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D8556DAC-357D-49F1-838A-25DAB23F5596}" xr6:coauthVersionLast="36" xr6:coauthVersionMax="36" xr10:uidLastSave="{00000000-0000-0000-0000-000000000000}"/>
  <bookViews>
    <workbookView xWindow="0" yWindow="0" windowWidth="28800" windowHeight="13020" xr2:uid="{9440AE77-4162-4942-8F4C-6E52546CC13B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5" i="1" l="1"/>
  <c r="R184" i="1"/>
  <c r="N184" i="1"/>
  <c r="H184" i="1"/>
  <c r="J184" i="1" s="1"/>
  <c r="R183" i="1"/>
  <c r="N183" i="1"/>
  <c r="H183" i="1"/>
  <c r="J183" i="1" s="1"/>
  <c r="R182" i="1"/>
  <c r="N182" i="1"/>
  <c r="H182" i="1"/>
  <c r="J182" i="1" s="1"/>
  <c r="R181" i="1"/>
  <c r="N181" i="1"/>
  <c r="H181" i="1"/>
  <c r="J181" i="1" s="1"/>
  <c r="R180" i="1"/>
  <c r="N180" i="1"/>
  <c r="H180" i="1"/>
  <c r="J180" i="1" s="1"/>
  <c r="R179" i="1"/>
  <c r="N179" i="1"/>
  <c r="H179" i="1"/>
  <c r="J179" i="1" s="1"/>
  <c r="R178" i="1"/>
  <c r="N178" i="1"/>
  <c r="H178" i="1"/>
  <c r="J178" i="1" s="1"/>
  <c r="R177" i="1"/>
  <c r="N177" i="1"/>
  <c r="H177" i="1"/>
  <c r="J177" i="1" s="1"/>
  <c r="R176" i="1"/>
  <c r="N176" i="1"/>
  <c r="H176" i="1"/>
  <c r="J176" i="1" s="1"/>
  <c r="R175" i="1"/>
  <c r="N175" i="1"/>
  <c r="H175" i="1"/>
  <c r="J175" i="1" s="1"/>
  <c r="R174" i="1"/>
  <c r="N174" i="1"/>
  <c r="H174" i="1"/>
  <c r="J174" i="1" s="1"/>
  <c r="R173" i="1"/>
  <c r="N173" i="1"/>
  <c r="H173" i="1"/>
  <c r="J173" i="1" s="1"/>
  <c r="R172" i="1"/>
  <c r="N172" i="1"/>
  <c r="H172" i="1"/>
  <c r="J172" i="1" s="1"/>
  <c r="R171" i="1"/>
  <c r="N171" i="1"/>
  <c r="H171" i="1"/>
  <c r="J171" i="1" s="1"/>
  <c r="R170" i="1"/>
  <c r="N170" i="1"/>
  <c r="H170" i="1"/>
  <c r="J170" i="1" s="1"/>
  <c r="R169" i="1"/>
  <c r="N169" i="1"/>
  <c r="H169" i="1"/>
  <c r="J169" i="1" s="1"/>
  <c r="R168" i="1"/>
  <c r="N168" i="1"/>
  <c r="H168" i="1"/>
  <c r="J168" i="1" s="1"/>
  <c r="J185" i="1" s="1"/>
  <c r="S185" i="1" s="1"/>
  <c r="R167" i="1"/>
  <c r="R185" i="1" s="1"/>
  <c r="N167" i="1"/>
  <c r="N185" i="1" s="1"/>
  <c r="H167" i="1"/>
  <c r="J167" i="1" s="1"/>
  <c r="R166" i="1"/>
  <c r="L166" i="1"/>
  <c r="R165" i="1"/>
  <c r="N165" i="1"/>
  <c r="H165" i="1"/>
  <c r="J165" i="1" s="1"/>
  <c r="R164" i="1"/>
  <c r="N164" i="1"/>
  <c r="H164" i="1"/>
  <c r="J164" i="1" s="1"/>
  <c r="R163" i="1"/>
  <c r="N163" i="1"/>
  <c r="H163" i="1"/>
  <c r="J163" i="1" s="1"/>
  <c r="R162" i="1"/>
  <c r="N162" i="1"/>
  <c r="H162" i="1"/>
  <c r="J162" i="1" s="1"/>
  <c r="R161" i="1"/>
  <c r="N161" i="1"/>
  <c r="H161" i="1"/>
  <c r="J161" i="1" s="1"/>
  <c r="R160" i="1"/>
  <c r="N160" i="1"/>
  <c r="H160" i="1"/>
  <c r="J160" i="1" s="1"/>
  <c r="R159" i="1"/>
  <c r="N159" i="1"/>
  <c r="H159" i="1"/>
  <c r="J159" i="1" s="1"/>
  <c r="R158" i="1"/>
  <c r="N158" i="1"/>
  <c r="H158" i="1"/>
  <c r="J158" i="1" s="1"/>
  <c r="R157" i="1"/>
  <c r="N157" i="1"/>
  <c r="N166" i="1" s="1"/>
  <c r="H157" i="1"/>
  <c r="J157" i="1" s="1"/>
  <c r="J166" i="1" s="1"/>
  <c r="S166" i="1" s="1"/>
  <c r="L156" i="1"/>
  <c r="L186" i="1" s="1"/>
  <c r="R155" i="1"/>
  <c r="N155" i="1"/>
  <c r="H155" i="1"/>
  <c r="J155" i="1" s="1"/>
  <c r="R154" i="1"/>
  <c r="N154" i="1"/>
  <c r="H154" i="1"/>
  <c r="J154" i="1" s="1"/>
  <c r="R153" i="1"/>
  <c r="N153" i="1"/>
  <c r="H153" i="1"/>
  <c r="J153" i="1" s="1"/>
  <c r="R152" i="1"/>
  <c r="N152" i="1"/>
  <c r="H152" i="1"/>
  <c r="J152" i="1" s="1"/>
  <c r="R151" i="1"/>
  <c r="N151" i="1"/>
  <c r="H151" i="1"/>
  <c r="J151" i="1" s="1"/>
  <c r="R150" i="1"/>
  <c r="N150" i="1"/>
  <c r="H150" i="1"/>
  <c r="J150" i="1" s="1"/>
  <c r="R149" i="1"/>
  <c r="N149" i="1"/>
  <c r="H149" i="1"/>
  <c r="J149" i="1" s="1"/>
  <c r="R148" i="1"/>
  <c r="N148" i="1"/>
  <c r="H148" i="1"/>
  <c r="J148" i="1" s="1"/>
  <c r="R147" i="1"/>
  <c r="R156" i="1" s="1"/>
  <c r="R186" i="1" s="1"/>
  <c r="N147" i="1"/>
  <c r="N156" i="1" s="1"/>
  <c r="N186" i="1" s="1"/>
  <c r="H147" i="1"/>
  <c r="J147" i="1" s="1"/>
  <c r="J156" i="1" s="1"/>
  <c r="N138" i="1"/>
  <c r="L138" i="1"/>
  <c r="R137" i="1"/>
  <c r="N137" i="1"/>
  <c r="H137" i="1"/>
  <c r="J137" i="1" s="1"/>
  <c r="R136" i="1"/>
  <c r="N136" i="1"/>
  <c r="H136" i="1"/>
  <c r="J136" i="1" s="1"/>
  <c r="R135" i="1"/>
  <c r="N135" i="1"/>
  <c r="H135" i="1"/>
  <c r="J135" i="1" s="1"/>
  <c r="R134" i="1"/>
  <c r="R138" i="1" s="1"/>
  <c r="N134" i="1"/>
  <c r="H134" i="1"/>
  <c r="J134" i="1" s="1"/>
  <c r="L133" i="1"/>
  <c r="R132" i="1"/>
  <c r="N132" i="1"/>
  <c r="J132" i="1"/>
  <c r="H132" i="1"/>
  <c r="R131" i="1"/>
  <c r="N131" i="1"/>
  <c r="J131" i="1"/>
  <c r="H131" i="1"/>
  <c r="R130" i="1"/>
  <c r="N130" i="1"/>
  <c r="J130" i="1"/>
  <c r="H130" i="1"/>
  <c r="R129" i="1"/>
  <c r="N129" i="1"/>
  <c r="J129" i="1"/>
  <c r="H129" i="1"/>
  <c r="R128" i="1"/>
  <c r="R133" i="1" s="1"/>
  <c r="N128" i="1"/>
  <c r="N133" i="1" s="1"/>
  <c r="J128" i="1"/>
  <c r="J133" i="1" s="1"/>
  <c r="H128" i="1"/>
  <c r="H133" i="1" s="1"/>
  <c r="N127" i="1"/>
  <c r="N139" i="1" s="1"/>
  <c r="L127" i="1"/>
  <c r="L139" i="1" s="1"/>
  <c r="R126" i="1"/>
  <c r="N126" i="1"/>
  <c r="H126" i="1"/>
  <c r="J126" i="1" s="1"/>
  <c r="R124" i="1"/>
  <c r="N124" i="1"/>
  <c r="H124" i="1"/>
  <c r="J124" i="1" s="1"/>
  <c r="R123" i="1"/>
  <c r="R127" i="1" s="1"/>
  <c r="R139" i="1" s="1"/>
  <c r="N123" i="1"/>
  <c r="H123" i="1"/>
  <c r="J123" i="1" s="1"/>
  <c r="L115" i="1"/>
  <c r="R114" i="1"/>
  <c r="N114" i="1"/>
  <c r="L114" i="1"/>
  <c r="R113" i="1"/>
  <c r="N113" i="1"/>
  <c r="H113" i="1"/>
  <c r="J113" i="1" s="1"/>
  <c r="R112" i="1"/>
  <c r="N112" i="1"/>
  <c r="H112" i="1"/>
  <c r="H114" i="1" s="1"/>
  <c r="R110" i="1"/>
  <c r="R109" i="1"/>
  <c r="N109" i="1"/>
  <c r="J109" i="1"/>
  <c r="H109" i="1"/>
  <c r="R108" i="1"/>
  <c r="N108" i="1"/>
  <c r="J108" i="1"/>
  <c r="H108" i="1"/>
  <c r="N107" i="1"/>
  <c r="L107" i="1"/>
  <c r="R106" i="1"/>
  <c r="N106" i="1"/>
  <c r="H106" i="1"/>
  <c r="J106" i="1" s="1"/>
  <c r="R105" i="1"/>
  <c r="N105" i="1"/>
  <c r="H105" i="1"/>
  <c r="J105" i="1" s="1"/>
  <c r="R104" i="1"/>
  <c r="N104" i="1"/>
  <c r="H104" i="1"/>
  <c r="J104" i="1" s="1"/>
  <c r="R103" i="1"/>
  <c r="N103" i="1"/>
  <c r="H103" i="1"/>
  <c r="J103" i="1" s="1"/>
  <c r="R102" i="1"/>
  <c r="R107" i="1" s="1"/>
  <c r="N102" i="1"/>
  <c r="H102" i="1"/>
  <c r="J102" i="1" s="1"/>
  <c r="L101" i="1"/>
  <c r="R100" i="1"/>
  <c r="N100" i="1"/>
  <c r="J100" i="1"/>
  <c r="H100" i="1"/>
  <c r="R95" i="1"/>
  <c r="R94" i="1"/>
  <c r="R93" i="1"/>
  <c r="R92" i="1"/>
  <c r="N92" i="1"/>
  <c r="H92" i="1"/>
  <c r="J92" i="1" s="1"/>
  <c r="R90" i="1"/>
  <c r="R89" i="1"/>
  <c r="N89" i="1"/>
  <c r="J89" i="1"/>
  <c r="H89" i="1"/>
  <c r="N87" i="1"/>
  <c r="J87" i="1"/>
  <c r="R85" i="1"/>
  <c r="N85" i="1"/>
  <c r="H85" i="1"/>
  <c r="J85" i="1" s="1"/>
  <c r="J101" i="1" s="1"/>
  <c r="N83" i="1"/>
  <c r="J83" i="1"/>
  <c r="H83" i="1"/>
  <c r="R82" i="1"/>
  <c r="N82" i="1"/>
  <c r="J82" i="1"/>
  <c r="H82" i="1"/>
  <c r="R81" i="1"/>
  <c r="R101" i="1" s="1"/>
  <c r="N81" i="1"/>
  <c r="N101" i="1" s="1"/>
  <c r="N115" i="1" s="1"/>
  <c r="J81" i="1"/>
  <c r="H81" i="1"/>
  <c r="H101" i="1" s="1"/>
  <c r="N72" i="1"/>
  <c r="L72" i="1"/>
  <c r="R71" i="1"/>
  <c r="N71" i="1"/>
  <c r="H71" i="1"/>
  <c r="J71" i="1" s="1"/>
  <c r="R70" i="1"/>
  <c r="N70" i="1"/>
  <c r="H70" i="1"/>
  <c r="J70" i="1" s="1"/>
  <c r="J72" i="1" s="1"/>
  <c r="S72" i="1" s="1"/>
  <c r="R68" i="1"/>
  <c r="R72" i="1" s="1"/>
  <c r="N68" i="1"/>
  <c r="H68" i="1"/>
  <c r="J68" i="1" s="1"/>
  <c r="R67" i="1"/>
  <c r="L67" i="1"/>
  <c r="R66" i="1"/>
  <c r="N66" i="1"/>
  <c r="J66" i="1"/>
  <c r="H66" i="1"/>
  <c r="R65" i="1"/>
  <c r="N65" i="1"/>
  <c r="J65" i="1"/>
  <c r="H65" i="1"/>
  <c r="R64" i="1"/>
  <c r="N64" i="1"/>
  <c r="J64" i="1"/>
  <c r="H64" i="1"/>
  <c r="R63" i="1"/>
  <c r="N63" i="1"/>
  <c r="N67" i="1" s="1"/>
  <c r="J63" i="1"/>
  <c r="J67" i="1" s="1"/>
  <c r="S67" i="1" s="1"/>
  <c r="H63" i="1"/>
  <c r="H67" i="1" s="1"/>
  <c r="N62" i="1"/>
  <c r="N73" i="1" s="1"/>
  <c r="L62" i="1"/>
  <c r="L73" i="1" s="1"/>
  <c r="R61" i="1"/>
  <c r="N61" i="1"/>
  <c r="H61" i="1"/>
  <c r="J61" i="1" s="1"/>
  <c r="R57" i="1"/>
  <c r="J57" i="1"/>
  <c r="H57" i="1"/>
  <c r="N55" i="1"/>
  <c r="J55" i="1"/>
  <c r="H55" i="1"/>
  <c r="R53" i="1"/>
  <c r="R52" i="1"/>
  <c r="R51" i="1"/>
  <c r="N51" i="1"/>
  <c r="J51" i="1"/>
  <c r="H51" i="1"/>
  <c r="R50" i="1"/>
  <c r="N50" i="1"/>
  <c r="J50" i="1"/>
  <c r="H50" i="1"/>
  <c r="R49" i="1"/>
  <c r="R62" i="1" s="1"/>
  <c r="N49" i="1"/>
  <c r="J49" i="1"/>
  <c r="H49" i="1"/>
  <c r="H62" i="1" s="1"/>
  <c r="R40" i="1"/>
  <c r="N40" i="1"/>
  <c r="L40" i="1"/>
  <c r="H40" i="1"/>
  <c r="J39" i="1" s="1"/>
  <c r="R39" i="1"/>
  <c r="N39" i="1"/>
  <c r="H39" i="1"/>
  <c r="J38" i="1" s="1"/>
  <c r="R38" i="1"/>
  <c r="N38" i="1"/>
  <c r="H37" i="1"/>
  <c r="H41" i="1" s="1"/>
  <c r="R36" i="1"/>
  <c r="N36" i="1"/>
  <c r="H36" i="1"/>
  <c r="L35" i="1"/>
  <c r="L41" i="1" s="1"/>
  <c r="H35" i="1"/>
  <c r="R34" i="1"/>
  <c r="N34" i="1"/>
  <c r="J34" i="1"/>
  <c r="H34" i="1"/>
  <c r="R33" i="1"/>
  <c r="N33" i="1"/>
  <c r="J33" i="1"/>
  <c r="H33" i="1"/>
  <c r="R32" i="1"/>
  <c r="N32" i="1"/>
  <c r="J32" i="1"/>
  <c r="H32" i="1"/>
  <c r="R31" i="1"/>
  <c r="N31" i="1"/>
  <c r="J31" i="1"/>
  <c r="H31" i="1"/>
  <c r="R30" i="1"/>
  <c r="N30" i="1"/>
  <c r="J30" i="1"/>
  <c r="H30" i="1"/>
  <c r="R29" i="1"/>
  <c r="N29" i="1"/>
  <c r="J29" i="1"/>
  <c r="H29" i="1"/>
  <c r="R28" i="1"/>
  <c r="N28" i="1"/>
  <c r="J28" i="1"/>
  <c r="H28" i="1"/>
  <c r="R27" i="1"/>
  <c r="N27" i="1"/>
  <c r="J27" i="1"/>
  <c r="H27" i="1"/>
  <c r="R26" i="1"/>
  <c r="R35" i="1" s="1"/>
  <c r="N26" i="1"/>
  <c r="N35" i="1" s="1"/>
  <c r="J26" i="1"/>
  <c r="J35" i="1" s="1"/>
  <c r="N25" i="1"/>
  <c r="N41" i="1" s="1"/>
  <c r="L25" i="1"/>
  <c r="R20" i="1"/>
  <c r="R19" i="1"/>
  <c r="R18" i="1"/>
  <c r="R17" i="1"/>
  <c r="R16" i="1"/>
  <c r="R15" i="1"/>
  <c r="R14" i="1"/>
  <c r="R13" i="1"/>
  <c r="R12" i="1"/>
  <c r="R11" i="1"/>
  <c r="R10" i="1"/>
  <c r="N10" i="1"/>
  <c r="J10" i="1"/>
  <c r="H10" i="1"/>
  <c r="R9" i="1"/>
  <c r="R8" i="1"/>
  <c r="R7" i="1"/>
  <c r="N7" i="1"/>
  <c r="H7" i="1"/>
  <c r="J7" i="1" s="1"/>
  <c r="R6" i="1"/>
  <c r="N6" i="1"/>
  <c r="H6" i="1"/>
  <c r="J6" i="1" s="1"/>
  <c r="R5" i="1"/>
  <c r="R25" i="1" s="1"/>
  <c r="N5" i="1"/>
  <c r="H5" i="1"/>
  <c r="J5" i="1" s="1"/>
  <c r="R41" i="1" l="1"/>
  <c r="J40" i="1"/>
  <c r="S40" i="1" s="1"/>
  <c r="J62" i="1"/>
  <c r="R115" i="1"/>
  <c r="S101" i="1"/>
  <c r="J138" i="1"/>
  <c r="S138" i="1" s="1"/>
  <c r="J107" i="1"/>
  <c r="S107" i="1" s="1"/>
  <c r="J127" i="1"/>
  <c r="S133" i="1"/>
  <c r="S156" i="1"/>
  <c r="S186" i="1" s="1"/>
  <c r="J186" i="1"/>
  <c r="R187" i="1" s="1"/>
  <c r="S35" i="1"/>
  <c r="J25" i="1"/>
  <c r="R73" i="1"/>
  <c r="H166" i="1"/>
  <c r="H25" i="1"/>
  <c r="J36" i="1"/>
  <c r="H72" i="1"/>
  <c r="H73" i="1" s="1"/>
  <c r="H107" i="1"/>
  <c r="H115" i="1" s="1"/>
  <c r="J112" i="1"/>
  <c r="J114" i="1" s="1"/>
  <c r="S114" i="1" s="1"/>
  <c r="H127" i="1"/>
  <c r="H138" i="1"/>
  <c r="H156" i="1"/>
  <c r="H185" i="1"/>
  <c r="H186" i="1" l="1"/>
  <c r="S127" i="1"/>
  <c r="S139" i="1" s="1"/>
  <c r="J139" i="1"/>
  <c r="R140" i="1" s="1"/>
  <c r="R190" i="1" s="1"/>
  <c r="S115" i="1"/>
  <c r="J115" i="1"/>
  <c r="R116" i="1" s="1"/>
  <c r="S62" i="1"/>
  <c r="S73" i="1" s="1"/>
  <c r="J73" i="1"/>
  <c r="R74" i="1" s="1"/>
  <c r="H139" i="1"/>
  <c r="J41" i="1"/>
  <c r="R42" i="1" s="1"/>
  <c r="S25" i="1"/>
  <c r="S41" i="1" s="1"/>
</calcChain>
</file>

<file path=xl/sharedStrings.xml><?xml version="1.0" encoding="utf-8"?>
<sst xmlns="http://schemas.openxmlformats.org/spreadsheetml/2006/main" count="276" uniqueCount="107">
  <si>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</si>
  <si>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</si>
  <si>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</si>
  <si>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</si>
  <si>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</si>
  <si>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</si>
  <si>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</si>
  <si>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</si>
  <si>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</si>
  <si>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</si>
  <si>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</si>
  <si>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</si>
  <si>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</si>
  <si>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</si>
  <si>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</si>
  <si>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</si>
  <si>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</si>
  <si>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Завитая д,4</t>
  </si>
  <si>
    <t>ТВК</t>
  </si>
  <si>
    <t>Перекрытие стояков отопления в подвале,сброс,замена кранов на радиаторе в кв запуск,проверка.</t>
  </si>
  <si>
    <t>б/н</t>
  </si>
  <si>
    <t>кв17</t>
  </si>
  <si>
    <t>ниссан</t>
  </si>
  <si>
    <t>фум лен</t>
  </si>
  <si>
    <t>кран маев</t>
  </si>
  <si>
    <t>Перекрытие стояков х/воды в подвале,сброс,монтаж врезок,вывод х/воды в подъездах,запуск проверка.крепления</t>
  </si>
  <si>
    <t>ст дома</t>
  </si>
  <si>
    <t>тройник261/2</t>
  </si>
  <si>
    <t>кран1/2</t>
  </si>
  <si>
    <t>метапол12</t>
  </si>
  <si>
    <t>шуруп</t>
  </si>
  <si>
    <t>кран25</t>
  </si>
  <si>
    <t>тройн26</t>
  </si>
  <si>
    <t>уголок с креп161/2</t>
  </si>
  <si>
    <t>шланг1/2</t>
  </si>
  <si>
    <t>дюбель</t>
  </si>
  <si>
    <t>Промывка и опрессовка системы теплоснабжения</t>
  </si>
  <si>
    <t>Техническое диагностирование газового оборудования (договор №22-227 26.08.2022 г.)</t>
  </si>
  <si>
    <t>итого</t>
  </si>
  <si>
    <t>РСЦ</t>
  </si>
  <si>
    <t>Дом</t>
  </si>
  <si>
    <t>Эл цех</t>
  </si>
  <si>
    <t xml:space="preserve">Акт выполненых работ за  Сентябрь  2022 год </t>
  </si>
  <si>
    <t>ул. Завитая д.4</t>
  </si>
  <si>
    <t>Перекрытие стояка х/воды в подвале,сброс,замена тройника и отсечного крана на стояке х/воды в туалете,запуск,проверка.</t>
  </si>
  <si>
    <t>кв66</t>
  </si>
  <si>
    <t>тройник мет16*20</t>
  </si>
  <si>
    <t>кран15</t>
  </si>
  <si>
    <t>фум лента</t>
  </si>
  <si>
    <t>Прочистка канализации,замена гофры,запуск,проверка.</t>
  </si>
  <si>
    <t>кв62</t>
  </si>
  <si>
    <t>Замазка канализационного шва на трубе</t>
  </si>
  <si>
    <t>кв13</t>
  </si>
  <si>
    <t>силикон</t>
  </si>
  <si>
    <t xml:space="preserve">Акт выполненых работ за  Октябрь  2022 год </t>
  </si>
  <si>
    <t>Сброс воздуха из системы отопления</t>
  </si>
  <si>
    <t>кв59</t>
  </si>
  <si>
    <t>Перекрытие стояка,сброс воды,замена крана,запуск,проверка.</t>
  </si>
  <si>
    <t>кв55</t>
  </si>
  <si>
    <t>мазда</t>
  </si>
  <si>
    <t>фум -лен</t>
  </si>
  <si>
    <t>Сброс воздуха из системы отопления,запуск проверка.</t>
  </si>
  <si>
    <t>кв71</t>
  </si>
  <si>
    <t>Перекрытие стояка отопления,сброс воды,замена крана маевского,запуск проверка</t>
  </si>
  <si>
    <t>кв80</t>
  </si>
  <si>
    <t>Перекрытие общего крана х/воды в подвале,сброс,демонтаж негодной врезки,нарезка резьбы 25 ,замена крана на розлива к стояку,запуск,проверка.</t>
  </si>
  <si>
    <t>муфта25</t>
  </si>
  <si>
    <t>фум-лен</t>
  </si>
  <si>
    <t>диск отр</t>
  </si>
  <si>
    <t>Протяжка всех нулей и клемников автом,демонтаж и перемычек на автом,установка колодки,изоляция жил</t>
  </si>
  <si>
    <t>кв21</t>
  </si>
  <si>
    <t>изолента</t>
  </si>
  <si>
    <t>колодка</t>
  </si>
  <si>
    <t>Ремонт патрона установка в плафон,демонтаж и замена эл лампы</t>
  </si>
  <si>
    <t>кв65</t>
  </si>
  <si>
    <t xml:space="preserve">Акт выполненых работ за  Ноябрь  2022 год </t>
  </si>
  <si>
    <t>Демонтаж неисправное понели, установка и подключение новой.Изоляция соединений.</t>
  </si>
  <si>
    <t>кв 44</t>
  </si>
  <si>
    <t>панель свет</t>
  </si>
  <si>
    <t xml:space="preserve">Акт выполненых работ за  Декабрь 2022 год </t>
  </si>
  <si>
    <t>Перекрытие стояка хол воды сброс воды, замена фитинга, устанока отсечного крана на стояке хол воды, запуск, проверка.</t>
  </si>
  <si>
    <t>кв 57</t>
  </si>
  <si>
    <t>фитинг</t>
  </si>
  <si>
    <t>кран</t>
  </si>
  <si>
    <t>фумлента</t>
  </si>
  <si>
    <t>Очистка стыка на стояке канал. В туалете, замазка стыка герметиком</t>
  </si>
  <si>
    <t>кв 13</t>
  </si>
  <si>
    <t>Спиливание деревьев, обрезка веток. Погрузка и вывозка веток.</t>
  </si>
  <si>
    <t>вышка</t>
  </si>
  <si>
    <t>Закрытие подвальных окон</t>
  </si>
  <si>
    <t>пенопласт</t>
  </si>
  <si>
    <t>пена монтаж</t>
  </si>
  <si>
    <t>Демонтажного вводного двойного автомата. Установка. Изоляция и подключение новых автоматов.</t>
  </si>
  <si>
    <t>кв 68-69</t>
  </si>
  <si>
    <t>Демонтаж и замена вводных автоматов, установка шины, изоляция соединений</t>
  </si>
  <si>
    <t>кв 61</t>
  </si>
  <si>
    <t>автомат</t>
  </si>
  <si>
    <t>шина</t>
  </si>
  <si>
    <t xml:space="preserve">изолента </t>
  </si>
  <si>
    <t>Демонтаж и установка новой светодиодной панели. Изоляция соединений.</t>
  </si>
  <si>
    <t>панель светодиодная</t>
  </si>
  <si>
    <t>Установка светодиодной панели со встроенными датчиками движения в шести подьездах, изоля2ия соединений, установка выключателей, Закрытие щитовых,</t>
  </si>
  <si>
    <t xml:space="preserve">кв 44 </t>
  </si>
  <si>
    <t>колодки соед</t>
  </si>
  <si>
    <t>саморезы</t>
  </si>
  <si>
    <t>навесы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</si>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</sst>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2" fontId="0" fillId="0" borderId="2" xfId="0" applyNumberFormat="1" applyBorder="1" applyAlignment="1">
      <alignment wrapText="1"/>
    </xf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24DFC-C2F7-440D-9D75-0AC41496C9BA}">
  <sheetPr>
    <tabColor rgb="FFFFFF00"/>
  </sheetPr>
  <dimension ref="A1:AD190"/>
  <sheetViews>
    <sheetView tabSelected="1" zoomScale="90" zoomScaleNormal="9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X24" sqref="X24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10" customWidth="1"/>
    <col min="9" max="9" width="8.85546875" customWidth="1"/>
    <col min="10" max="10" width="11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2.57031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" si="0">P6*Q6</f>
        <v>0</v>
      </c>
      <c r="S6" s="14"/>
    </row>
    <row r="7" spans="1:30" s="20" customFormat="1" ht="113.25" customHeight="1" x14ac:dyDescent="0.2">
      <c r="A7" s="10">
        <v>1</v>
      </c>
      <c r="B7" s="11" t="s">
        <v>19</v>
      </c>
      <c r="C7" s="16">
        <v>44789</v>
      </c>
      <c r="D7" s="10" t="s">
        <v>20</v>
      </c>
      <c r="E7" s="17" t="s">
        <v>21</v>
      </c>
      <c r="F7" s="10">
        <v>3</v>
      </c>
      <c r="G7" s="10">
        <v>2</v>
      </c>
      <c r="H7" s="13">
        <f>F7*G7</f>
        <v>6</v>
      </c>
      <c r="I7" s="13">
        <v>600</v>
      </c>
      <c r="J7" s="13">
        <f>H7*I7</f>
        <v>3600</v>
      </c>
      <c r="K7" s="13" t="s">
        <v>22</v>
      </c>
      <c r="L7" s="13">
        <v>0.5</v>
      </c>
      <c r="M7" s="13">
        <v>450</v>
      </c>
      <c r="N7" s="13">
        <f>L7*M7</f>
        <v>225</v>
      </c>
      <c r="O7" s="13" t="s">
        <v>23</v>
      </c>
      <c r="P7" s="13">
        <v>1.5</v>
      </c>
      <c r="Q7" s="13">
        <v>75</v>
      </c>
      <c r="R7" s="13">
        <f>P7*Q7</f>
        <v>112.5</v>
      </c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19" customFormat="1" ht="20.25" customHeight="1" x14ac:dyDescent="0.2">
      <c r="A8" s="10"/>
      <c r="B8" s="11"/>
      <c r="C8" s="16"/>
      <c r="D8" s="10"/>
      <c r="E8" s="17"/>
      <c r="F8" s="10"/>
      <c r="G8" s="10"/>
      <c r="H8" s="13"/>
      <c r="I8" s="13"/>
      <c r="J8" s="13"/>
      <c r="K8" s="13"/>
      <c r="L8" s="13"/>
      <c r="M8" s="13"/>
      <c r="N8" s="13"/>
      <c r="O8" s="13" t="s">
        <v>24</v>
      </c>
      <c r="P8" s="13">
        <v>1</v>
      </c>
      <c r="Q8" s="13">
        <v>40</v>
      </c>
      <c r="R8" s="13">
        <f>P8*Q8</f>
        <v>40</v>
      </c>
      <c r="S8" s="18"/>
    </row>
    <row r="9" spans="1:30" s="19" customFormat="1" ht="20.25" customHeight="1" x14ac:dyDescent="0.2">
      <c r="A9" s="10"/>
      <c r="B9" s="11"/>
      <c r="C9" s="16"/>
      <c r="D9" s="10"/>
      <c r="E9" s="17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>
        <f t="shared" ref="R9:R20" si="1">P9*Q9</f>
        <v>0</v>
      </c>
      <c r="S9" s="18"/>
    </row>
    <row r="10" spans="1:30" s="19" customFormat="1" ht="93.75" customHeight="1" x14ac:dyDescent="0.2">
      <c r="A10" s="10">
        <v>2</v>
      </c>
      <c r="B10" s="11" t="s">
        <v>25</v>
      </c>
      <c r="C10" s="16">
        <v>44785</v>
      </c>
      <c r="D10" s="10" t="s">
        <v>20</v>
      </c>
      <c r="E10" s="17" t="s">
        <v>26</v>
      </c>
      <c r="F10" s="10">
        <v>5</v>
      </c>
      <c r="G10" s="10">
        <v>2</v>
      </c>
      <c r="H10" s="13">
        <f>F10*G10</f>
        <v>10</v>
      </c>
      <c r="I10" s="13">
        <v>600</v>
      </c>
      <c r="J10" s="13">
        <f>H10*I10</f>
        <v>6000</v>
      </c>
      <c r="K10" s="13" t="s">
        <v>22</v>
      </c>
      <c r="L10" s="13">
        <v>0.5</v>
      </c>
      <c r="M10" s="13">
        <v>450</v>
      </c>
      <c r="N10" s="13">
        <f>L10*M10</f>
        <v>225</v>
      </c>
      <c r="O10" s="21" t="s">
        <v>27</v>
      </c>
      <c r="P10" s="13">
        <v>2</v>
      </c>
      <c r="Q10" s="13">
        <v>342</v>
      </c>
      <c r="R10" s="13">
        <f t="shared" si="1"/>
        <v>684</v>
      </c>
      <c r="S10" s="18"/>
    </row>
    <row r="11" spans="1:30" s="19" customFormat="1" ht="24.75" customHeight="1" x14ac:dyDescent="0.2">
      <c r="A11" s="10"/>
      <c r="B11" s="11"/>
      <c r="C11" s="16"/>
      <c r="D11" s="10"/>
      <c r="E11" s="17"/>
      <c r="F11" s="10"/>
      <c r="G11" s="10"/>
      <c r="H11" s="13"/>
      <c r="I11" s="13"/>
      <c r="J11" s="13"/>
      <c r="K11" s="13"/>
      <c r="L11" s="13"/>
      <c r="M11" s="13"/>
      <c r="N11" s="13"/>
      <c r="O11" s="13" t="s">
        <v>28</v>
      </c>
      <c r="P11" s="13">
        <v>6</v>
      </c>
      <c r="Q11" s="13">
        <v>255</v>
      </c>
      <c r="R11" s="13">
        <f t="shared" si="1"/>
        <v>1530</v>
      </c>
      <c r="S11" s="18"/>
    </row>
    <row r="12" spans="1:30" s="19" customFormat="1" ht="24.75" customHeight="1" x14ac:dyDescent="0.2">
      <c r="A12" s="10"/>
      <c r="B12" s="11"/>
      <c r="C12" s="16"/>
      <c r="D12" s="10"/>
      <c r="E12" s="17"/>
      <c r="F12" s="10"/>
      <c r="G12" s="10"/>
      <c r="H12" s="13"/>
      <c r="I12" s="13"/>
      <c r="J12" s="13"/>
      <c r="K12" s="13"/>
      <c r="L12" s="13"/>
      <c r="M12" s="13"/>
      <c r="N12" s="13"/>
      <c r="O12" s="13" t="s">
        <v>29</v>
      </c>
      <c r="P12" s="13">
        <v>16</v>
      </c>
      <c r="Q12" s="13">
        <v>71</v>
      </c>
      <c r="R12" s="13">
        <f t="shared" si="1"/>
        <v>1136</v>
      </c>
      <c r="S12" s="18"/>
    </row>
    <row r="13" spans="1:30" s="19" customFormat="1" ht="24.75" customHeight="1" x14ac:dyDescent="0.2">
      <c r="A13" s="10"/>
      <c r="B13" s="11"/>
      <c r="C13" s="16"/>
      <c r="D13" s="10"/>
      <c r="E13" s="17"/>
      <c r="F13" s="10"/>
      <c r="G13" s="10"/>
      <c r="H13" s="13"/>
      <c r="I13" s="13"/>
      <c r="J13" s="13"/>
      <c r="K13" s="13"/>
      <c r="L13" s="13"/>
      <c r="M13" s="13"/>
      <c r="N13" s="13"/>
      <c r="O13" s="13" t="s">
        <v>30</v>
      </c>
      <c r="P13" s="13">
        <v>50</v>
      </c>
      <c r="Q13" s="13">
        <v>0.8</v>
      </c>
      <c r="R13" s="13">
        <f t="shared" si="1"/>
        <v>40</v>
      </c>
      <c r="S13" s="18"/>
    </row>
    <row r="14" spans="1:30" s="19" customFormat="1" ht="24.75" customHeight="1" x14ac:dyDescent="0.2">
      <c r="A14" s="10"/>
      <c r="B14" s="11"/>
      <c r="C14" s="16"/>
      <c r="D14" s="10"/>
      <c r="E14" s="17"/>
      <c r="F14" s="10"/>
      <c r="G14" s="10"/>
      <c r="H14" s="13"/>
      <c r="I14" s="13"/>
      <c r="J14" s="13"/>
      <c r="K14" s="13"/>
      <c r="L14" s="13"/>
      <c r="M14" s="13"/>
      <c r="N14" s="13"/>
      <c r="O14" s="13" t="s">
        <v>31</v>
      </c>
      <c r="P14" s="13">
        <v>1</v>
      </c>
      <c r="Q14" s="13">
        <v>185</v>
      </c>
      <c r="R14" s="13">
        <f t="shared" si="1"/>
        <v>185</v>
      </c>
      <c r="S14" s="18"/>
    </row>
    <row r="15" spans="1:30" s="19" customFormat="1" ht="21" customHeight="1" x14ac:dyDescent="0.2">
      <c r="A15" s="10"/>
      <c r="B15" s="11"/>
      <c r="C15" s="16"/>
      <c r="D15" s="10"/>
      <c r="E15" s="17"/>
      <c r="F15" s="10"/>
      <c r="G15" s="10"/>
      <c r="H15" s="13"/>
      <c r="I15" s="13"/>
      <c r="J15" s="13"/>
      <c r="K15" s="13"/>
      <c r="L15" s="13"/>
      <c r="M15" s="13"/>
      <c r="N15" s="13"/>
      <c r="O15" s="13" t="s">
        <v>32</v>
      </c>
      <c r="P15" s="13">
        <v>1</v>
      </c>
      <c r="Q15" s="13">
        <v>342</v>
      </c>
      <c r="R15" s="13">
        <f t="shared" si="1"/>
        <v>342</v>
      </c>
      <c r="S15" s="18"/>
    </row>
    <row r="16" spans="1:30" s="19" customFormat="1" ht="21" customHeight="1" x14ac:dyDescent="0.2">
      <c r="A16" s="10"/>
      <c r="B16" s="11"/>
      <c r="C16" s="16"/>
      <c r="D16" s="10"/>
      <c r="E16" s="17"/>
      <c r="F16" s="10"/>
      <c r="G16" s="10"/>
      <c r="H16" s="13"/>
      <c r="I16" s="13"/>
      <c r="J16" s="13"/>
      <c r="K16" s="13"/>
      <c r="L16" s="13"/>
      <c r="M16" s="13"/>
      <c r="N16" s="13"/>
      <c r="O16" s="21" t="s">
        <v>33</v>
      </c>
      <c r="P16" s="13">
        <v>3</v>
      </c>
      <c r="Q16" s="13">
        <v>82</v>
      </c>
      <c r="R16" s="13">
        <f t="shared" si="1"/>
        <v>246</v>
      </c>
      <c r="S16" s="18"/>
    </row>
    <row r="17" spans="1:20" s="19" customFormat="1" ht="21" customHeight="1" x14ac:dyDescent="0.2">
      <c r="A17" s="10"/>
      <c r="B17" s="11"/>
      <c r="C17" s="16"/>
      <c r="D17" s="10"/>
      <c r="E17" s="17"/>
      <c r="F17" s="10"/>
      <c r="G17" s="10"/>
      <c r="H17" s="13"/>
      <c r="I17" s="13"/>
      <c r="J17" s="13"/>
      <c r="K17" s="13"/>
      <c r="L17" s="13"/>
      <c r="M17" s="13"/>
      <c r="N17" s="13"/>
      <c r="O17" s="13" t="s">
        <v>34</v>
      </c>
      <c r="P17" s="13">
        <v>3</v>
      </c>
      <c r="Q17" s="13">
        <v>80</v>
      </c>
      <c r="R17" s="13">
        <f t="shared" si="1"/>
        <v>240</v>
      </c>
      <c r="S17" s="18"/>
    </row>
    <row r="18" spans="1:20" s="19" customFormat="1" ht="21" customHeight="1" x14ac:dyDescent="0.2">
      <c r="A18" s="10"/>
      <c r="B18" s="11"/>
      <c r="C18" s="16"/>
      <c r="D18" s="10"/>
      <c r="E18" s="17"/>
      <c r="F18" s="10"/>
      <c r="G18" s="10"/>
      <c r="H18" s="13"/>
      <c r="I18" s="13"/>
      <c r="J18" s="13"/>
      <c r="K18" s="13"/>
      <c r="L18" s="13"/>
      <c r="M18" s="13"/>
      <c r="N18" s="13"/>
      <c r="O18" s="13" t="s">
        <v>35</v>
      </c>
      <c r="P18" s="13">
        <v>9</v>
      </c>
      <c r="Q18" s="13">
        <v>0.82</v>
      </c>
      <c r="R18" s="13">
        <f t="shared" si="1"/>
        <v>7.38</v>
      </c>
      <c r="S18" s="18"/>
    </row>
    <row r="19" spans="1:20" s="19" customFormat="1" ht="21" customHeight="1" x14ac:dyDescent="0.2">
      <c r="A19" s="10"/>
      <c r="B19" s="11"/>
      <c r="C19" s="16"/>
      <c r="D19" s="10"/>
      <c r="E19" s="17"/>
      <c r="F19" s="10"/>
      <c r="G19" s="10"/>
      <c r="H19" s="13"/>
      <c r="I19" s="13"/>
      <c r="J19" s="13"/>
      <c r="K19" s="13"/>
      <c r="L19" s="13"/>
      <c r="M19" s="13"/>
      <c r="N19" s="13"/>
      <c r="O19" s="13" t="s">
        <v>29</v>
      </c>
      <c r="P19" s="13">
        <v>4</v>
      </c>
      <c r="Q19" s="13">
        <v>82</v>
      </c>
      <c r="R19" s="13">
        <f t="shared" si="1"/>
        <v>328</v>
      </c>
      <c r="S19" s="18"/>
    </row>
    <row r="20" spans="1:20" s="19" customFormat="1" ht="20.25" customHeight="1" x14ac:dyDescent="0.2">
      <c r="A20" s="10"/>
      <c r="B20" s="11"/>
      <c r="C20" s="16"/>
      <c r="D20" s="10"/>
      <c r="E20" s="17"/>
      <c r="F20" s="10"/>
      <c r="G20" s="10"/>
      <c r="H20" s="13"/>
      <c r="I20" s="13"/>
      <c r="J20" s="13"/>
      <c r="K20" s="13"/>
      <c r="L20" s="13"/>
      <c r="M20" s="13"/>
      <c r="N20" s="13"/>
      <c r="O20" s="13" t="s">
        <v>23</v>
      </c>
      <c r="P20" s="13">
        <v>1</v>
      </c>
      <c r="Q20" s="13">
        <v>75</v>
      </c>
      <c r="R20" s="13">
        <f t="shared" si="1"/>
        <v>75</v>
      </c>
      <c r="S20" s="18"/>
    </row>
    <row r="21" spans="1:20" s="19" customFormat="1" ht="20.25" customHeight="1" x14ac:dyDescent="0.2">
      <c r="A21" s="10"/>
      <c r="B21" s="11"/>
      <c r="C21" s="16"/>
      <c r="D21" s="10"/>
      <c r="E21" s="17"/>
      <c r="F21" s="10"/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8"/>
    </row>
    <row r="22" spans="1:20" s="19" customFormat="1" ht="43.5" customHeight="1" x14ac:dyDescent="0.2">
      <c r="A22" s="10">
        <v>3</v>
      </c>
      <c r="B22" s="11" t="s">
        <v>36</v>
      </c>
      <c r="C22" s="16"/>
      <c r="D22" s="10"/>
      <c r="E22" s="17"/>
      <c r="F22" s="10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38000</v>
      </c>
      <c r="S22" s="18"/>
    </row>
    <row r="23" spans="1:20" s="19" customFormat="1" ht="43.5" customHeight="1" x14ac:dyDescent="0.2">
      <c r="A23" s="10"/>
      <c r="B23" s="11"/>
      <c r="C23" s="16"/>
      <c r="D23" s="10"/>
      <c r="E23" s="17"/>
      <c r="F23" s="10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8"/>
    </row>
    <row r="24" spans="1:20" s="19" customFormat="1" ht="96" customHeight="1" x14ac:dyDescent="0.2">
      <c r="A24" s="10">
        <v>4</v>
      </c>
      <c r="B24" s="11" t="s">
        <v>37</v>
      </c>
      <c r="C24" s="16"/>
      <c r="D24" s="10"/>
      <c r="E24" s="17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64420.34</v>
      </c>
      <c r="S24" s="18"/>
    </row>
    <row r="25" spans="1:20" x14ac:dyDescent="0.2">
      <c r="A25" s="10"/>
      <c r="B25" s="11"/>
      <c r="C25" s="10"/>
      <c r="D25" s="10"/>
      <c r="E25" s="22" t="s">
        <v>38</v>
      </c>
      <c r="F25" s="10"/>
      <c r="G25" s="10"/>
      <c r="H25" s="23">
        <f>SUM(H4:H20)</f>
        <v>16</v>
      </c>
      <c r="I25" s="13"/>
      <c r="J25" s="23">
        <f>SUM(J5:J20)</f>
        <v>9600</v>
      </c>
      <c r="K25" s="13"/>
      <c r="L25" s="23">
        <f>SUM(L5:L20)</f>
        <v>1</v>
      </c>
      <c r="M25" s="13"/>
      <c r="N25" s="23">
        <f>SUM(N5:N20)</f>
        <v>450</v>
      </c>
      <c r="O25" s="13"/>
      <c r="P25" s="13"/>
      <c r="Q25" s="13"/>
      <c r="R25" s="23">
        <f>SUM(R5:R24)</f>
        <v>107386.22</v>
      </c>
      <c r="S25" s="14">
        <f>J25+N25+R25</f>
        <v>117436.22</v>
      </c>
      <c r="T25" t="s">
        <v>0</v>
      </c>
    </row>
    <row r="26" spans="1:20" ht="28.5" customHeight="1" x14ac:dyDescent="0.2">
      <c r="A26" s="10" t="s">
        <v>0</v>
      </c>
      <c r="B26" s="11"/>
      <c r="C26" s="10"/>
      <c r="D26" s="10"/>
      <c r="E26" s="15" t="s">
        <v>39</v>
      </c>
      <c r="F26" s="10"/>
      <c r="G26" s="10"/>
      <c r="H26" s="23"/>
      <c r="I26" s="13"/>
      <c r="J26" s="13">
        <f t="shared" ref="J26:J34" si="2">H27*I26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>P27</f>
        <v>0</v>
      </c>
      <c r="S26" s="24"/>
    </row>
    <row r="27" spans="1:20" ht="48" customHeight="1" x14ac:dyDescent="0.2">
      <c r="A27" s="10"/>
      <c r="B27" s="11"/>
      <c r="C27" s="16"/>
      <c r="D27" s="10"/>
      <c r="E27" s="15" t="s">
        <v>40</v>
      </c>
      <c r="F27" s="10"/>
      <c r="G27" s="10"/>
      <c r="H27" s="13">
        <f t="shared" ref="H27:H35" si="3">F26*G26</f>
        <v>0</v>
      </c>
      <c r="I27" s="13"/>
      <c r="J27" s="13">
        <f t="shared" si="2"/>
        <v>0</v>
      </c>
      <c r="K27" s="13"/>
      <c r="L27" s="13"/>
      <c r="M27" s="13"/>
      <c r="N27" s="13">
        <f t="shared" ref="N27:N33" si="4">L27*M27</f>
        <v>0</v>
      </c>
      <c r="O27" s="13"/>
      <c r="P27" s="13"/>
      <c r="Q27" s="13"/>
      <c r="R27" s="13">
        <f t="shared" ref="R27:R34" si="5">P28*Q27</f>
        <v>0</v>
      </c>
      <c r="S27" s="24"/>
    </row>
    <row r="28" spans="1:20" ht="15" x14ac:dyDescent="0.2">
      <c r="A28" s="10"/>
      <c r="B28" s="11"/>
      <c r="C28" s="10"/>
      <c r="D28" s="10"/>
      <c r="E28" s="15"/>
      <c r="F28" s="10"/>
      <c r="G28" s="10"/>
      <c r="H28" s="13">
        <f t="shared" si="3"/>
        <v>0</v>
      </c>
      <c r="I28" s="13"/>
      <c r="J28" s="13">
        <f>H29*I28</f>
        <v>0</v>
      </c>
      <c r="K28" s="13"/>
      <c r="L28" s="13"/>
      <c r="M28" s="13"/>
      <c r="N28" s="13">
        <f t="shared" si="4"/>
        <v>0</v>
      </c>
      <c r="O28" s="13"/>
      <c r="P28" s="13"/>
      <c r="Q28" s="13"/>
      <c r="R28" s="13">
        <f>P29*Q28</f>
        <v>0</v>
      </c>
      <c r="S28" s="24"/>
    </row>
    <row r="29" spans="1:20" ht="15" x14ac:dyDescent="0.2">
      <c r="A29" s="10"/>
      <c r="B29" s="11"/>
      <c r="C29" s="10"/>
      <c r="D29" s="10"/>
      <c r="E29" s="15"/>
      <c r="F29" s="10"/>
      <c r="G29" s="10"/>
      <c r="H29" s="13">
        <f t="shared" si="3"/>
        <v>0</v>
      </c>
      <c r="I29" s="13"/>
      <c r="J29" s="13">
        <f t="shared" si="2"/>
        <v>0</v>
      </c>
      <c r="K29" s="13"/>
      <c r="L29" s="13"/>
      <c r="M29" s="13"/>
      <c r="N29" s="13">
        <f t="shared" si="4"/>
        <v>0</v>
      </c>
      <c r="O29" s="13"/>
      <c r="P29" s="13"/>
      <c r="Q29" s="13"/>
      <c r="R29" s="13">
        <f t="shared" si="5"/>
        <v>0</v>
      </c>
      <c r="S29" s="24"/>
    </row>
    <row r="30" spans="1:20" ht="15" x14ac:dyDescent="0.2">
      <c r="A30" s="10"/>
      <c r="B30" s="11"/>
      <c r="C30" s="10"/>
      <c r="D30" s="10"/>
      <c r="E30" s="15"/>
      <c r="F30" s="10"/>
      <c r="G30" s="10"/>
      <c r="H30" s="13">
        <f t="shared" si="3"/>
        <v>0</v>
      </c>
      <c r="I30" s="13"/>
      <c r="J30" s="13">
        <f t="shared" si="2"/>
        <v>0</v>
      </c>
      <c r="K30" s="13"/>
      <c r="L30" s="13"/>
      <c r="M30" s="13"/>
      <c r="N30" s="13">
        <f t="shared" si="4"/>
        <v>0</v>
      </c>
      <c r="O30" s="13"/>
      <c r="P30" s="13"/>
      <c r="Q30" s="13"/>
      <c r="R30" s="13">
        <f t="shared" si="5"/>
        <v>0</v>
      </c>
      <c r="S30" s="24"/>
    </row>
    <row r="31" spans="1:20" ht="15" x14ac:dyDescent="0.2">
      <c r="A31" s="10"/>
      <c r="B31" s="11"/>
      <c r="C31" s="10"/>
      <c r="D31" s="10"/>
      <c r="E31" s="15"/>
      <c r="F31" s="10"/>
      <c r="G31" s="10"/>
      <c r="H31" s="13">
        <f t="shared" si="3"/>
        <v>0</v>
      </c>
      <c r="I31" s="13"/>
      <c r="J31" s="13">
        <f t="shared" si="2"/>
        <v>0</v>
      </c>
      <c r="K31" s="13"/>
      <c r="L31" s="13"/>
      <c r="M31" s="13"/>
      <c r="N31" s="13">
        <f t="shared" si="4"/>
        <v>0</v>
      </c>
      <c r="O31" s="13"/>
      <c r="P31" s="13"/>
      <c r="Q31" s="13"/>
      <c r="R31" s="13">
        <f t="shared" si="5"/>
        <v>0</v>
      </c>
      <c r="S31" s="24"/>
    </row>
    <row r="32" spans="1:20" ht="15" x14ac:dyDescent="0.2">
      <c r="A32" s="10"/>
      <c r="B32" s="11"/>
      <c r="C32" s="10"/>
      <c r="D32" s="10"/>
      <c r="E32" s="15"/>
      <c r="F32" s="10"/>
      <c r="G32" s="10"/>
      <c r="H32" s="13">
        <f t="shared" si="3"/>
        <v>0</v>
      </c>
      <c r="I32" s="13"/>
      <c r="J32" s="13">
        <f t="shared" si="2"/>
        <v>0</v>
      </c>
      <c r="K32" s="13"/>
      <c r="L32" s="13"/>
      <c r="M32" s="13"/>
      <c r="N32" s="13">
        <f t="shared" si="4"/>
        <v>0</v>
      </c>
      <c r="O32" s="13"/>
      <c r="P32" s="13"/>
      <c r="Q32" s="13"/>
      <c r="R32" s="13">
        <f t="shared" si="5"/>
        <v>0</v>
      </c>
      <c r="S32" s="24"/>
    </row>
    <row r="33" spans="1:19" ht="15" x14ac:dyDescent="0.2">
      <c r="A33" s="10"/>
      <c r="B33" s="11"/>
      <c r="C33" s="10"/>
      <c r="D33" s="10"/>
      <c r="E33" s="15"/>
      <c r="F33" s="10"/>
      <c r="G33" s="10"/>
      <c r="H33" s="13">
        <f>F32*G32</f>
        <v>0</v>
      </c>
      <c r="I33" s="13"/>
      <c r="J33" s="13">
        <f t="shared" si="2"/>
        <v>0</v>
      </c>
      <c r="K33" s="13"/>
      <c r="L33" s="13"/>
      <c r="M33" s="13"/>
      <c r="N33" s="13">
        <f t="shared" si="4"/>
        <v>0</v>
      </c>
      <c r="O33" s="13"/>
      <c r="P33" s="13"/>
      <c r="Q33" s="13"/>
      <c r="R33" s="13">
        <f t="shared" si="5"/>
        <v>0</v>
      </c>
      <c r="S33" s="24"/>
    </row>
    <row r="34" spans="1:19" x14ac:dyDescent="0.2">
      <c r="A34" s="10"/>
      <c r="B34" s="11"/>
      <c r="C34" s="10"/>
      <c r="D34" s="10"/>
      <c r="E34" s="10"/>
      <c r="F34" s="10"/>
      <c r="G34" s="10"/>
      <c r="H34" s="13">
        <f t="shared" si="3"/>
        <v>0</v>
      </c>
      <c r="I34" s="13"/>
      <c r="J34" s="13">
        <f t="shared" si="2"/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13">
        <f t="shared" si="5"/>
        <v>0</v>
      </c>
      <c r="S34" s="14"/>
    </row>
    <row r="35" spans="1:19" x14ac:dyDescent="0.2">
      <c r="A35" s="10"/>
      <c r="B35" s="11"/>
      <c r="C35" s="10"/>
      <c r="D35" s="10"/>
      <c r="E35" s="22" t="s">
        <v>38</v>
      </c>
      <c r="F35" s="10"/>
      <c r="G35" s="10"/>
      <c r="H35" s="13">
        <f t="shared" si="3"/>
        <v>0</v>
      </c>
      <c r="I35" s="13"/>
      <c r="J35" s="23">
        <f>SUM(J26:J34)</f>
        <v>0</v>
      </c>
      <c r="K35" s="13"/>
      <c r="L35" s="23">
        <f>SUM(L26:L34)</f>
        <v>0</v>
      </c>
      <c r="M35" s="13"/>
      <c r="N35" s="23">
        <f>SUM(N26:N34)</f>
        <v>0</v>
      </c>
      <c r="O35" s="13"/>
      <c r="P35" s="13"/>
      <c r="Q35" s="13"/>
      <c r="R35" s="23">
        <f>SUM(R26:R34)</f>
        <v>0</v>
      </c>
      <c r="S35" s="14">
        <f>J35+N35+R35</f>
        <v>0</v>
      </c>
    </row>
    <row r="36" spans="1:19" ht="21.75" customHeight="1" x14ac:dyDescent="0.2">
      <c r="A36" s="10"/>
      <c r="B36" s="11"/>
      <c r="C36" s="10"/>
      <c r="D36" s="10"/>
      <c r="E36" s="15" t="s">
        <v>41</v>
      </c>
      <c r="F36" s="10"/>
      <c r="G36" s="10"/>
      <c r="H36" s="23">
        <f>SUM(H27:H35)</f>
        <v>0</v>
      </c>
      <c r="I36" s="13"/>
      <c r="J36" s="13">
        <f>H37*I36</f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>P37*Q36</f>
        <v>0</v>
      </c>
      <c r="S36" s="24"/>
    </row>
    <row r="37" spans="1:19" ht="77.25" customHeight="1" x14ac:dyDescent="0.2">
      <c r="A37" s="10"/>
      <c r="B37" s="11"/>
      <c r="C37" s="16"/>
      <c r="D37" s="10"/>
      <c r="E37" s="15"/>
      <c r="F37" s="10"/>
      <c r="G37" s="10"/>
      <c r="H37" s="13">
        <f>F36*G36</f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4"/>
    </row>
    <row r="38" spans="1:19" ht="15" x14ac:dyDescent="0.2">
      <c r="A38" s="10"/>
      <c r="B38" s="11"/>
      <c r="C38" s="16"/>
      <c r="D38" s="10"/>
      <c r="E38" s="15"/>
      <c r="F38" s="10"/>
      <c r="G38" s="10"/>
      <c r="H38" s="13"/>
      <c r="I38" s="13"/>
      <c r="J38" s="13">
        <f>H39*I38</f>
        <v>0</v>
      </c>
      <c r="K38" s="13"/>
      <c r="L38" s="13"/>
      <c r="M38" s="13"/>
      <c r="N38" s="13">
        <f>L38*M38</f>
        <v>0</v>
      </c>
      <c r="O38" s="13"/>
      <c r="P38" s="13"/>
      <c r="Q38" s="13"/>
      <c r="R38" s="13">
        <f>P39*Q38</f>
        <v>0</v>
      </c>
      <c r="S38" s="24"/>
    </row>
    <row r="39" spans="1:19" x14ac:dyDescent="0.2">
      <c r="A39" s="10"/>
      <c r="B39" s="11"/>
      <c r="C39" s="10"/>
      <c r="D39" s="10"/>
      <c r="E39" s="10"/>
      <c r="F39" s="10"/>
      <c r="G39" s="10"/>
      <c r="H39" s="13">
        <f>F38*G38</f>
        <v>0</v>
      </c>
      <c r="I39" s="13"/>
      <c r="J39" s="13">
        <f>H40*I39</f>
        <v>0</v>
      </c>
      <c r="K39" s="13"/>
      <c r="L39" s="13"/>
      <c r="M39" s="13"/>
      <c r="N39" s="13">
        <f>L39*M39</f>
        <v>0</v>
      </c>
      <c r="O39" s="13"/>
      <c r="P39" s="13"/>
      <c r="Q39" s="13"/>
      <c r="R39" s="13">
        <f>P40*Q39</f>
        <v>0</v>
      </c>
      <c r="S39" s="24"/>
    </row>
    <row r="40" spans="1:19" x14ac:dyDescent="0.2">
      <c r="A40" s="10"/>
      <c r="B40" s="11"/>
      <c r="C40" s="10"/>
      <c r="D40" s="10"/>
      <c r="E40" s="22" t="s">
        <v>38</v>
      </c>
      <c r="F40" s="10"/>
      <c r="G40" s="10"/>
      <c r="H40" s="13">
        <f>F39*G39</f>
        <v>0</v>
      </c>
      <c r="I40" s="13"/>
      <c r="J40" s="23">
        <f>SUM(J37:J39)</f>
        <v>0</v>
      </c>
      <c r="K40" s="13"/>
      <c r="L40" s="23">
        <f>SUM(L36:L39)</f>
        <v>0</v>
      </c>
      <c r="M40" s="13"/>
      <c r="N40" s="23">
        <f>SUM(N36:N39)</f>
        <v>0</v>
      </c>
      <c r="O40" s="13"/>
      <c r="P40" s="13"/>
      <c r="Q40" s="13"/>
      <c r="R40" s="23">
        <f>SUM(R36:R39)</f>
        <v>0</v>
      </c>
      <c r="S40" s="14">
        <f>J40+N40+R40</f>
        <v>0</v>
      </c>
    </row>
    <row r="41" spans="1:19" x14ac:dyDescent="0.2">
      <c r="A41" s="10"/>
      <c r="B41" s="11"/>
      <c r="C41" s="10"/>
      <c r="D41" s="10"/>
      <c r="E41" s="22" t="s">
        <v>38</v>
      </c>
      <c r="F41" s="10"/>
      <c r="G41" s="10"/>
      <c r="H41" s="23">
        <f>SUM(H37:H40)</f>
        <v>0</v>
      </c>
      <c r="I41" s="13"/>
      <c r="J41" s="23">
        <f>J25+J35+J40</f>
        <v>9600</v>
      </c>
      <c r="K41" s="13"/>
      <c r="L41" s="23">
        <f>L25+L35+L40</f>
        <v>1</v>
      </c>
      <c r="M41" s="13"/>
      <c r="N41" s="23">
        <f>N25+N35+N40</f>
        <v>450</v>
      </c>
      <c r="O41" s="13"/>
      <c r="P41" s="13"/>
      <c r="Q41" s="13"/>
      <c r="R41" s="23">
        <f>R25+R35+R40</f>
        <v>107386.22</v>
      </c>
      <c r="S41" s="23">
        <f>SUM(S5:S40)</f>
        <v>117436.22</v>
      </c>
    </row>
    <row r="42" spans="1:19" x14ac:dyDescent="0.2">
      <c r="C42" s="19"/>
      <c r="H42" s="23"/>
      <c r="O42" s="13"/>
      <c r="P42" s="13"/>
      <c r="R42" s="25">
        <f>J41+N41+R41</f>
        <v>117436.22</v>
      </c>
      <c r="S42" s="25" t="s">
        <v>0</v>
      </c>
    </row>
    <row r="45" spans="1:19" ht="20.25" x14ac:dyDescent="0.3">
      <c r="F45" t="s">
        <v>0</v>
      </c>
      <c r="H45" s="1" t="s">
        <v>42</v>
      </c>
    </row>
    <row r="47" spans="1:19" x14ac:dyDescent="0.2">
      <c r="A47" s="2" t="s">
        <v>2</v>
      </c>
      <c r="B47" s="2" t="s">
        <v>3</v>
      </c>
      <c r="C47" s="2" t="s">
        <v>4</v>
      </c>
      <c r="D47" s="2" t="s">
        <v>5</v>
      </c>
      <c r="E47" s="2" t="s">
        <v>6</v>
      </c>
      <c r="F47" s="3" t="s">
        <v>7</v>
      </c>
      <c r="G47" s="3" t="s">
        <v>8</v>
      </c>
      <c r="H47" s="4" t="s">
        <v>9</v>
      </c>
      <c r="I47" s="4"/>
      <c r="J47" s="4"/>
      <c r="K47" s="2"/>
      <c r="L47" s="4" t="s">
        <v>10</v>
      </c>
      <c r="M47" s="4"/>
      <c r="N47" s="4"/>
      <c r="O47" s="4" t="s">
        <v>11</v>
      </c>
      <c r="P47" s="4"/>
      <c r="Q47" s="4"/>
      <c r="R47" s="4"/>
    </row>
    <row r="48" spans="1:19" ht="25.5" x14ac:dyDescent="0.2">
      <c r="A48" s="5"/>
      <c r="B48" s="5"/>
      <c r="C48" s="5"/>
      <c r="D48" s="5"/>
      <c r="E48" s="5"/>
      <c r="F48" s="6"/>
      <c r="G48" s="6"/>
      <c r="H48" s="7" t="s">
        <v>12</v>
      </c>
      <c r="I48" s="8" t="s">
        <v>13</v>
      </c>
      <c r="J48" s="7" t="s">
        <v>14</v>
      </c>
      <c r="K48" s="9"/>
      <c r="L48" s="7" t="s">
        <v>12</v>
      </c>
      <c r="M48" s="7" t="s">
        <v>15</v>
      </c>
      <c r="N48" s="7" t="s">
        <v>14</v>
      </c>
      <c r="O48" s="8" t="s">
        <v>16</v>
      </c>
      <c r="P48" s="7" t="s">
        <v>12</v>
      </c>
      <c r="Q48" s="7" t="s">
        <v>15</v>
      </c>
      <c r="R48" s="7" t="s">
        <v>14</v>
      </c>
    </row>
    <row r="49" spans="1:19" ht="15.75" x14ac:dyDescent="0.25">
      <c r="A49" s="10"/>
      <c r="B49" s="11"/>
      <c r="C49" s="10"/>
      <c r="D49" s="11"/>
      <c r="E49" s="12" t="s">
        <v>43</v>
      </c>
      <c r="F49" s="10"/>
      <c r="G49" s="10"/>
      <c r="H49" s="13">
        <f>F49*G49</f>
        <v>0</v>
      </c>
      <c r="I49" s="13"/>
      <c r="J49" s="13">
        <f>H49*I49</f>
        <v>0</v>
      </c>
      <c r="K49" s="13"/>
      <c r="L49" s="13"/>
      <c r="M49" s="13"/>
      <c r="N49" s="13">
        <f>L49*M49</f>
        <v>0</v>
      </c>
      <c r="O49" s="13"/>
      <c r="P49" s="13"/>
      <c r="Q49" s="13"/>
      <c r="R49" s="13">
        <f>P49*Q49</f>
        <v>0</v>
      </c>
      <c r="S49" s="14"/>
    </row>
    <row r="50" spans="1:19" ht="15" x14ac:dyDescent="0.2">
      <c r="A50" s="10"/>
      <c r="B50" s="11"/>
      <c r="C50" s="10"/>
      <c r="D50" s="10"/>
      <c r="E50" s="15" t="s">
        <v>18</v>
      </c>
      <c r="F50" s="10"/>
      <c r="G50" s="10"/>
      <c r="H50" s="13">
        <f>F50*G50</f>
        <v>0</v>
      </c>
      <c r="I50" s="13"/>
      <c r="J50" s="13">
        <f>H50*I50</f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 t="shared" ref="R50:R61" si="6">P50*Q50</f>
        <v>0</v>
      </c>
      <c r="S50" s="14"/>
    </row>
    <row r="51" spans="1:19" ht="102" x14ac:dyDescent="0.2">
      <c r="A51" s="10">
        <v>1</v>
      </c>
      <c r="B51" s="11" t="s">
        <v>44</v>
      </c>
      <c r="C51" s="16">
        <v>44810</v>
      </c>
      <c r="D51" s="10"/>
      <c r="E51" s="15" t="s">
        <v>45</v>
      </c>
      <c r="F51" s="10">
        <v>1</v>
      </c>
      <c r="G51" s="10">
        <v>2</v>
      </c>
      <c r="H51" s="13">
        <f>F51*G51</f>
        <v>2</v>
      </c>
      <c r="I51" s="13">
        <v>600</v>
      </c>
      <c r="J51" s="13">
        <f>H51*I51</f>
        <v>1200</v>
      </c>
      <c r="K51" s="13" t="s">
        <v>22</v>
      </c>
      <c r="L51" s="13">
        <v>0.5</v>
      </c>
      <c r="M51" s="13">
        <v>450</v>
      </c>
      <c r="N51" s="13">
        <f>L51*M51</f>
        <v>225</v>
      </c>
      <c r="O51" s="21" t="s">
        <v>46</v>
      </c>
      <c r="P51" s="13">
        <v>1</v>
      </c>
      <c r="Q51" s="13">
        <v>238</v>
      </c>
      <c r="R51" s="13">
        <f t="shared" si="6"/>
        <v>238</v>
      </c>
      <c r="S51" s="14"/>
    </row>
    <row r="52" spans="1:19" ht="15" x14ac:dyDescent="0.2">
      <c r="A52" s="10"/>
      <c r="B52" s="11"/>
      <c r="C52" s="10"/>
      <c r="D52" s="10"/>
      <c r="E52" s="15"/>
      <c r="F52" s="10"/>
      <c r="G52" s="10"/>
      <c r="H52" s="13"/>
      <c r="I52" s="13"/>
      <c r="J52" s="13"/>
      <c r="K52" s="13"/>
      <c r="L52" s="13"/>
      <c r="M52" s="13"/>
      <c r="N52" s="13"/>
      <c r="O52" s="13" t="s">
        <v>47</v>
      </c>
      <c r="P52" s="13">
        <v>1</v>
      </c>
      <c r="Q52" s="13">
        <v>246</v>
      </c>
      <c r="R52" s="13">
        <f t="shared" si="6"/>
        <v>246</v>
      </c>
      <c r="S52" s="14"/>
    </row>
    <row r="53" spans="1:19" ht="15" x14ac:dyDescent="0.2">
      <c r="A53" s="10"/>
      <c r="B53" s="11"/>
      <c r="C53" s="10"/>
      <c r="D53" s="10"/>
      <c r="E53" s="15"/>
      <c r="F53" s="10"/>
      <c r="G53" s="10"/>
      <c r="H53" s="13"/>
      <c r="I53" s="13"/>
      <c r="J53" s="13"/>
      <c r="K53" s="13"/>
      <c r="L53" s="13"/>
      <c r="M53" s="13"/>
      <c r="N53" s="13"/>
      <c r="O53" s="13" t="s">
        <v>48</v>
      </c>
      <c r="P53" s="13">
        <v>0.3</v>
      </c>
      <c r="Q53" s="13">
        <v>75</v>
      </c>
      <c r="R53" s="13">
        <f t="shared" si="6"/>
        <v>22.5</v>
      </c>
      <c r="S53" s="14"/>
    </row>
    <row r="54" spans="1:19" ht="15" x14ac:dyDescent="0.2">
      <c r="A54" s="10"/>
      <c r="B54" s="11"/>
      <c r="C54" s="10"/>
      <c r="D54" s="10"/>
      <c r="E54" s="15"/>
      <c r="F54" s="10"/>
      <c r="G54" s="1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</row>
    <row r="55" spans="1:19" ht="51" x14ac:dyDescent="0.2">
      <c r="A55" s="10">
        <v>2</v>
      </c>
      <c r="B55" s="11" t="s">
        <v>49</v>
      </c>
      <c r="C55" s="16">
        <v>44816</v>
      </c>
      <c r="D55" s="10"/>
      <c r="E55" s="15" t="s">
        <v>50</v>
      </c>
      <c r="F55" s="10">
        <v>1</v>
      </c>
      <c r="G55" s="10">
        <v>2</v>
      </c>
      <c r="H55" s="13">
        <f>F55*G55</f>
        <v>2</v>
      </c>
      <c r="I55" s="13">
        <v>600</v>
      </c>
      <c r="J55" s="13">
        <f>H55*I55</f>
        <v>1200</v>
      </c>
      <c r="K55" s="13" t="s">
        <v>22</v>
      </c>
      <c r="L55" s="13">
        <v>1</v>
      </c>
      <c r="M55" s="13">
        <v>450</v>
      </c>
      <c r="N55" s="13">
        <f>L55*M55</f>
        <v>450</v>
      </c>
      <c r="O55" s="13"/>
      <c r="P55" s="13"/>
      <c r="Q55" s="13"/>
      <c r="R55" s="13"/>
      <c r="S55" s="14"/>
    </row>
    <row r="56" spans="1:19" ht="15" x14ac:dyDescent="0.2">
      <c r="A56" s="10"/>
      <c r="B56" s="11"/>
      <c r="C56" s="10"/>
      <c r="D56" s="10"/>
      <c r="E56" s="15"/>
      <c r="F56" s="10"/>
      <c r="G56" s="1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</row>
    <row r="57" spans="1:19" ht="38.25" x14ac:dyDescent="0.2">
      <c r="A57" s="10">
        <v>3</v>
      </c>
      <c r="B57" s="11" t="s">
        <v>51</v>
      </c>
      <c r="C57" s="16">
        <v>44816</v>
      </c>
      <c r="D57" s="10"/>
      <c r="E57" s="15" t="s">
        <v>52</v>
      </c>
      <c r="F57" s="10">
        <v>1</v>
      </c>
      <c r="G57" s="10">
        <v>2</v>
      </c>
      <c r="H57" s="13">
        <f>F57*G57</f>
        <v>2</v>
      </c>
      <c r="I57" s="13">
        <v>600</v>
      </c>
      <c r="J57" s="13">
        <f>H57*I57</f>
        <v>1200</v>
      </c>
      <c r="K57" s="13" t="s">
        <v>22</v>
      </c>
      <c r="L57" s="13">
        <v>1</v>
      </c>
      <c r="M57" s="13">
        <v>450</v>
      </c>
      <c r="N57" s="13"/>
      <c r="O57" s="13" t="s">
        <v>53</v>
      </c>
      <c r="P57" s="13">
        <v>1</v>
      </c>
      <c r="Q57" s="13">
        <v>570</v>
      </c>
      <c r="R57" s="13">
        <f>P57*Q57</f>
        <v>570</v>
      </c>
      <c r="S57" s="14"/>
    </row>
    <row r="58" spans="1:19" ht="15" x14ac:dyDescent="0.2">
      <c r="A58" s="10"/>
      <c r="B58" s="11"/>
      <c r="C58" s="10"/>
      <c r="D58" s="10"/>
      <c r="E58" s="15"/>
      <c r="F58" s="10"/>
      <c r="G58" s="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4"/>
    </row>
    <row r="59" spans="1:19" ht="15" x14ac:dyDescent="0.2">
      <c r="A59" s="10"/>
      <c r="B59" s="11"/>
      <c r="C59" s="10"/>
      <c r="D59" s="10"/>
      <c r="E59" s="15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4"/>
    </row>
    <row r="60" spans="1:19" ht="15" x14ac:dyDescent="0.2">
      <c r="A60" s="10"/>
      <c r="B60" s="11"/>
      <c r="C60" s="16"/>
      <c r="D60" s="10"/>
      <c r="E60" s="17"/>
      <c r="F60" s="10"/>
      <c r="G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8"/>
    </row>
    <row r="61" spans="1:19" x14ac:dyDescent="0.2">
      <c r="A61" s="10"/>
      <c r="B61" s="11"/>
      <c r="C61" s="10"/>
      <c r="D61" s="10"/>
      <c r="E61" s="10"/>
      <c r="F61" s="10"/>
      <c r="G61" s="10"/>
      <c r="H61" s="13">
        <f>F61*G61</f>
        <v>0</v>
      </c>
      <c r="I61" s="13"/>
      <c r="J61" s="13">
        <f>H61*I61</f>
        <v>0</v>
      </c>
      <c r="K61" s="13"/>
      <c r="L61" s="13"/>
      <c r="M61" s="13"/>
      <c r="N61" s="13">
        <f>L61*M61</f>
        <v>0</v>
      </c>
      <c r="O61" s="13"/>
      <c r="P61" s="13"/>
      <c r="Q61" s="13"/>
      <c r="R61" s="13">
        <f t="shared" si="6"/>
        <v>0</v>
      </c>
      <c r="S61" s="18"/>
    </row>
    <row r="62" spans="1:19" x14ac:dyDescent="0.2">
      <c r="A62" s="10"/>
      <c r="B62" s="11"/>
      <c r="C62" s="10"/>
      <c r="D62" s="10"/>
      <c r="E62" s="22" t="s">
        <v>38</v>
      </c>
      <c r="F62" s="10"/>
      <c r="G62" s="10"/>
      <c r="H62" s="23">
        <f>SUM(H49:H61)</f>
        <v>6</v>
      </c>
      <c r="I62" s="13"/>
      <c r="J62" s="23">
        <f>SUM(J49:J61)</f>
        <v>3600</v>
      </c>
      <c r="K62" s="13"/>
      <c r="L62" s="23">
        <f>SUM(L49:L61)</f>
        <v>2.5</v>
      </c>
      <c r="M62" s="13"/>
      <c r="N62" s="23">
        <f>SUM(N49:N61)</f>
        <v>675</v>
      </c>
      <c r="O62" s="13"/>
      <c r="P62" s="13"/>
      <c r="Q62" s="13"/>
      <c r="R62" s="23">
        <f>SUM(R49:R61)</f>
        <v>1076.5</v>
      </c>
      <c r="S62" s="14">
        <f>J62+N62+R62</f>
        <v>5351.5</v>
      </c>
    </row>
    <row r="63" spans="1:19" ht="15" x14ac:dyDescent="0.2">
      <c r="A63" s="10" t="s">
        <v>0</v>
      </c>
      <c r="B63" s="11"/>
      <c r="C63" s="10"/>
      <c r="D63" s="10"/>
      <c r="E63" s="15" t="s">
        <v>39</v>
      </c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>P63</f>
        <v>0</v>
      </c>
      <c r="S63" s="24"/>
    </row>
    <row r="64" spans="1:19" ht="15" x14ac:dyDescent="0.2">
      <c r="A64" s="10"/>
      <c r="B64" s="11"/>
      <c r="C64" s="16"/>
      <c r="D64" s="10"/>
      <c r="E64" s="15" t="s">
        <v>40</v>
      </c>
      <c r="F64" s="10"/>
      <c r="G64" s="10"/>
      <c r="H64" s="13">
        <f t="shared" ref="H64:H66" si="7">F64*G64</f>
        <v>0</v>
      </c>
      <c r="I64" s="13"/>
      <c r="J64" s="13">
        <f>H64*I64</f>
        <v>0</v>
      </c>
      <c r="K64" s="13"/>
      <c r="L64" s="13"/>
      <c r="M64" s="13"/>
      <c r="N64" s="13">
        <f t="shared" ref="N64:N65" si="8">L64*M64</f>
        <v>0</v>
      </c>
      <c r="O64" s="13"/>
      <c r="P64" s="13"/>
      <c r="Q64" s="13"/>
      <c r="R64" s="13">
        <f>P64*Q64</f>
        <v>0</v>
      </c>
      <c r="S64" s="24"/>
    </row>
    <row r="65" spans="1:19" ht="15" x14ac:dyDescent="0.2">
      <c r="A65" s="10"/>
      <c r="B65" s="11"/>
      <c r="C65" s="10"/>
      <c r="D65" s="10"/>
      <c r="E65" s="15"/>
      <c r="F65" s="10"/>
      <c r="G65" s="10"/>
      <c r="H65" s="13">
        <f t="shared" si="7"/>
        <v>0</v>
      </c>
      <c r="I65" s="13"/>
      <c r="J65" s="13">
        <f>H65*I65</f>
        <v>0</v>
      </c>
      <c r="K65" s="13"/>
      <c r="L65" s="13"/>
      <c r="M65" s="13"/>
      <c r="N65" s="13">
        <f t="shared" si="8"/>
        <v>0</v>
      </c>
      <c r="O65" s="13"/>
      <c r="P65" s="13"/>
      <c r="Q65" s="13"/>
      <c r="R65" s="13">
        <f t="shared" ref="R65:R66" si="9">P65*Q65</f>
        <v>0</v>
      </c>
      <c r="S65" s="24"/>
    </row>
    <row r="66" spans="1:19" x14ac:dyDescent="0.2">
      <c r="A66" s="10"/>
      <c r="B66" s="11"/>
      <c r="C66" s="10"/>
      <c r="D66" s="10"/>
      <c r="E66" s="10"/>
      <c r="F66" s="10"/>
      <c r="G66" s="10"/>
      <c r="H66" s="13">
        <f t="shared" si="7"/>
        <v>0</v>
      </c>
      <c r="I66" s="13"/>
      <c r="J66" s="13">
        <f t="shared" ref="J66" si="10">H66*I66</f>
        <v>0</v>
      </c>
      <c r="K66" s="13"/>
      <c r="L66" s="13"/>
      <c r="M66" s="13"/>
      <c r="N66" s="13">
        <f>L66*M66</f>
        <v>0</v>
      </c>
      <c r="O66" s="13"/>
      <c r="P66" s="13"/>
      <c r="Q66" s="13"/>
      <c r="R66" s="13">
        <f t="shared" si="9"/>
        <v>0</v>
      </c>
      <c r="S66" s="14"/>
    </row>
    <row r="67" spans="1:19" x14ac:dyDescent="0.2">
      <c r="A67" s="10"/>
      <c r="B67" s="11"/>
      <c r="C67" s="10"/>
      <c r="D67" s="10"/>
      <c r="E67" s="22" t="s">
        <v>38</v>
      </c>
      <c r="F67" s="10"/>
      <c r="G67" s="10"/>
      <c r="H67" s="23">
        <f>SUM(H63:H66)</f>
        <v>0</v>
      </c>
      <c r="I67" s="13"/>
      <c r="J67" s="23">
        <f>SUM(J63:J66)</f>
        <v>0</v>
      </c>
      <c r="K67" s="13"/>
      <c r="L67" s="23">
        <f>SUM(L63:L66)</f>
        <v>0</v>
      </c>
      <c r="M67" s="13"/>
      <c r="N67" s="23">
        <f>SUM(N63:N66)</f>
        <v>0</v>
      </c>
      <c r="O67" s="13"/>
      <c r="P67" s="13"/>
      <c r="Q67" s="13"/>
      <c r="R67" s="23">
        <f>SUM(R63:R66)</f>
        <v>0</v>
      </c>
      <c r="S67" s="14">
        <f>J67+N67+R67</f>
        <v>0</v>
      </c>
    </row>
    <row r="68" spans="1:19" ht="15" x14ac:dyDescent="0.2">
      <c r="A68" s="10"/>
      <c r="B68" s="11"/>
      <c r="C68" s="10"/>
      <c r="D68" s="10"/>
      <c r="E68" s="15" t="s">
        <v>41</v>
      </c>
      <c r="F68" s="10"/>
      <c r="G68" s="10"/>
      <c r="H68" s="13">
        <f>F68*G68</f>
        <v>0</v>
      </c>
      <c r="I68" s="13"/>
      <c r="J68" s="13">
        <f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>P68*Q68</f>
        <v>0</v>
      </c>
      <c r="S68" s="24"/>
    </row>
    <row r="69" spans="1:19" ht="15" x14ac:dyDescent="0.2">
      <c r="A69" s="10"/>
      <c r="B69" s="11"/>
      <c r="C69" s="16"/>
      <c r="D69" s="10"/>
      <c r="E69" s="15"/>
      <c r="F69" s="10"/>
      <c r="G69" s="10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4"/>
    </row>
    <row r="70" spans="1:19" ht="15" x14ac:dyDescent="0.2">
      <c r="A70" s="10"/>
      <c r="B70" s="11"/>
      <c r="C70" s="16"/>
      <c r="D70" s="10"/>
      <c r="E70" s="15"/>
      <c r="F70" s="10"/>
      <c r="G70" s="10"/>
      <c r="H70" s="13">
        <f>F70*G70</f>
        <v>0</v>
      </c>
      <c r="I70" s="13"/>
      <c r="J70" s="13">
        <f t="shared" ref="J70:J71" si="11">H70*I70</f>
        <v>0</v>
      </c>
      <c r="K70" s="13"/>
      <c r="L70" s="13"/>
      <c r="M70" s="13"/>
      <c r="N70" s="13">
        <f>L70*M70</f>
        <v>0</v>
      </c>
      <c r="O70" s="13"/>
      <c r="P70" s="13"/>
      <c r="Q70" s="13"/>
      <c r="R70" s="13">
        <f t="shared" ref="R70:R71" si="12">P70*Q70</f>
        <v>0</v>
      </c>
      <c r="S70" s="24"/>
    </row>
    <row r="71" spans="1:19" x14ac:dyDescent="0.2">
      <c r="A71" s="10"/>
      <c r="B71" s="11"/>
      <c r="C71" s="10"/>
      <c r="D71" s="10"/>
      <c r="E71" s="10"/>
      <c r="F71" s="10"/>
      <c r="G71" s="10"/>
      <c r="H71" s="13">
        <f>F71*G71</f>
        <v>0</v>
      </c>
      <c r="I71" s="13"/>
      <c r="J71" s="13">
        <f t="shared" si="11"/>
        <v>0</v>
      </c>
      <c r="K71" s="13"/>
      <c r="L71" s="13"/>
      <c r="M71" s="13"/>
      <c r="N71" s="13">
        <f>L71*M71</f>
        <v>0</v>
      </c>
      <c r="O71" s="13"/>
      <c r="P71" s="13"/>
      <c r="Q71" s="13"/>
      <c r="R71" s="13">
        <f t="shared" si="12"/>
        <v>0</v>
      </c>
      <c r="S71" s="24"/>
    </row>
    <row r="72" spans="1:19" x14ac:dyDescent="0.2">
      <c r="A72" s="10"/>
      <c r="B72" s="11"/>
      <c r="C72" s="10"/>
      <c r="D72" s="10"/>
      <c r="E72" s="22" t="s">
        <v>38</v>
      </c>
      <c r="F72" s="10"/>
      <c r="G72" s="10"/>
      <c r="H72" s="23">
        <f>SUM(H68:H71)</f>
        <v>0</v>
      </c>
      <c r="I72" s="13"/>
      <c r="J72" s="23">
        <f>SUM(J69:J71)</f>
        <v>0</v>
      </c>
      <c r="K72" s="13"/>
      <c r="L72" s="23">
        <f>SUM(L68:L71)</f>
        <v>0</v>
      </c>
      <c r="M72" s="13"/>
      <c r="N72" s="23">
        <f>SUM(N68:N71)</f>
        <v>0</v>
      </c>
      <c r="O72" s="13"/>
      <c r="P72" s="13"/>
      <c r="Q72" s="13"/>
      <c r="R72" s="23">
        <f>SUM(R68:R71)</f>
        <v>0</v>
      </c>
      <c r="S72" s="14">
        <f>J72+N72+R72</f>
        <v>0</v>
      </c>
    </row>
    <row r="73" spans="1:19" x14ac:dyDescent="0.2">
      <c r="A73" s="10"/>
      <c r="B73" s="11"/>
      <c r="C73" s="10"/>
      <c r="D73" s="10"/>
      <c r="E73" s="22" t="s">
        <v>38</v>
      </c>
      <c r="F73" s="10"/>
      <c r="G73" s="10"/>
      <c r="H73" s="23">
        <f>H62+H67+H72</f>
        <v>6</v>
      </c>
      <c r="I73" s="13"/>
      <c r="J73" s="23">
        <f>J62+J67+J72</f>
        <v>3600</v>
      </c>
      <c r="K73" s="13"/>
      <c r="L73" s="23">
        <f>L62+L67+L72</f>
        <v>2.5</v>
      </c>
      <c r="M73" s="13"/>
      <c r="N73" s="23">
        <f>N62+N67+N72</f>
        <v>675</v>
      </c>
      <c r="O73" s="13"/>
      <c r="P73" s="13"/>
      <c r="Q73" s="13"/>
      <c r="R73" s="23">
        <f>R62+R67+R72</f>
        <v>1076.5</v>
      </c>
      <c r="S73" s="23">
        <f>SUM(S49:S72)</f>
        <v>5351.5</v>
      </c>
    </row>
    <row r="74" spans="1:19" x14ac:dyDescent="0.2">
      <c r="C74" s="19"/>
      <c r="R74" s="25">
        <f>J73+N73+R73</f>
        <v>5351.5</v>
      </c>
      <c r="S74" s="25" t="s">
        <v>0</v>
      </c>
    </row>
    <row r="77" spans="1:19" ht="20.25" x14ac:dyDescent="0.3">
      <c r="F77" t="s">
        <v>0</v>
      </c>
      <c r="H77" s="1" t="s">
        <v>54</v>
      </c>
    </row>
    <row r="79" spans="1:19" x14ac:dyDescent="0.2">
      <c r="A79" s="2" t="s">
        <v>2</v>
      </c>
      <c r="B79" s="2" t="s">
        <v>3</v>
      </c>
      <c r="C79" s="2" t="s">
        <v>4</v>
      </c>
      <c r="D79" s="2" t="s">
        <v>5</v>
      </c>
      <c r="E79" s="2" t="s">
        <v>6</v>
      </c>
      <c r="F79" s="3" t="s">
        <v>7</v>
      </c>
      <c r="G79" s="3" t="s">
        <v>8</v>
      </c>
      <c r="H79" s="4" t="s">
        <v>9</v>
      </c>
      <c r="I79" s="4"/>
      <c r="J79" s="4"/>
      <c r="K79" s="2"/>
      <c r="L79" s="4" t="s">
        <v>10</v>
      </c>
      <c r="M79" s="4"/>
      <c r="N79" s="4"/>
      <c r="O79" s="4" t="s">
        <v>11</v>
      </c>
      <c r="P79" s="4"/>
      <c r="Q79" s="4"/>
      <c r="R79" s="4"/>
    </row>
    <row r="80" spans="1:19" ht="25.5" x14ac:dyDescent="0.2">
      <c r="A80" s="5"/>
      <c r="B80" s="5"/>
      <c r="C80" s="5"/>
      <c r="D80" s="5"/>
      <c r="E80" s="5"/>
      <c r="F80" s="6"/>
      <c r="G80" s="6"/>
      <c r="H80" s="7" t="s">
        <v>12</v>
      </c>
      <c r="I80" s="8" t="s">
        <v>13</v>
      </c>
      <c r="J80" s="7" t="s">
        <v>14</v>
      </c>
      <c r="K80" s="9"/>
      <c r="L80" s="7" t="s">
        <v>12</v>
      </c>
      <c r="M80" s="7" t="s">
        <v>15</v>
      </c>
      <c r="N80" s="7" t="s">
        <v>14</v>
      </c>
      <c r="O80" s="8" t="s">
        <v>16</v>
      </c>
      <c r="P80" s="7" t="s">
        <v>12</v>
      </c>
      <c r="Q80" s="7" t="s">
        <v>15</v>
      </c>
      <c r="R80" s="7" t="s">
        <v>14</v>
      </c>
    </row>
    <row r="81" spans="1:19" ht="15.75" x14ac:dyDescent="0.25">
      <c r="A81" s="10"/>
      <c r="B81" s="11"/>
      <c r="C81" s="10"/>
      <c r="D81" s="11"/>
      <c r="E81" s="12" t="s">
        <v>43</v>
      </c>
      <c r="F81" s="10"/>
      <c r="G81" s="10"/>
      <c r="H81" s="13">
        <f>F81*G81</f>
        <v>0</v>
      </c>
      <c r="I81" s="13"/>
      <c r="J81" s="13">
        <f>H81*I81</f>
        <v>0</v>
      </c>
      <c r="K81" s="13"/>
      <c r="L81" s="13"/>
      <c r="M81" s="13"/>
      <c r="N81" s="13">
        <f>L81*M81</f>
        <v>0</v>
      </c>
      <c r="O81" s="13"/>
      <c r="P81" s="13"/>
      <c r="Q81" s="13"/>
      <c r="R81" s="13">
        <f>P81*Q81</f>
        <v>0</v>
      </c>
      <c r="S81" s="14"/>
    </row>
    <row r="82" spans="1:19" ht="15" x14ac:dyDescent="0.2">
      <c r="A82" s="10"/>
      <c r="B82" s="11"/>
      <c r="C82" s="10"/>
      <c r="D82" s="10"/>
      <c r="E82" s="15" t="s">
        <v>18</v>
      </c>
      <c r="F82" s="10"/>
      <c r="G82" s="10"/>
      <c r="H82" s="13">
        <f>F82*G82</f>
        <v>0</v>
      </c>
      <c r="I82" s="13"/>
      <c r="J82" s="13">
        <f>H82*I82</f>
        <v>0</v>
      </c>
      <c r="K82" s="13"/>
      <c r="L82" s="13"/>
      <c r="M82" s="13"/>
      <c r="N82" s="13">
        <f>L82*M82</f>
        <v>0</v>
      </c>
      <c r="O82" s="13"/>
      <c r="P82" s="13"/>
      <c r="Q82" s="13"/>
      <c r="R82" s="13">
        <f t="shared" ref="R82:R100" si="13">P82*Q82</f>
        <v>0</v>
      </c>
      <c r="S82" s="14"/>
    </row>
    <row r="83" spans="1:19" ht="25.5" x14ac:dyDescent="0.2">
      <c r="A83" s="10">
        <v>1</v>
      </c>
      <c r="B83" s="11" t="s">
        <v>55</v>
      </c>
      <c r="C83" s="16">
        <v>44846</v>
      </c>
      <c r="D83" s="10"/>
      <c r="E83" s="15" t="s">
        <v>56</v>
      </c>
      <c r="F83" s="10"/>
      <c r="G83" s="10"/>
      <c r="H83" s="13">
        <f>F83*G83</f>
        <v>0</v>
      </c>
      <c r="I83" s="13"/>
      <c r="J83" s="13">
        <f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/>
      <c r="S83" s="14"/>
    </row>
    <row r="84" spans="1:19" ht="15" x14ac:dyDescent="0.2">
      <c r="A84" s="10"/>
      <c r="B84" s="11"/>
      <c r="C84" s="10"/>
      <c r="D84" s="10"/>
      <c r="E84" s="15"/>
      <c r="F84" s="10"/>
      <c r="G84" s="10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4"/>
    </row>
    <row r="85" spans="1:19" ht="63.75" x14ac:dyDescent="0.2">
      <c r="A85" s="10">
        <v>2</v>
      </c>
      <c r="B85" s="11" t="s">
        <v>57</v>
      </c>
      <c r="C85" s="16">
        <v>44848</v>
      </c>
      <c r="D85" s="10"/>
      <c r="E85" s="15" t="s">
        <v>58</v>
      </c>
      <c r="F85" s="10">
        <v>1</v>
      </c>
      <c r="G85" s="10">
        <v>1</v>
      </c>
      <c r="H85" s="13">
        <f>F85*G85</f>
        <v>1</v>
      </c>
      <c r="I85" s="13">
        <v>600</v>
      </c>
      <c r="J85" s="13">
        <f>H85*I85</f>
        <v>600</v>
      </c>
      <c r="K85" s="13" t="s">
        <v>59</v>
      </c>
      <c r="L85" s="13">
        <v>0.5</v>
      </c>
      <c r="M85" s="13">
        <v>400</v>
      </c>
      <c r="N85" s="13">
        <f>L85*M85</f>
        <v>200</v>
      </c>
      <c r="O85" s="13" t="s">
        <v>60</v>
      </c>
      <c r="P85" s="13">
        <v>0.1</v>
      </c>
      <c r="Q85" s="13">
        <v>75</v>
      </c>
      <c r="R85" s="13">
        <f>P85*Q85</f>
        <v>7.5</v>
      </c>
      <c r="S85" s="14"/>
    </row>
    <row r="86" spans="1:19" ht="15" x14ac:dyDescent="0.2">
      <c r="A86" s="10"/>
      <c r="B86" s="11"/>
      <c r="C86" s="16"/>
      <c r="D86" s="10"/>
      <c r="E86" s="15"/>
      <c r="F86" s="10"/>
      <c r="G86" s="1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4"/>
    </row>
    <row r="87" spans="1:19" ht="51" x14ac:dyDescent="0.2">
      <c r="A87" s="10">
        <v>3</v>
      </c>
      <c r="B87" s="11" t="s">
        <v>61</v>
      </c>
      <c r="C87" s="16">
        <v>44862</v>
      </c>
      <c r="D87" s="10"/>
      <c r="E87" s="15" t="s">
        <v>62</v>
      </c>
      <c r="F87" s="10"/>
      <c r="G87" s="10"/>
      <c r="H87" s="13"/>
      <c r="I87" s="13"/>
      <c r="J87" s="13">
        <f>H87*I87</f>
        <v>0</v>
      </c>
      <c r="K87" s="13"/>
      <c r="L87" s="13"/>
      <c r="M87" s="13"/>
      <c r="N87" s="13">
        <f>L87*M87</f>
        <v>0</v>
      </c>
      <c r="O87" s="13"/>
      <c r="P87" s="13"/>
      <c r="Q87" s="13"/>
      <c r="R87" s="13"/>
      <c r="S87" s="14"/>
    </row>
    <row r="88" spans="1:19" ht="15" x14ac:dyDescent="0.2">
      <c r="A88" s="10"/>
      <c r="B88" s="11"/>
      <c r="C88" s="16"/>
      <c r="D88" s="10"/>
      <c r="E88" s="15"/>
      <c r="F88" s="10"/>
      <c r="G88" s="10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</row>
    <row r="89" spans="1:19" ht="63.75" x14ac:dyDescent="0.2">
      <c r="A89" s="10">
        <v>4</v>
      </c>
      <c r="B89" s="11" t="s">
        <v>63</v>
      </c>
      <c r="C89" s="16">
        <v>44862</v>
      </c>
      <c r="D89" s="10"/>
      <c r="E89" s="15" t="s">
        <v>64</v>
      </c>
      <c r="F89" s="10">
        <v>1</v>
      </c>
      <c r="G89" s="10">
        <v>2</v>
      </c>
      <c r="H89" s="13">
        <f>F89*G89</f>
        <v>2</v>
      </c>
      <c r="I89" s="13">
        <v>600</v>
      </c>
      <c r="J89" s="13">
        <f>H89*I89</f>
        <v>1200</v>
      </c>
      <c r="K89" s="13" t="s">
        <v>59</v>
      </c>
      <c r="L89" s="13">
        <v>1</v>
      </c>
      <c r="M89" s="13">
        <v>400</v>
      </c>
      <c r="N89" s="13">
        <f>L89*M89</f>
        <v>400</v>
      </c>
      <c r="O89" s="13" t="s">
        <v>47</v>
      </c>
      <c r="P89" s="13">
        <v>1</v>
      </c>
      <c r="Q89" s="13">
        <v>236</v>
      </c>
      <c r="R89" s="13">
        <f>P89*Q89</f>
        <v>236</v>
      </c>
      <c r="S89" s="14"/>
    </row>
    <row r="90" spans="1:19" ht="15" x14ac:dyDescent="0.2">
      <c r="A90" s="10"/>
      <c r="B90" s="11"/>
      <c r="C90" s="16"/>
      <c r="D90" s="10"/>
      <c r="E90" s="15"/>
      <c r="F90" s="10"/>
      <c r="G90" s="10"/>
      <c r="H90" s="13"/>
      <c r="I90" s="13"/>
      <c r="J90" s="13"/>
      <c r="K90" s="13"/>
      <c r="L90" s="13"/>
      <c r="M90" s="13"/>
      <c r="N90" s="13"/>
      <c r="O90" s="13" t="s">
        <v>23</v>
      </c>
      <c r="P90" s="13">
        <v>0.1</v>
      </c>
      <c r="Q90" s="13">
        <v>75</v>
      </c>
      <c r="R90" s="13">
        <f>P90*Q90</f>
        <v>7.5</v>
      </c>
      <c r="S90" s="14"/>
    </row>
    <row r="91" spans="1:19" ht="15" x14ac:dyDescent="0.2">
      <c r="A91" s="10"/>
      <c r="B91" s="11"/>
      <c r="C91" s="10"/>
      <c r="D91" s="10"/>
      <c r="E91" s="15"/>
      <c r="F91" s="10"/>
      <c r="G91" s="1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4"/>
    </row>
    <row r="92" spans="1:19" ht="114.75" x14ac:dyDescent="0.2">
      <c r="A92" s="10">
        <v>5</v>
      </c>
      <c r="B92" s="11" t="s">
        <v>65</v>
      </c>
      <c r="C92" s="16">
        <v>44825</v>
      </c>
      <c r="D92" s="10"/>
      <c r="E92" s="15" t="s">
        <v>26</v>
      </c>
      <c r="F92" s="10">
        <v>1</v>
      </c>
      <c r="G92" s="10">
        <v>2</v>
      </c>
      <c r="H92" s="13">
        <f>F92*G92</f>
        <v>2</v>
      </c>
      <c r="I92" s="13">
        <v>600</v>
      </c>
      <c r="J92" s="13">
        <f>H92*I92</f>
        <v>1200</v>
      </c>
      <c r="K92" s="13" t="s">
        <v>22</v>
      </c>
      <c r="L92" s="13">
        <v>0.5</v>
      </c>
      <c r="M92" s="13">
        <v>450</v>
      </c>
      <c r="N92" s="13">
        <f>L92*M92</f>
        <v>225</v>
      </c>
      <c r="O92" s="13" t="s">
        <v>31</v>
      </c>
      <c r="P92" s="13">
        <v>1</v>
      </c>
      <c r="Q92" s="13">
        <v>154</v>
      </c>
      <c r="R92" s="13">
        <f>P92*Q92</f>
        <v>154</v>
      </c>
      <c r="S92" s="14"/>
    </row>
    <row r="93" spans="1:19" ht="15" x14ac:dyDescent="0.2">
      <c r="A93" s="10"/>
      <c r="B93" s="11"/>
      <c r="C93" s="10"/>
      <c r="D93" s="10"/>
      <c r="E93" s="15"/>
      <c r="F93" s="10"/>
      <c r="G93" s="10"/>
      <c r="H93" s="13"/>
      <c r="I93" s="13"/>
      <c r="J93" s="13"/>
      <c r="K93" s="13"/>
      <c r="L93" s="13"/>
      <c r="M93" s="13"/>
      <c r="N93" s="13"/>
      <c r="O93" s="13" t="s">
        <v>66</v>
      </c>
      <c r="P93" s="13">
        <v>1</v>
      </c>
      <c r="Q93" s="13">
        <v>43</v>
      </c>
      <c r="R93" s="13">
        <f>P93*Q93</f>
        <v>43</v>
      </c>
      <c r="S93" s="14"/>
    </row>
    <row r="94" spans="1:19" ht="15" x14ac:dyDescent="0.2">
      <c r="A94" s="10"/>
      <c r="B94" s="11"/>
      <c r="C94" s="10"/>
      <c r="D94" s="10"/>
      <c r="E94" s="15"/>
      <c r="F94" s="10"/>
      <c r="G94" s="10"/>
      <c r="H94" s="13"/>
      <c r="I94" s="13"/>
      <c r="J94" s="13"/>
      <c r="K94" s="13"/>
      <c r="L94" s="13"/>
      <c r="M94" s="13"/>
      <c r="N94" s="13"/>
      <c r="O94" s="13" t="s">
        <v>67</v>
      </c>
      <c r="P94" s="13">
        <v>0.3</v>
      </c>
      <c r="Q94" s="13">
        <v>75</v>
      </c>
      <c r="R94" s="13">
        <f>P94*Q94</f>
        <v>22.5</v>
      </c>
      <c r="S94" s="14"/>
    </row>
    <row r="95" spans="1:19" ht="15" x14ac:dyDescent="0.2">
      <c r="A95" s="10"/>
      <c r="B95" s="11"/>
      <c r="C95" s="10"/>
      <c r="D95" s="10"/>
      <c r="E95" s="15"/>
      <c r="F95" s="10"/>
      <c r="G95" s="10"/>
      <c r="H95" s="13"/>
      <c r="I95" s="13"/>
      <c r="J95" s="13"/>
      <c r="K95" s="13"/>
      <c r="L95" s="13"/>
      <c r="M95" s="13"/>
      <c r="N95" s="13"/>
      <c r="O95" s="13" t="s">
        <v>68</v>
      </c>
      <c r="P95" s="13">
        <v>1</v>
      </c>
      <c r="Q95" s="13">
        <v>63</v>
      </c>
      <c r="R95" s="13">
        <f>P95*Q95</f>
        <v>63</v>
      </c>
      <c r="S95" s="14"/>
    </row>
    <row r="96" spans="1:19" ht="15" x14ac:dyDescent="0.2">
      <c r="A96" s="10"/>
      <c r="B96" s="11"/>
      <c r="C96" s="10"/>
      <c r="D96" s="10"/>
      <c r="E96" s="15"/>
      <c r="F96" s="10"/>
      <c r="G96" s="1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4"/>
    </row>
    <row r="97" spans="1:19" ht="15" x14ac:dyDescent="0.2">
      <c r="A97" s="10"/>
      <c r="B97" s="11"/>
      <c r="C97" s="10"/>
      <c r="D97" s="10"/>
      <c r="E97" s="15"/>
      <c r="F97" s="10"/>
      <c r="G97" s="10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/>
    </row>
    <row r="98" spans="1:19" ht="15" x14ac:dyDescent="0.2">
      <c r="A98" s="10"/>
      <c r="B98" s="11"/>
      <c r="C98" s="10"/>
      <c r="D98" s="10"/>
      <c r="E98" s="15"/>
      <c r="F98" s="10"/>
      <c r="G98" s="10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/>
    </row>
    <row r="99" spans="1:19" ht="15" x14ac:dyDescent="0.2">
      <c r="A99" s="10"/>
      <c r="B99" s="11"/>
      <c r="C99" s="16"/>
      <c r="D99" s="10"/>
      <c r="E99" s="17"/>
      <c r="F99" s="10"/>
      <c r="G99" s="10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8"/>
    </row>
    <row r="100" spans="1:19" x14ac:dyDescent="0.2">
      <c r="A100" s="10"/>
      <c r="B100" s="11"/>
      <c r="C100" s="10"/>
      <c r="D100" s="10"/>
      <c r="E100" s="10"/>
      <c r="F100" s="10"/>
      <c r="G100" s="10"/>
      <c r="H100" s="13">
        <f>F100*G100</f>
        <v>0</v>
      </c>
      <c r="I100" s="13"/>
      <c r="J100" s="13">
        <f>H100*I100</f>
        <v>0</v>
      </c>
      <c r="K100" s="13"/>
      <c r="L100" s="13"/>
      <c r="M100" s="13"/>
      <c r="N100" s="13">
        <f>L100*M100</f>
        <v>0</v>
      </c>
      <c r="O100" s="13"/>
      <c r="P100" s="13"/>
      <c r="Q100" s="13"/>
      <c r="R100" s="13">
        <f t="shared" si="13"/>
        <v>0</v>
      </c>
      <c r="S100" s="18"/>
    </row>
    <row r="101" spans="1:19" x14ac:dyDescent="0.2">
      <c r="A101" s="10"/>
      <c r="B101" s="11"/>
      <c r="C101" s="10"/>
      <c r="D101" s="10"/>
      <c r="E101" s="22" t="s">
        <v>38</v>
      </c>
      <c r="F101" s="10"/>
      <c r="G101" s="10"/>
      <c r="H101" s="23">
        <f>SUM(H81:H100)</f>
        <v>5</v>
      </c>
      <c r="I101" s="13"/>
      <c r="J101" s="23">
        <f>SUM(J81:J100)</f>
        <v>3000</v>
      </c>
      <c r="K101" s="13"/>
      <c r="L101" s="23">
        <f>SUM(L81:L100)</f>
        <v>2</v>
      </c>
      <c r="M101" s="13"/>
      <c r="N101" s="23">
        <f>SUM(N81:N100)</f>
        <v>825</v>
      </c>
      <c r="O101" s="13"/>
      <c r="P101" s="13"/>
      <c r="Q101" s="13"/>
      <c r="R101" s="23">
        <f>SUM(R81:R100)</f>
        <v>533.5</v>
      </c>
      <c r="S101" s="14">
        <f>J101+N101+R101</f>
        <v>4358.5</v>
      </c>
    </row>
    <row r="102" spans="1:19" ht="15" x14ac:dyDescent="0.2">
      <c r="A102" s="10" t="s">
        <v>0</v>
      </c>
      <c r="B102" s="11"/>
      <c r="C102" s="10"/>
      <c r="D102" s="10"/>
      <c r="E102" s="15" t="s">
        <v>39</v>
      </c>
      <c r="F102" s="10"/>
      <c r="G102" s="10"/>
      <c r="H102" s="13">
        <f>F102*G102</f>
        <v>0</v>
      </c>
      <c r="I102" s="13"/>
      <c r="J102" s="13">
        <f>H102*I102</f>
        <v>0</v>
      </c>
      <c r="K102" s="13"/>
      <c r="L102" s="13"/>
      <c r="M102" s="13"/>
      <c r="N102" s="13">
        <f>L102*M102</f>
        <v>0</v>
      </c>
      <c r="O102" s="13"/>
      <c r="P102" s="13"/>
      <c r="Q102" s="13"/>
      <c r="R102" s="13">
        <f>P102</f>
        <v>0</v>
      </c>
      <c r="S102" s="24"/>
    </row>
    <row r="103" spans="1:19" ht="15" x14ac:dyDescent="0.2">
      <c r="A103" s="10"/>
      <c r="B103" s="11"/>
      <c r="C103" s="16"/>
      <c r="D103" s="10"/>
      <c r="E103" s="15" t="s">
        <v>40</v>
      </c>
      <c r="F103" s="10"/>
      <c r="G103" s="10"/>
      <c r="H103" s="13">
        <f t="shared" ref="H103:H106" si="14">F103*G103</f>
        <v>0</v>
      </c>
      <c r="I103" s="13"/>
      <c r="J103" s="13">
        <f>H103*I103</f>
        <v>0</v>
      </c>
      <c r="K103" s="13"/>
      <c r="L103" s="13"/>
      <c r="M103" s="13"/>
      <c r="N103" s="13">
        <f t="shared" ref="N103:N105" si="15">L103*M103</f>
        <v>0</v>
      </c>
      <c r="O103" s="13"/>
      <c r="P103" s="13"/>
      <c r="Q103" s="13"/>
      <c r="R103" s="13">
        <f>P103*Q103</f>
        <v>0</v>
      </c>
      <c r="S103" s="24"/>
    </row>
    <row r="104" spans="1:19" ht="15" x14ac:dyDescent="0.2">
      <c r="A104" s="10"/>
      <c r="B104" s="11"/>
      <c r="C104" s="10"/>
      <c r="D104" s="10"/>
      <c r="E104" s="15"/>
      <c r="F104" s="10"/>
      <c r="G104" s="10"/>
      <c r="H104" s="13">
        <f t="shared" si="14"/>
        <v>0</v>
      </c>
      <c r="I104" s="13"/>
      <c r="J104" s="13">
        <f>H104*I104</f>
        <v>0</v>
      </c>
      <c r="K104" s="13"/>
      <c r="L104" s="13"/>
      <c r="M104" s="13"/>
      <c r="N104" s="13">
        <f t="shared" si="15"/>
        <v>0</v>
      </c>
      <c r="O104" s="13"/>
      <c r="P104" s="13"/>
      <c r="Q104" s="13"/>
      <c r="R104" s="13">
        <f t="shared" ref="R104:R106" si="16">P104*Q104</f>
        <v>0</v>
      </c>
      <c r="S104" s="24"/>
    </row>
    <row r="105" spans="1:19" ht="15" x14ac:dyDescent="0.2">
      <c r="A105" s="10"/>
      <c r="B105" s="11"/>
      <c r="C105" s="10"/>
      <c r="D105" s="10"/>
      <c r="E105" s="15"/>
      <c r="F105" s="10"/>
      <c r="G105" s="10"/>
      <c r="H105" s="13">
        <f t="shared" si="14"/>
        <v>0</v>
      </c>
      <c r="I105" s="13"/>
      <c r="J105" s="13">
        <f t="shared" ref="J105:J106" si="17">H105*I105</f>
        <v>0</v>
      </c>
      <c r="K105" s="13"/>
      <c r="L105" s="13"/>
      <c r="M105" s="13"/>
      <c r="N105" s="13">
        <f t="shared" si="15"/>
        <v>0</v>
      </c>
      <c r="O105" s="13"/>
      <c r="P105" s="13"/>
      <c r="Q105" s="13"/>
      <c r="R105" s="13">
        <f t="shared" si="16"/>
        <v>0</v>
      </c>
      <c r="S105" s="24"/>
    </row>
    <row r="106" spans="1:19" x14ac:dyDescent="0.2">
      <c r="A106" s="10"/>
      <c r="B106" s="11"/>
      <c r="C106" s="10"/>
      <c r="D106" s="10"/>
      <c r="E106" s="10"/>
      <c r="F106" s="10"/>
      <c r="G106" s="10"/>
      <c r="H106" s="13">
        <f t="shared" si="14"/>
        <v>0</v>
      </c>
      <c r="I106" s="13"/>
      <c r="J106" s="13">
        <f t="shared" si="17"/>
        <v>0</v>
      </c>
      <c r="K106" s="13"/>
      <c r="L106" s="13"/>
      <c r="M106" s="13"/>
      <c r="N106" s="13">
        <f>L106*M106</f>
        <v>0</v>
      </c>
      <c r="O106" s="13"/>
      <c r="P106" s="13"/>
      <c r="Q106" s="13"/>
      <c r="R106" s="13">
        <f t="shared" si="16"/>
        <v>0</v>
      </c>
      <c r="S106" s="14"/>
    </row>
    <row r="107" spans="1:19" x14ac:dyDescent="0.2">
      <c r="A107" s="10"/>
      <c r="B107" s="11"/>
      <c r="C107" s="10"/>
      <c r="D107" s="10"/>
      <c r="E107" s="22" t="s">
        <v>38</v>
      </c>
      <c r="F107" s="10"/>
      <c r="G107" s="10"/>
      <c r="H107" s="23">
        <f>SUM(H102:H106)</f>
        <v>0</v>
      </c>
      <c r="I107" s="13"/>
      <c r="J107" s="23">
        <f>SUM(J102:J106)</f>
        <v>0</v>
      </c>
      <c r="K107" s="13"/>
      <c r="L107" s="23">
        <f>SUM(L102:L106)</f>
        <v>0</v>
      </c>
      <c r="M107" s="13"/>
      <c r="N107" s="23">
        <f>SUM(N102:N106)</f>
        <v>0</v>
      </c>
      <c r="O107" s="13"/>
      <c r="P107" s="13"/>
      <c r="Q107" s="13"/>
      <c r="R107" s="23">
        <f>SUM(R102:R106)</f>
        <v>0</v>
      </c>
      <c r="S107" s="14">
        <f>J107+N107+R107</f>
        <v>0</v>
      </c>
    </row>
    <row r="108" spans="1:19" ht="15" x14ac:dyDescent="0.2">
      <c r="A108" s="10"/>
      <c r="B108" s="11"/>
      <c r="C108" s="10"/>
      <c r="D108" s="10"/>
      <c r="E108" s="15" t="s">
        <v>41</v>
      </c>
      <c r="F108" s="10"/>
      <c r="G108" s="10"/>
      <c r="H108" s="13">
        <f>F108*G108</f>
        <v>0</v>
      </c>
      <c r="I108" s="13"/>
      <c r="J108" s="13">
        <f>H108*I108</f>
        <v>0</v>
      </c>
      <c r="K108" s="13"/>
      <c r="L108" s="13"/>
      <c r="M108" s="13"/>
      <c r="N108" s="13">
        <f>L108*M108</f>
        <v>0</v>
      </c>
      <c r="O108" s="13"/>
      <c r="P108" s="13"/>
      <c r="Q108" s="13"/>
      <c r="R108" s="13">
        <f>P108*Q108</f>
        <v>0</v>
      </c>
      <c r="S108" s="24"/>
    </row>
    <row r="109" spans="1:19" ht="89.25" customHeight="1" x14ac:dyDescent="0.2">
      <c r="A109" s="10">
        <v>1</v>
      </c>
      <c r="B109" s="11" t="s">
        <v>69</v>
      </c>
      <c r="C109" s="16">
        <v>44852</v>
      </c>
      <c r="D109" s="10"/>
      <c r="E109" s="15" t="s">
        <v>70</v>
      </c>
      <c r="F109" s="10">
        <v>1</v>
      </c>
      <c r="G109" s="10">
        <v>1</v>
      </c>
      <c r="H109" s="13">
        <f>F109*G109</f>
        <v>1</v>
      </c>
      <c r="I109" s="13">
        <v>600</v>
      </c>
      <c r="J109" s="13">
        <f>H109*I109</f>
        <v>600</v>
      </c>
      <c r="K109" s="13" t="s">
        <v>22</v>
      </c>
      <c r="L109" s="13">
        <v>0.5</v>
      </c>
      <c r="M109" s="13">
        <v>450</v>
      </c>
      <c r="N109" s="13">
        <f>L109*M109</f>
        <v>225</v>
      </c>
      <c r="O109" s="13" t="s">
        <v>71</v>
      </c>
      <c r="P109" s="13">
        <v>0.5</v>
      </c>
      <c r="Q109" s="13">
        <v>68</v>
      </c>
      <c r="R109" s="13">
        <f>P109*Q109</f>
        <v>34</v>
      </c>
      <c r="S109" s="24"/>
    </row>
    <row r="110" spans="1:19" ht="15" x14ac:dyDescent="0.2">
      <c r="A110" s="10"/>
      <c r="B110" s="11"/>
      <c r="C110" s="16"/>
      <c r="D110" s="10"/>
      <c r="E110" s="15"/>
      <c r="F110" s="10"/>
      <c r="G110" s="10"/>
      <c r="H110" s="13"/>
      <c r="I110" s="13"/>
      <c r="J110" s="13"/>
      <c r="K110" s="13"/>
      <c r="L110" s="13"/>
      <c r="M110" s="13"/>
      <c r="N110" s="13"/>
      <c r="O110" s="13" t="s">
        <v>72</v>
      </c>
      <c r="P110" s="13">
        <v>1</v>
      </c>
      <c r="Q110" s="13">
        <v>109</v>
      </c>
      <c r="R110" s="13">
        <f>P110*Q110</f>
        <v>109</v>
      </c>
      <c r="S110" s="24"/>
    </row>
    <row r="111" spans="1:19" ht="15" x14ac:dyDescent="0.2">
      <c r="A111" s="10"/>
      <c r="B111" s="11"/>
      <c r="C111" s="16"/>
      <c r="D111" s="10"/>
      <c r="E111" s="15"/>
      <c r="F111" s="10"/>
      <c r="G111" s="10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24"/>
    </row>
    <row r="112" spans="1:19" ht="51" x14ac:dyDescent="0.2">
      <c r="A112" s="10">
        <v>2</v>
      </c>
      <c r="B112" s="11" t="s">
        <v>73</v>
      </c>
      <c r="C112" s="16">
        <v>44854</v>
      </c>
      <c r="D112" s="10"/>
      <c r="E112" s="15" t="s">
        <v>74</v>
      </c>
      <c r="F112" s="10">
        <v>1</v>
      </c>
      <c r="G112" s="10">
        <v>1</v>
      </c>
      <c r="H112" s="13">
        <f>F112*G112</f>
        <v>1</v>
      </c>
      <c r="I112" s="13">
        <v>600</v>
      </c>
      <c r="J112" s="13">
        <f t="shared" ref="J112:J113" si="18">H112*I112</f>
        <v>600</v>
      </c>
      <c r="K112" s="13" t="s">
        <v>22</v>
      </c>
      <c r="L112" s="13">
        <v>0.5</v>
      </c>
      <c r="M112" s="13">
        <v>450</v>
      </c>
      <c r="N112" s="13">
        <f>L112*M112</f>
        <v>225</v>
      </c>
      <c r="O112" s="13" t="s">
        <v>71</v>
      </c>
      <c r="P112" s="13">
        <v>0.5</v>
      </c>
      <c r="Q112" s="13">
        <v>68</v>
      </c>
      <c r="R112" s="13">
        <f t="shared" ref="R112:R113" si="19">P112*Q112</f>
        <v>34</v>
      </c>
      <c r="S112" s="24"/>
    </row>
    <row r="113" spans="1:19" x14ac:dyDescent="0.2">
      <c r="A113" s="10"/>
      <c r="B113" s="11"/>
      <c r="C113" s="10"/>
      <c r="D113" s="10"/>
      <c r="E113" s="10"/>
      <c r="F113" s="10"/>
      <c r="G113" s="10"/>
      <c r="H113" s="13">
        <f>F113*G113</f>
        <v>0</v>
      </c>
      <c r="I113" s="13"/>
      <c r="J113" s="13">
        <f t="shared" si="18"/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 t="shared" si="19"/>
        <v>0</v>
      </c>
      <c r="S113" s="24"/>
    </row>
    <row r="114" spans="1:19" x14ac:dyDescent="0.2">
      <c r="A114" s="10"/>
      <c r="B114" s="11"/>
      <c r="C114" s="10"/>
      <c r="D114" s="10"/>
      <c r="E114" s="22" t="s">
        <v>38</v>
      </c>
      <c r="F114" s="10"/>
      <c r="G114" s="10"/>
      <c r="H114" s="23">
        <f>SUM(H108:H113)</f>
        <v>2</v>
      </c>
      <c r="I114" s="13"/>
      <c r="J114" s="23">
        <f>SUM(J109:J113)</f>
        <v>1200</v>
      </c>
      <c r="K114" s="13"/>
      <c r="L114" s="23">
        <f>SUM(L108:L113)</f>
        <v>1</v>
      </c>
      <c r="M114" s="13"/>
      <c r="N114" s="23">
        <f>SUM(N108:N113)</f>
        <v>450</v>
      </c>
      <c r="O114" s="13"/>
      <c r="P114" s="13"/>
      <c r="Q114" s="13"/>
      <c r="R114" s="23">
        <f>SUM(R108:R113)</f>
        <v>177</v>
      </c>
      <c r="S114" s="14">
        <f>J114+N114+R114</f>
        <v>1827</v>
      </c>
    </row>
    <row r="115" spans="1:19" x14ac:dyDescent="0.2">
      <c r="A115" s="10"/>
      <c r="B115" s="11"/>
      <c r="C115" s="10"/>
      <c r="D115" s="10"/>
      <c r="E115" s="22" t="s">
        <v>38</v>
      </c>
      <c r="F115" s="10"/>
      <c r="G115" s="10"/>
      <c r="H115" s="23">
        <f>H101+H107+H114</f>
        <v>7</v>
      </c>
      <c r="I115" s="13"/>
      <c r="J115" s="23">
        <f>J101+J107+J114</f>
        <v>4200</v>
      </c>
      <c r="K115" s="13"/>
      <c r="L115" s="23">
        <f>L101+L107+L114</f>
        <v>3</v>
      </c>
      <c r="M115" s="13"/>
      <c r="N115" s="23">
        <f>N101+N107+N114</f>
        <v>1275</v>
      </c>
      <c r="O115" s="13"/>
      <c r="P115" s="13"/>
      <c r="Q115" s="13"/>
      <c r="R115" s="23">
        <f>R101+R107+R114</f>
        <v>710.5</v>
      </c>
      <c r="S115" s="23">
        <f>SUM(S81:S114)</f>
        <v>6185.5</v>
      </c>
    </row>
    <row r="116" spans="1:19" x14ac:dyDescent="0.2">
      <c r="C116" s="19"/>
      <c r="R116" s="25">
        <f>J115+N115+R115</f>
        <v>6185.5</v>
      </c>
      <c r="S116" s="25" t="s">
        <v>0</v>
      </c>
    </row>
    <row r="119" spans="1:19" ht="20.25" x14ac:dyDescent="0.3">
      <c r="F119" t="s">
        <v>0</v>
      </c>
      <c r="H119" s="1" t="s">
        <v>75</v>
      </c>
    </row>
    <row r="121" spans="1:19" x14ac:dyDescent="0.2">
      <c r="A121" s="2" t="s">
        <v>2</v>
      </c>
      <c r="B121" s="2" t="s">
        <v>3</v>
      </c>
      <c r="C121" s="2" t="s">
        <v>4</v>
      </c>
      <c r="D121" s="2" t="s">
        <v>5</v>
      </c>
      <c r="E121" s="2" t="s">
        <v>6</v>
      </c>
      <c r="F121" s="3" t="s">
        <v>7</v>
      </c>
      <c r="G121" s="3" t="s">
        <v>8</v>
      </c>
      <c r="H121" s="4" t="s">
        <v>9</v>
      </c>
      <c r="I121" s="4"/>
      <c r="J121" s="4"/>
      <c r="K121" s="2"/>
      <c r="L121" s="4" t="s">
        <v>10</v>
      </c>
      <c r="M121" s="4"/>
      <c r="N121" s="4"/>
      <c r="O121" s="4" t="s">
        <v>11</v>
      </c>
      <c r="P121" s="4"/>
      <c r="Q121" s="4"/>
      <c r="R121" s="4"/>
    </row>
    <row r="122" spans="1:19" ht="25.5" x14ac:dyDescent="0.2">
      <c r="A122" s="5"/>
      <c r="B122" s="5"/>
      <c r="C122" s="5"/>
      <c r="D122" s="5"/>
      <c r="E122" s="5"/>
      <c r="F122" s="6"/>
      <c r="G122" s="6"/>
      <c r="H122" s="7" t="s">
        <v>12</v>
      </c>
      <c r="I122" s="8" t="s">
        <v>13</v>
      </c>
      <c r="J122" s="7" t="s">
        <v>14</v>
      </c>
      <c r="K122" s="9"/>
      <c r="L122" s="7" t="s">
        <v>12</v>
      </c>
      <c r="M122" s="7" t="s">
        <v>15</v>
      </c>
      <c r="N122" s="7" t="s">
        <v>14</v>
      </c>
      <c r="O122" s="8" t="s">
        <v>16</v>
      </c>
      <c r="P122" s="7" t="s">
        <v>12</v>
      </c>
      <c r="Q122" s="7" t="s">
        <v>15</v>
      </c>
      <c r="R122" s="7" t="s">
        <v>14</v>
      </c>
    </row>
    <row r="123" spans="1:19" ht="15.75" x14ac:dyDescent="0.25">
      <c r="A123" s="10"/>
      <c r="B123" s="11"/>
      <c r="C123" s="10"/>
      <c r="D123" s="11"/>
      <c r="E123" s="12" t="s">
        <v>43</v>
      </c>
      <c r="F123" s="10"/>
      <c r="G123" s="10"/>
      <c r="H123" s="13">
        <f>F123*G123</f>
        <v>0</v>
      </c>
      <c r="I123" s="13"/>
      <c r="J123" s="13">
        <f>H123*I123</f>
        <v>0</v>
      </c>
      <c r="K123" s="13"/>
      <c r="L123" s="13"/>
      <c r="M123" s="13"/>
      <c r="N123" s="13">
        <f>L123*M123</f>
        <v>0</v>
      </c>
      <c r="O123" s="13"/>
      <c r="P123" s="13"/>
      <c r="Q123" s="13"/>
      <c r="R123" s="13">
        <f>P123*Q123</f>
        <v>0</v>
      </c>
      <c r="S123" s="14"/>
    </row>
    <row r="124" spans="1:19" ht="15" x14ac:dyDescent="0.2">
      <c r="A124" s="10"/>
      <c r="B124" s="11"/>
      <c r="C124" s="10"/>
      <c r="D124" s="10"/>
      <c r="E124" s="15" t="s">
        <v>18</v>
      </c>
      <c r="F124" s="10"/>
      <c r="G124" s="10"/>
      <c r="H124" s="13">
        <f>F124*G124</f>
        <v>0</v>
      </c>
      <c r="I124" s="13"/>
      <c r="J124" s="13">
        <f>H124*I124</f>
        <v>0</v>
      </c>
      <c r="K124" s="13"/>
      <c r="L124" s="13"/>
      <c r="M124" s="13"/>
      <c r="N124" s="13">
        <f>L124*M124</f>
        <v>0</v>
      </c>
      <c r="O124" s="13"/>
      <c r="P124" s="13"/>
      <c r="Q124" s="13"/>
      <c r="R124" s="13">
        <f t="shared" ref="R124:R126" si="20">P124*Q124</f>
        <v>0</v>
      </c>
      <c r="S124" s="14"/>
    </row>
    <row r="125" spans="1:19" ht="15" x14ac:dyDescent="0.2">
      <c r="A125" s="10"/>
      <c r="B125" s="11"/>
      <c r="C125" s="16"/>
      <c r="D125" s="10"/>
      <c r="E125" s="17"/>
      <c r="F125" s="10"/>
      <c r="G125" s="1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8"/>
    </row>
    <row r="126" spans="1:19" x14ac:dyDescent="0.2">
      <c r="A126" s="10"/>
      <c r="B126" s="11"/>
      <c r="C126" s="10"/>
      <c r="D126" s="10"/>
      <c r="E126" s="10"/>
      <c r="F126" s="10"/>
      <c r="G126" s="10"/>
      <c r="H126" s="13">
        <f>F126*G126</f>
        <v>0</v>
      </c>
      <c r="I126" s="13"/>
      <c r="J126" s="13">
        <f>H126*I126</f>
        <v>0</v>
      </c>
      <c r="K126" s="13"/>
      <c r="L126" s="13"/>
      <c r="M126" s="13"/>
      <c r="N126" s="13">
        <f>L126*M126</f>
        <v>0</v>
      </c>
      <c r="O126" s="13"/>
      <c r="P126" s="13"/>
      <c r="Q126" s="13"/>
      <c r="R126" s="13">
        <f t="shared" si="20"/>
        <v>0</v>
      </c>
      <c r="S126" s="18"/>
    </row>
    <row r="127" spans="1:19" x14ac:dyDescent="0.2">
      <c r="A127" s="10"/>
      <c r="B127" s="11"/>
      <c r="C127" s="10"/>
      <c r="D127" s="10"/>
      <c r="E127" s="22" t="s">
        <v>38</v>
      </c>
      <c r="F127" s="10"/>
      <c r="G127" s="10"/>
      <c r="H127" s="23">
        <f>SUM(H123:H126)</f>
        <v>0</v>
      </c>
      <c r="I127" s="13"/>
      <c r="J127" s="23">
        <f>SUM(J123:J126)</f>
        <v>0</v>
      </c>
      <c r="K127" s="13"/>
      <c r="L127" s="23">
        <f>SUM(L123:L126)</f>
        <v>0</v>
      </c>
      <c r="M127" s="13"/>
      <c r="N127" s="23">
        <f>SUM(N123:N126)</f>
        <v>0</v>
      </c>
      <c r="O127" s="13"/>
      <c r="P127" s="13"/>
      <c r="Q127" s="13"/>
      <c r="R127" s="23">
        <f>SUM(R123:R126)</f>
        <v>0</v>
      </c>
      <c r="S127" s="14">
        <f>J127+N127+R127</f>
        <v>0</v>
      </c>
    </row>
    <row r="128" spans="1:19" ht="15" x14ac:dyDescent="0.2">
      <c r="A128" s="10" t="s">
        <v>0</v>
      </c>
      <c r="B128" s="11"/>
      <c r="C128" s="10"/>
      <c r="D128" s="10"/>
      <c r="E128" s="15" t="s">
        <v>39</v>
      </c>
      <c r="F128" s="10"/>
      <c r="G128" s="10"/>
      <c r="H128" s="13">
        <f>F128*G128</f>
        <v>0</v>
      </c>
      <c r="I128" s="13"/>
      <c r="J128" s="13">
        <f>H128*I128</f>
        <v>0</v>
      </c>
      <c r="K128" s="13"/>
      <c r="L128" s="13"/>
      <c r="M128" s="13"/>
      <c r="N128" s="13">
        <f>L128*M128</f>
        <v>0</v>
      </c>
      <c r="O128" s="13"/>
      <c r="P128" s="13"/>
      <c r="Q128" s="13"/>
      <c r="R128" s="13">
        <f>P128</f>
        <v>0</v>
      </c>
      <c r="S128" s="24"/>
    </row>
    <row r="129" spans="1:19" ht="15" x14ac:dyDescent="0.2">
      <c r="A129" s="10"/>
      <c r="B129" s="11"/>
      <c r="C129" s="16"/>
      <c r="D129" s="10"/>
      <c r="E129" s="15" t="s">
        <v>40</v>
      </c>
      <c r="F129" s="10"/>
      <c r="G129" s="10"/>
      <c r="H129" s="13">
        <f t="shared" ref="H129:H132" si="21">F129*G129</f>
        <v>0</v>
      </c>
      <c r="I129" s="13"/>
      <c r="J129" s="13">
        <f>H129*I129</f>
        <v>0</v>
      </c>
      <c r="K129" s="13"/>
      <c r="L129" s="13"/>
      <c r="M129" s="13"/>
      <c r="N129" s="13">
        <f t="shared" ref="N129:N131" si="22">L129*M129</f>
        <v>0</v>
      </c>
      <c r="O129" s="13"/>
      <c r="P129" s="13"/>
      <c r="Q129" s="13"/>
      <c r="R129" s="13">
        <f>P129*Q129</f>
        <v>0</v>
      </c>
      <c r="S129" s="24"/>
    </row>
    <row r="130" spans="1:19" ht="15" x14ac:dyDescent="0.2">
      <c r="A130" s="10"/>
      <c r="B130" s="11"/>
      <c r="C130" s="10"/>
      <c r="D130" s="10"/>
      <c r="E130" s="15"/>
      <c r="F130" s="10"/>
      <c r="G130" s="10"/>
      <c r="H130" s="13">
        <f t="shared" si="21"/>
        <v>0</v>
      </c>
      <c r="I130" s="13"/>
      <c r="J130" s="13">
        <f>H130*I130</f>
        <v>0</v>
      </c>
      <c r="K130" s="13"/>
      <c r="L130" s="13"/>
      <c r="M130" s="13"/>
      <c r="N130" s="13">
        <f t="shared" si="22"/>
        <v>0</v>
      </c>
      <c r="O130" s="13"/>
      <c r="P130" s="13"/>
      <c r="Q130" s="13"/>
      <c r="R130" s="13">
        <f t="shared" ref="R130:R132" si="23">P130*Q130</f>
        <v>0</v>
      </c>
      <c r="S130" s="24"/>
    </row>
    <row r="131" spans="1:19" ht="15" x14ac:dyDescent="0.2">
      <c r="A131" s="10"/>
      <c r="B131" s="11"/>
      <c r="C131" s="10"/>
      <c r="D131" s="10"/>
      <c r="E131" s="15"/>
      <c r="F131" s="10"/>
      <c r="G131" s="10"/>
      <c r="H131" s="13">
        <f t="shared" si="21"/>
        <v>0</v>
      </c>
      <c r="I131" s="13"/>
      <c r="J131" s="13">
        <f t="shared" ref="J131:J132" si="24">H131*I131</f>
        <v>0</v>
      </c>
      <c r="K131" s="13"/>
      <c r="L131" s="13"/>
      <c r="M131" s="13"/>
      <c r="N131" s="13">
        <f t="shared" si="22"/>
        <v>0</v>
      </c>
      <c r="O131" s="13"/>
      <c r="P131" s="13"/>
      <c r="Q131" s="13"/>
      <c r="R131" s="13">
        <f t="shared" si="23"/>
        <v>0</v>
      </c>
      <c r="S131" s="24"/>
    </row>
    <row r="132" spans="1:19" x14ac:dyDescent="0.2">
      <c r="A132" s="10"/>
      <c r="B132" s="11"/>
      <c r="C132" s="10"/>
      <c r="D132" s="10"/>
      <c r="E132" s="10"/>
      <c r="F132" s="10"/>
      <c r="G132" s="10"/>
      <c r="H132" s="13">
        <f t="shared" si="21"/>
        <v>0</v>
      </c>
      <c r="I132" s="13"/>
      <c r="J132" s="13">
        <f t="shared" si="24"/>
        <v>0</v>
      </c>
      <c r="K132" s="13"/>
      <c r="L132" s="13"/>
      <c r="M132" s="13"/>
      <c r="N132" s="13">
        <f>L132*M132</f>
        <v>0</v>
      </c>
      <c r="O132" s="13"/>
      <c r="P132" s="13"/>
      <c r="Q132" s="13"/>
      <c r="R132" s="13">
        <f t="shared" si="23"/>
        <v>0</v>
      </c>
      <c r="S132" s="14"/>
    </row>
    <row r="133" spans="1:19" x14ac:dyDescent="0.2">
      <c r="A133" s="10"/>
      <c r="B133" s="11"/>
      <c r="C133" s="10"/>
      <c r="D133" s="10"/>
      <c r="E133" s="22" t="s">
        <v>38</v>
      </c>
      <c r="F133" s="10"/>
      <c r="G133" s="10"/>
      <c r="H133" s="23">
        <f>SUM(H128:H132)</f>
        <v>0</v>
      </c>
      <c r="I133" s="13"/>
      <c r="J133" s="23">
        <f>SUM(J128:J132)</f>
        <v>0</v>
      </c>
      <c r="K133" s="13"/>
      <c r="L133" s="23">
        <f>SUM(L128:L132)</f>
        <v>0</v>
      </c>
      <c r="M133" s="13"/>
      <c r="N133" s="23">
        <f>SUM(N128:N132)</f>
        <v>0</v>
      </c>
      <c r="O133" s="13"/>
      <c r="P133" s="13"/>
      <c r="Q133" s="13"/>
      <c r="R133" s="23">
        <f>SUM(R128:R132)</f>
        <v>0</v>
      </c>
      <c r="S133" s="14">
        <f>J133+N133+R133</f>
        <v>0</v>
      </c>
    </row>
    <row r="134" spans="1:19" ht="15" x14ac:dyDescent="0.2">
      <c r="A134" s="10"/>
      <c r="B134" s="11"/>
      <c r="C134" s="10"/>
      <c r="D134" s="10"/>
      <c r="E134" s="15" t="s">
        <v>41</v>
      </c>
      <c r="F134" s="10"/>
      <c r="G134" s="10"/>
      <c r="H134" s="13">
        <f>F134*G134</f>
        <v>0</v>
      </c>
      <c r="I134" s="13"/>
      <c r="J134" s="13">
        <f>H134*I134</f>
        <v>0</v>
      </c>
      <c r="K134" s="13"/>
      <c r="L134" s="13"/>
      <c r="M134" s="13"/>
      <c r="N134" s="13">
        <f>L134*M134</f>
        <v>0</v>
      </c>
      <c r="O134" s="13"/>
      <c r="P134" s="13"/>
      <c r="Q134" s="13"/>
      <c r="R134" s="13">
        <f>P134*Q134</f>
        <v>0</v>
      </c>
      <c r="S134" s="24"/>
    </row>
    <row r="135" spans="1:19" ht="76.5" x14ac:dyDescent="0.2">
      <c r="A135" s="10">
        <v>1</v>
      </c>
      <c r="B135" s="11" t="s">
        <v>76</v>
      </c>
      <c r="C135" s="16">
        <v>44868</v>
      </c>
      <c r="D135" s="10"/>
      <c r="E135" s="15" t="s">
        <v>77</v>
      </c>
      <c r="F135" s="10">
        <v>1</v>
      </c>
      <c r="G135" s="10">
        <v>1</v>
      </c>
      <c r="H135" s="13">
        <f>F135*G135</f>
        <v>1</v>
      </c>
      <c r="I135" s="13">
        <v>600</v>
      </c>
      <c r="J135" s="13">
        <f>H135*I135</f>
        <v>600</v>
      </c>
      <c r="K135" s="13" t="s">
        <v>22</v>
      </c>
      <c r="L135" s="13">
        <v>0.5</v>
      </c>
      <c r="M135" s="13">
        <v>450</v>
      </c>
      <c r="N135" s="13">
        <f>L135*M135</f>
        <v>225</v>
      </c>
      <c r="O135" s="13" t="s">
        <v>71</v>
      </c>
      <c r="P135" s="13">
        <v>0.5</v>
      </c>
      <c r="Q135" s="13">
        <v>68</v>
      </c>
      <c r="R135" s="13">
        <f>P135*Q135</f>
        <v>34</v>
      </c>
      <c r="S135" s="24"/>
    </row>
    <row r="136" spans="1:19" ht="25.5" x14ac:dyDescent="0.2">
      <c r="A136" s="10"/>
      <c r="B136" s="11"/>
      <c r="C136" s="16"/>
      <c r="D136" s="10"/>
      <c r="E136" s="15"/>
      <c r="F136" s="10"/>
      <c r="G136" s="10"/>
      <c r="H136" s="13">
        <f>F136*G136</f>
        <v>0</v>
      </c>
      <c r="I136" s="13"/>
      <c r="J136" s="13">
        <f t="shared" ref="J136:J137" si="25">H136*I136</f>
        <v>0</v>
      </c>
      <c r="K136" s="13"/>
      <c r="L136" s="13"/>
      <c r="M136" s="13"/>
      <c r="N136" s="13">
        <f>L136*M136</f>
        <v>0</v>
      </c>
      <c r="O136" s="21" t="s">
        <v>78</v>
      </c>
      <c r="P136" s="13">
        <v>1</v>
      </c>
      <c r="Q136" s="13">
        <v>345</v>
      </c>
      <c r="R136" s="13">
        <f t="shared" ref="R136:R137" si="26">P136*Q136</f>
        <v>345</v>
      </c>
      <c r="S136" s="24"/>
    </row>
    <row r="137" spans="1:19" x14ac:dyDescent="0.2">
      <c r="A137" s="10"/>
      <c r="B137" s="11"/>
      <c r="C137" s="10"/>
      <c r="D137" s="10"/>
      <c r="E137" s="10"/>
      <c r="F137" s="10"/>
      <c r="G137" s="10"/>
      <c r="H137" s="13">
        <f>F137*G137</f>
        <v>0</v>
      </c>
      <c r="I137" s="13"/>
      <c r="J137" s="13">
        <f t="shared" si="25"/>
        <v>0</v>
      </c>
      <c r="K137" s="13"/>
      <c r="L137" s="13"/>
      <c r="M137" s="13"/>
      <c r="N137" s="13">
        <f>L137*M137</f>
        <v>0</v>
      </c>
      <c r="O137" s="13"/>
      <c r="P137" s="13"/>
      <c r="Q137" s="13"/>
      <c r="R137" s="13">
        <f t="shared" si="26"/>
        <v>0</v>
      </c>
      <c r="S137" s="24"/>
    </row>
    <row r="138" spans="1:19" x14ac:dyDescent="0.2">
      <c r="A138" s="10"/>
      <c r="B138" s="11"/>
      <c r="C138" s="10"/>
      <c r="D138" s="10"/>
      <c r="E138" s="22" t="s">
        <v>38</v>
      </c>
      <c r="F138" s="10"/>
      <c r="G138" s="10"/>
      <c r="H138" s="23">
        <f>SUM(H134:H137)</f>
        <v>1</v>
      </c>
      <c r="I138" s="13"/>
      <c r="J138" s="23">
        <f>SUM(J135:J137)</f>
        <v>600</v>
      </c>
      <c r="K138" s="13"/>
      <c r="L138" s="23">
        <f>SUM(L134:L137)</f>
        <v>0.5</v>
      </c>
      <c r="M138" s="13"/>
      <c r="N138" s="23">
        <f>SUM(N134:N137)</f>
        <v>225</v>
      </c>
      <c r="O138" s="13"/>
      <c r="P138" s="13"/>
      <c r="Q138" s="13"/>
      <c r="R138" s="23">
        <f>SUM(R134:R137)</f>
        <v>379</v>
      </c>
      <c r="S138" s="14">
        <f>J138+N138+R138</f>
        <v>1204</v>
      </c>
    </row>
    <row r="139" spans="1:19" x14ac:dyDescent="0.2">
      <c r="A139" s="10"/>
      <c r="B139" s="11"/>
      <c r="C139" s="10"/>
      <c r="D139" s="10"/>
      <c r="E139" s="22" t="s">
        <v>38</v>
      </c>
      <c r="F139" s="10"/>
      <c r="G139" s="10"/>
      <c r="H139" s="23">
        <f>H127+H133+H138</f>
        <v>1</v>
      </c>
      <c r="I139" s="13"/>
      <c r="J139" s="23">
        <f>J127+J133+J138</f>
        <v>600</v>
      </c>
      <c r="K139" s="13"/>
      <c r="L139" s="23">
        <f>L127+L133+L138</f>
        <v>0.5</v>
      </c>
      <c r="M139" s="13"/>
      <c r="N139" s="23">
        <f>N127+N133+N138</f>
        <v>225</v>
      </c>
      <c r="O139" s="13"/>
      <c r="P139" s="13"/>
      <c r="Q139" s="13"/>
      <c r="R139" s="23">
        <f>R127+R133+R138</f>
        <v>379</v>
      </c>
      <c r="S139" s="23">
        <f>SUM(S123:S138)</f>
        <v>1204</v>
      </c>
    </row>
    <row r="140" spans="1:19" x14ac:dyDescent="0.2">
      <c r="C140" s="19"/>
      <c r="R140" s="25">
        <f>J139+N139+R139</f>
        <v>1204</v>
      </c>
      <c r="S140" s="25" t="s">
        <v>0</v>
      </c>
    </row>
    <row r="143" spans="1:19" ht="20.25" x14ac:dyDescent="0.3">
      <c r="F143" t="s">
        <v>0</v>
      </c>
      <c r="H143" s="1" t="s">
        <v>79</v>
      </c>
    </row>
    <row r="145" spans="1:19" x14ac:dyDescent="0.2">
      <c r="A145" s="2" t="s">
        <v>2</v>
      </c>
      <c r="B145" s="2" t="s">
        <v>3</v>
      </c>
      <c r="C145" s="2" t="s">
        <v>4</v>
      </c>
      <c r="D145" s="2" t="s">
        <v>5</v>
      </c>
      <c r="E145" s="2" t="s">
        <v>6</v>
      </c>
      <c r="F145" s="3" t="s">
        <v>7</v>
      </c>
      <c r="G145" s="3" t="s">
        <v>8</v>
      </c>
      <c r="H145" s="4" t="s">
        <v>9</v>
      </c>
      <c r="I145" s="4"/>
      <c r="J145" s="4"/>
      <c r="K145" s="2"/>
      <c r="L145" s="4" t="s">
        <v>10</v>
      </c>
      <c r="M145" s="4"/>
      <c r="N145" s="4"/>
      <c r="O145" s="4" t="s">
        <v>11</v>
      </c>
      <c r="P145" s="4"/>
      <c r="Q145" s="4"/>
      <c r="R145" s="4"/>
    </row>
    <row r="146" spans="1:19" ht="25.5" x14ac:dyDescent="0.2">
      <c r="A146" s="5"/>
      <c r="B146" s="5"/>
      <c r="C146" s="5"/>
      <c r="D146" s="5"/>
      <c r="E146" s="5"/>
      <c r="F146" s="6"/>
      <c r="G146" s="6"/>
      <c r="H146" s="7" t="s">
        <v>12</v>
      </c>
      <c r="I146" s="8" t="s">
        <v>13</v>
      </c>
      <c r="J146" s="7" t="s">
        <v>14</v>
      </c>
      <c r="K146" s="9"/>
      <c r="L146" s="7" t="s">
        <v>12</v>
      </c>
      <c r="M146" s="7" t="s">
        <v>15</v>
      </c>
      <c r="N146" s="7" t="s">
        <v>14</v>
      </c>
      <c r="O146" s="8" t="s">
        <v>16</v>
      </c>
      <c r="P146" s="7" t="s">
        <v>12</v>
      </c>
      <c r="Q146" s="7" t="s">
        <v>15</v>
      </c>
      <c r="R146" s="7" t="s">
        <v>14</v>
      </c>
    </row>
    <row r="147" spans="1:19" ht="15.75" x14ac:dyDescent="0.25">
      <c r="A147" s="10"/>
      <c r="B147" s="11"/>
      <c r="C147" s="10"/>
      <c r="D147" s="11"/>
      <c r="E147" s="12" t="s">
        <v>43</v>
      </c>
      <c r="F147" s="10"/>
      <c r="G147" s="10"/>
      <c r="H147" s="13">
        <f>F147*G147</f>
        <v>0</v>
      </c>
      <c r="I147" s="13"/>
      <c r="J147" s="13">
        <f>H147*I147</f>
        <v>0</v>
      </c>
      <c r="K147" s="13"/>
      <c r="L147" s="13"/>
      <c r="M147" s="13"/>
      <c r="N147" s="13">
        <f>L147*M147</f>
        <v>0</v>
      </c>
      <c r="O147" s="13"/>
      <c r="P147" s="13"/>
      <c r="Q147" s="13"/>
      <c r="R147" s="13">
        <f>P147*Q147</f>
        <v>0</v>
      </c>
      <c r="S147" s="14"/>
    </row>
    <row r="148" spans="1:19" ht="15" x14ac:dyDescent="0.2">
      <c r="A148" s="10"/>
      <c r="B148" s="11"/>
      <c r="C148" s="10"/>
      <c r="D148" s="10"/>
      <c r="E148" s="15" t="s">
        <v>18</v>
      </c>
      <c r="F148" s="10"/>
      <c r="G148" s="10"/>
      <c r="H148" s="13">
        <f>F148*G148</f>
        <v>0</v>
      </c>
      <c r="I148" s="13"/>
      <c r="J148" s="13">
        <f>H148*I148</f>
        <v>0</v>
      </c>
      <c r="K148" s="13"/>
      <c r="L148" s="13"/>
      <c r="M148" s="13"/>
      <c r="N148" s="13">
        <f>L148*M148</f>
        <v>0</v>
      </c>
      <c r="O148" s="13"/>
      <c r="P148" s="13"/>
      <c r="Q148" s="13"/>
      <c r="R148" s="13">
        <f t="shared" ref="R148:R155" si="27">P148*Q148</f>
        <v>0</v>
      </c>
      <c r="S148" s="14"/>
    </row>
    <row r="149" spans="1:19" ht="89.25" x14ac:dyDescent="0.2">
      <c r="A149" s="10">
        <v>1</v>
      </c>
      <c r="B149" s="11" t="s">
        <v>80</v>
      </c>
      <c r="C149" s="16">
        <v>44904</v>
      </c>
      <c r="D149" s="10"/>
      <c r="E149" s="17" t="s">
        <v>81</v>
      </c>
      <c r="F149" s="10">
        <v>1</v>
      </c>
      <c r="G149" s="10">
        <v>2</v>
      </c>
      <c r="H149" s="13">
        <f t="shared" ref="H149:H155" si="28">F149*G149</f>
        <v>2</v>
      </c>
      <c r="I149" s="13">
        <v>600</v>
      </c>
      <c r="J149" s="13">
        <f t="shared" ref="J149:J155" si="29">H149*I149</f>
        <v>1200</v>
      </c>
      <c r="K149" s="13" t="s">
        <v>59</v>
      </c>
      <c r="L149" s="13">
        <v>0.5</v>
      </c>
      <c r="M149" s="13">
        <v>400</v>
      </c>
      <c r="N149" s="13">
        <f t="shared" ref="N149:N155" si="30">L149*M149</f>
        <v>200</v>
      </c>
      <c r="O149" s="13" t="s">
        <v>82</v>
      </c>
      <c r="P149" s="13">
        <v>1</v>
      </c>
      <c r="Q149" s="13">
        <v>333</v>
      </c>
      <c r="R149" s="13">
        <f t="shared" si="27"/>
        <v>333</v>
      </c>
      <c r="S149" s="18"/>
    </row>
    <row r="150" spans="1:19" x14ac:dyDescent="0.2">
      <c r="A150" s="10"/>
      <c r="B150" s="11"/>
      <c r="C150" s="10"/>
      <c r="D150" s="10"/>
      <c r="E150" s="10"/>
      <c r="F150" s="10"/>
      <c r="G150" s="10"/>
      <c r="H150" s="13">
        <f t="shared" si="28"/>
        <v>0</v>
      </c>
      <c r="I150" s="13"/>
      <c r="J150" s="13">
        <f t="shared" si="29"/>
        <v>0</v>
      </c>
      <c r="K150" s="13"/>
      <c r="L150" s="13"/>
      <c r="M150" s="13"/>
      <c r="N150" s="13">
        <f t="shared" si="30"/>
        <v>0</v>
      </c>
      <c r="O150" s="13" t="s">
        <v>83</v>
      </c>
      <c r="P150" s="13">
        <v>1</v>
      </c>
      <c r="Q150" s="13">
        <v>236</v>
      </c>
      <c r="R150" s="13">
        <f t="shared" si="27"/>
        <v>236</v>
      </c>
      <c r="S150" s="18"/>
    </row>
    <row r="151" spans="1:19" x14ac:dyDescent="0.2">
      <c r="A151" s="10"/>
      <c r="B151" s="11"/>
      <c r="C151" s="10"/>
      <c r="D151" s="10"/>
      <c r="E151" s="10"/>
      <c r="F151" s="10"/>
      <c r="G151" s="10"/>
      <c r="H151" s="13">
        <f t="shared" si="28"/>
        <v>0</v>
      </c>
      <c r="I151" s="13"/>
      <c r="J151" s="13">
        <f t="shared" si="29"/>
        <v>0</v>
      </c>
      <c r="K151" s="13"/>
      <c r="L151" s="13"/>
      <c r="M151" s="13"/>
      <c r="N151" s="13">
        <f t="shared" si="30"/>
        <v>0</v>
      </c>
      <c r="O151" s="13" t="s">
        <v>82</v>
      </c>
      <c r="P151" s="13">
        <v>2</v>
      </c>
      <c r="Q151" s="13">
        <v>43</v>
      </c>
      <c r="R151" s="13">
        <f t="shared" si="27"/>
        <v>86</v>
      </c>
      <c r="S151" s="18"/>
    </row>
    <row r="152" spans="1:19" x14ac:dyDescent="0.2">
      <c r="A152" s="10"/>
      <c r="B152" s="11"/>
      <c r="C152" s="10"/>
      <c r="D152" s="10"/>
      <c r="E152" s="10"/>
      <c r="F152" s="10"/>
      <c r="G152" s="10"/>
      <c r="H152" s="13">
        <f t="shared" si="28"/>
        <v>0</v>
      </c>
      <c r="I152" s="13"/>
      <c r="J152" s="13">
        <f t="shared" si="29"/>
        <v>0</v>
      </c>
      <c r="K152" s="13"/>
      <c r="L152" s="13"/>
      <c r="M152" s="13"/>
      <c r="N152" s="13">
        <f t="shared" si="30"/>
        <v>0</v>
      </c>
      <c r="O152" s="13" t="s">
        <v>84</v>
      </c>
      <c r="P152" s="13">
        <v>0.1</v>
      </c>
      <c r="Q152" s="13">
        <v>75</v>
      </c>
      <c r="R152" s="13">
        <f t="shared" si="27"/>
        <v>7.5</v>
      </c>
      <c r="S152" s="18"/>
    </row>
    <row r="153" spans="1:19" x14ac:dyDescent="0.2">
      <c r="A153" s="10"/>
      <c r="B153" s="11"/>
      <c r="C153" s="10"/>
      <c r="D153" s="10"/>
      <c r="E153" s="10"/>
      <c r="F153" s="10"/>
      <c r="G153" s="10"/>
      <c r="H153" s="13">
        <f t="shared" si="28"/>
        <v>0</v>
      </c>
      <c r="I153" s="13"/>
      <c r="J153" s="13">
        <f t="shared" si="29"/>
        <v>0</v>
      </c>
      <c r="K153" s="13"/>
      <c r="L153" s="13"/>
      <c r="M153" s="13"/>
      <c r="N153" s="13">
        <f t="shared" si="30"/>
        <v>0</v>
      </c>
      <c r="O153" s="13"/>
      <c r="P153" s="13"/>
      <c r="Q153" s="13"/>
      <c r="R153" s="13">
        <f t="shared" si="27"/>
        <v>0</v>
      </c>
      <c r="S153" s="18"/>
    </row>
    <row r="154" spans="1:19" ht="51" x14ac:dyDescent="0.2">
      <c r="A154" s="10">
        <v>2</v>
      </c>
      <c r="B154" s="11" t="s">
        <v>85</v>
      </c>
      <c r="C154" s="16">
        <v>44902</v>
      </c>
      <c r="D154" s="10"/>
      <c r="E154" s="10" t="s">
        <v>86</v>
      </c>
      <c r="F154" s="10">
        <v>1</v>
      </c>
      <c r="G154" s="10">
        <v>2</v>
      </c>
      <c r="H154" s="13">
        <f t="shared" si="28"/>
        <v>2</v>
      </c>
      <c r="I154" s="13">
        <v>600</v>
      </c>
      <c r="J154" s="13">
        <f t="shared" si="29"/>
        <v>1200</v>
      </c>
      <c r="K154" s="13" t="s">
        <v>22</v>
      </c>
      <c r="L154" s="13">
        <v>0.5</v>
      </c>
      <c r="M154" s="13">
        <v>450</v>
      </c>
      <c r="N154" s="13">
        <f t="shared" si="30"/>
        <v>225</v>
      </c>
      <c r="O154" s="13" t="s">
        <v>53</v>
      </c>
      <c r="P154" s="13">
        <v>0.5</v>
      </c>
      <c r="Q154" s="13">
        <v>542</v>
      </c>
      <c r="R154" s="13">
        <f t="shared" si="27"/>
        <v>271</v>
      </c>
      <c r="S154" s="18"/>
    </row>
    <row r="155" spans="1:19" x14ac:dyDescent="0.2">
      <c r="A155" s="10"/>
      <c r="B155" s="11"/>
      <c r="C155" s="10"/>
      <c r="D155" s="10"/>
      <c r="E155" s="10"/>
      <c r="F155" s="10"/>
      <c r="G155" s="10"/>
      <c r="H155" s="13">
        <f t="shared" si="28"/>
        <v>0</v>
      </c>
      <c r="I155" s="13"/>
      <c r="J155" s="13">
        <f t="shared" si="29"/>
        <v>0</v>
      </c>
      <c r="K155" s="13"/>
      <c r="L155" s="13"/>
      <c r="M155" s="13"/>
      <c r="N155" s="13">
        <f t="shared" si="30"/>
        <v>0</v>
      </c>
      <c r="O155" s="13"/>
      <c r="P155" s="13"/>
      <c r="Q155" s="13"/>
      <c r="R155" s="13">
        <f t="shared" si="27"/>
        <v>0</v>
      </c>
      <c r="S155" s="18"/>
    </row>
    <row r="156" spans="1:19" x14ac:dyDescent="0.2">
      <c r="A156" s="10"/>
      <c r="B156" s="11"/>
      <c r="C156" s="10"/>
      <c r="D156" s="10"/>
      <c r="E156" s="22" t="s">
        <v>38</v>
      </c>
      <c r="F156" s="10"/>
      <c r="G156" s="10"/>
      <c r="H156" s="23">
        <f>SUM(H147:H150)</f>
        <v>2</v>
      </c>
      <c r="I156" s="13"/>
      <c r="J156" s="23">
        <f>SUM(J147:J154)</f>
        <v>2400</v>
      </c>
      <c r="K156" s="13"/>
      <c r="L156" s="23">
        <f>SUM(L147:L150)</f>
        <v>0.5</v>
      </c>
      <c r="M156" s="13"/>
      <c r="N156" s="23">
        <f>SUM(N147:N154)</f>
        <v>425</v>
      </c>
      <c r="O156" s="13"/>
      <c r="P156" s="13"/>
      <c r="Q156" s="13"/>
      <c r="R156" s="23">
        <f>SUM(R147:R155)</f>
        <v>933.5</v>
      </c>
      <c r="S156" s="14">
        <f>J156+N156+R156</f>
        <v>3758.5</v>
      </c>
    </row>
    <row r="157" spans="1:19" ht="15" x14ac:dyDescent="0.2">
      <c r="A157" s="10" t="s">
        <v>0</v>
      </c>
      <c r="B157" s="11"/>
      <c r="C157" s="10"/>
      <c r="D157" s="10"/>
      <c r="E157" s="15" t="s">
        <v>39</v>
      </c>
      <c r="F157" s="10"/>
      <c r="G157" s="10"/>
      <c r="H157" s="13">
        <f>F157*G157</f>
        <v>0</v>
      </c>
      <c r="I157" s="13"/>
      <c r="J157" s="13">
        <f>H157*I157</f>
        <v>0</v>
      </c>
      <c r="K157" s="13"/>
      <c r="L157" s="13"/>
      <c r="M157" s="13"/>
      <c r="N157" s="13">
        <f>L157*M157</f>
        <v>0</v>
      </c>
      <c r="O157" s="13"/>
      <c r="P157" s="13"/>
      <c r="Q157" s="13"/>
      <c r="R157" s="13">
        <f>P157</f>
        <v>0</v>
      </c>
      <c r="S157" s="24"/>
    </row>
    <row r="158" spans="1:19" ht="51" x14ac:dyDescent="0.2">
      <c r="A158" s="10">
        <v>1</v>
      </c>
      <c r="B158" s="11" t="s">
        <v>87</v>
      </c>
      <c r="C158" s="16">
        <v>44903</v>
      </c>
      <c r="D158" s="10"/>
      <c r="E158" s="15" t="s">
        <v>0</v>
      </c>
      <c r="F158" s="10">
        <v>6</v>
      </c>
      <c r="G158" s="10">
        <v>4</v>
      </c>
      <c r="H158" s="13">
        <f t="shared" ref="H158:H165" si="31">F158*G158</f>
        <v>24</v>
      </c>
      <c r="I158" s="13">
        <v>600</v>
      </c>
      <c r="J158" s="13">
        <f>H158*I158</f>
        <v>14400</v>
      </c>
      <c r="K158" s="13" t="s">
        <v>22</v>
      </c>
      <c r="L158" s="13">
        <v>6</v>
      </c>
      <c r="M158" s="13">
        <v>450</v>
      </c>
      <c r="N158" s="13">
        <f t="shared" ref="N158:N164" si="32">L158*M158</f>
        <v>2700</v>
      </c>
      <c r="O158" s="13"/>
      <c r="P158" s="13"/>
      <c r="Q158" s="13"/>
      <c r="R158" s="13">
        <f>P158*Q158</f>
        <v>0</v>
      </c>
      <c r="S158" s="24"/>
    </row>
    <row r="159" spans="1:19" ht="15" x14ac:dyDescent="0.2">
      <c r="A159" s="10"/>
      <c r="B159" s="11"/>
      <c r="C159" s="10"/>
      <c r="D159" s="10"/>
      <c r="E159" s="15"/>
      <c r="F159" s="10"/>
      <c r="G159" s="10"/>
      <c r="H159" s="13">
        <f t="shared" si="31"/>
        <v>0</v>
      </c>
      <c r="I159" s="13"/>
      <c r="J159" s="13">
        <f>H159*I159</f>
        <v>0</v>
      </c>
      <c r="K159" s="13" t="s">
        <v>88</v>
      </c>
      <c r="L159" s="13">
        <v>2</v>
      </c>
      <c r="M159" s="13">
        <v>1500</v>
      </c>
      <c r="N159" s="13">
        <f t="shared" si="32"/>
        <v>3000</v>
      </c>
      <c r="O159" s="13"/>
      <c r="P159" s="13"/>
      <c r="Q159" s="13"/>
      <c r="R159" s="13">
        <f t="shared" ref="R159:R165" si="33">P159*Q159</f>
        <v>0</v>
      </c>
      <c r="S159" s="24"/>
    </row>
    <row r="160" spans="1:19" ht="15" x14ac:dyDescent="0.2">
      <c r="A160" s="10"/>
      <c r="B160" s="11"/>
      <c r="C160" s="10"/>
      <c r="D160" s="10"/>
      <c r="E160" s="15"/>
      <c r="F160" s="10"/>
      <c r="G160" s="10"/>
      <c r="H160" s="13">
        <f t="shared" si="31"/>
        <v>0</v>
      </c>
      <c r="I160" s="13"/>
      <c r="J160" s="13">
        <f t="shared" ref="J160:J165" si="34">H160*I160</f>
        <v>0</v>
      </c>
      <c r="K160" s="13"/>
      <c r="L160" s="13"/>
      <c r="M160" s="13"/>
      <c r="N160" s="13">
        <f t="shared" si="32"/>
        <v>0</v>
      </c>
      <c r="O160" s="13"/>
      <c r="P160" s="13"/>
      <c r="Q160" s="13"/>
      <c r="R160" s="13">
        <f t="shared" si="33"/>
        <v>0</v>
      </c>
      <c r="S160" s="24"/>
    </row>
    <row r="161" spans="1:19" ht="25.5" x14ac:dyDescent="0.2">
      <c r="A161" s="10">
        <v>2</v>
      </c>
      <c r="B161" s="11" t="s">
        <v>89</v>
      </c>
      <c r="C161" s="16">
        <v>44900</v>
      </c>
      <c r="D161" s="10"/>
      <c r="E161" s="15" t="s">
        <v>77</v>
      </c>
      <c r="F161" s="10">
        <v>2</v>
      </c>
      <c r="G161" s="10">
        <v>1</v>
      </c>
      <c r="H161" s="13">
        <f t="shared" si="31"/>
        <v>2</v>
      </c>
      <c r="I161" s="13">
        <v>600</v>
      </c>
      <c r="J161" s="13">
        <f t="shared" si="34"/>
        <v>1200</v>
      </c>
      <c r="K161" s="13"/>
      <c r="L161" s="13"/>
      <c r="M161" s="13"/>
      <c r="N161" s="13">
        <f t="shared" si="32"/>
        <v>0</v>
      </c>
      <c r="O161" s="13" t="s">
        <v>90</v>
      </c>
      <c r="P161" s="13">
        <v>2.5</v>
      </c>
      <c r="Q161" s="13">
        <v>192</v>
      </c>
      <c r="R161" s="13">
        <f t="shared" si="33"/>
        <v>480</v>
      </c>
      <c r="S161" s="24"/>
    </row>
    <row r="162" spans="1:19" ht="25.5" x14ac:dyDescent="0.2">
      <c r="A162" s="10"/>
      <c r="B162" s="11"/>
      <c r="C162" s="10"/>
      <c r="D162" s="10"/>
      <c r="E162" s="15"/>
      <c r="F162" s="10"/>
      <c r="G162" s="10"/>
      <c r="H162" s="13">
        <f t="shared" si="31"/>
        <v>0</v>
      </c>
      <c r="I162" s="13"/>
      <c r="J162" s="13">
        <f t="shared" si="34"/>
        <v>0</v>
      </c>
      <c r="K162" s="13"/>
      <c r="L162" s="13"/>
      <c r="M162" s="13"/>
      <c r="N162" s="13">
        <f t="shared" si="32"/>
        <v>0</v>
      </c>
      <c r="O162" s="21" t="s">
        <v>91</v>
      </c>
      <c r="P162" s="13">
        <v>1</v>
      </c>
      <c r="Q162" s="13">
        <v>608</v>
      </c>
      <c r="R162" s="13">
        <f t="shared" si="33"/>
        <v>608</v>
      </c>
      <c r="S162" s="24"/>
    </row>
    <row r="163" spans="1:19" ht="15" x14ac:dyDescent="0.2">
      <c r="A163" s="10"/>
      <c r="B163" s="11"/>
      <c r="C163" s="10"/>
      <c r="D163" s="10"/>
      <c r="E163" s="15"/>
      <c r="F163" s="10"/>
      <c r="G163" s="10"/>
      <c r="H163" s="13">
        <f t="shared" si="31"/>
        <v>0</v>
      </c>
      <c r="I163" s="13"/>
      <c r="J163" s="13">
        <f t="shared" si="34"/>
        <v>0</v>
      </c>
      <c r="K163" s="13"/>
      <c r="L163" s="13"/>
      <c r="M163" s="13"/>
      <c r="N163" s="13">
        <f t="shared" si="32"/>
        <v>0</v>
      </c>
      <c r="O163" s="13"/>
      <c r="P163" s="13"/>
      <c r="Q163" s="13"/>
      <c r="R163" s="13">
        <f t="shared" si="33"/>
        <v>0</v>
      </c>
      <c r="S163" s="24"/>
    </row>
    <row r="164" spans="1:19" ht="15" x14ac:dyDescent="0.2">
      <c r="A164" s="10"/>
      <c r="B164" s="11"/>
      <c r="C164" s="10"/>
      <c r="D164" s="10"/>
      <c r="E164" s="15"/>
      <c r="F164" s="10"/>
      <c r="G164" s="10"/>
      <c r="H164" s="13">
        <f t="shared" si="31"/>
        <v>0</v>
      </c>
      <c r="I164" s="13"/>
      <c r="J164" s="13">
        <f t="shared" si="34"/>
        <v>0</v>
      </c>
      <c r="K164" s="13"/>
      <c r="L164" s="13"/>
      <c r="M164" s="13"/>
      <c r="N164" s="13">
        <f t="shared" si="32"/>
        <v>0</v>
      </c>
      <c r="O164" s="13"/>
      <c r="P164" s="13"/>
      <c r="Q164" s="13"/>
      <c r="R164" s="13">
        <f t="shared" si="33"/>
        <v>0</v>
      </c>
      <c r="S164" s="24"/>
    </row>
    <row r="165" spans="1:19" x14ac:dyDescent="0.2">
      <c r="A165" s="10"/>
      <c r="B165" s="11"/>
      <c r="C165" s="10"/>
      <c r="D165" s="10"/>
      <c r="E165" s="10"/>
      <c r="F165" s="10"/>
      <c r="G165" s="10"/>
      <c r="H165" s="13">
        <f t="shared" si="31"/>
        <v>0</v>
      </c>
      <c r="I165" s="13"/>
      <c r="J165" s="13">
        <f t="shared" si="34"/>
        <v>0</v>
      </c>
      <c r="K165" s="13"/>
      <c r="L165" s="13"/>
      <c r="M165" s="13"/>
      <c r="N165" s="13">
        <f>L165*M165</f>
        <v>0</v>
      </c>
      <c r="O165" s="13"/>
      <c r="P165" s="13"/>
      <c r="Q165" s="13"/>
      <c r="R165" s="13">
        <f t="shared" si="33"/>
        <v>0</v>
      </c>
      <c r="S165" s="14"/>
    </row>
    <row r="166" spans="1:19" x14ac:dyDescent="0.2">
      <c r="A166" s="10"/>
      <c r="B166" s="11"/>
      <c r="C166" s="10"/>
      <c r="D166" s="10"/>
      <c r="E166" s="22" t="s">
        <v>38</v>
      </c>
      <c r="F166" s="10"/>
      <c r="G166" s="10"/>
      <c r="H166" s="23">
        <f>SUM(H157:H165)</f>
        <v>26</v>
      </c>
      <c r="I166" s="13"/>
      <c r="J166" s="23">
        <f>SUM(J157:J165)</f>
        <v>15600</v>
      </c>
      <c r="K166" s="13"/>
      <c r="L166" s="23">
        <f>SUM(L157:L165)</f>
        <v>8</v>
      </c>
      <c r="M166" s="13"/>
      <c r="N166" s="23">
        <f>SUM(N157:N165)</f>
        <v>5700</v>
      </c>
      <c r="O166" s="13"/>
      <c r="P166" s="13"/>
      <c r="Q166" s="13"/>
      <c r="R166" s="23">
        <f>SUM(R157:R165)</f>
        <v>1088</v>
      </c>
      <c r="S166" s="14">
        <f>J166+N166+R166</f>
        <v>22388</v>
      </c>
    </row>
    <row r="167" spans="1:19" ht="15" x14ac:dyDescent="0.2">
      <c r="A167" s="10"/>
      <c r="B167" s="11"/>
      <c r="C167" s="10"/>
      <c r="D167" s="10"/>
      <c r="E167" s="15" t="s">
        <v>41</v>
      </c>
      <c r="F167" s="10"/>
      <c r="G167" s="10"/>
      <c r="H167" s="13">
        <f>F167*G167</f>
        <v>0</v>
      </c>
      <c r="I167" s="13"/>
      <c r="J167" s="13">
        <f>H167*I167</f>
        <v>0</v>
      </c>
      <c r="K167" s="13"/>
      <c r="L167" s="13"/>
      <c r="M167" s="13"/>
      <c r="N167" s="13">
        <f>L167*M167</f>
        <v>0</v>
      </c>
      <c r="O167" s="13"/>
      <c r="P167" s="13"/>
      <c r="Q167" s="13"/>
      <c r="R167" s="13">
        <f>P167*Q167</f>
        <v>0</v>
      </c>
      <c r="S167" s="24"/>
    </row>
    <row r="168" spans="1:19" ht="76.5" x14ac:dyDescent="0.2">
      <c r="A168" s="10">
        <v>1</v>
      </c>
      <c r="B168" s="11" t="s">
        <v>92</v>
      </c>
      <c r="C168" s="16">
        <v>44906</v>
      </c>
      <c r="D168" s="10">
        <v>765</v>
      </c>
      <c r="E168" s="15" t="s">
        <v>93</v>
      </c>
      <c r="F168" s="10">
        <v>2</v>
      </c>
      <c r="G168" s="10">
        <v>1</v>
      </c>
      <c r="H168" s="13">
        <f>F168*G168</f>
        <v>2</v>
      </c>
      <c r="I168" s="13">
        <v>600</v>
      </c>
      <c r="J168" s="13">
        <f>H168*I168</f>
        <v>1200</v>
      </c>
      <c r="K168" s="13"/>
      <c r="L168" s="13"/>
      <c r="M168" s="13"/>
      <c r="N168" s="13">
        <f>L168*M168</f>
        <v>0</v>
      </c>
      <c r="O168" s="13"/>
      <c r="P168" s="13"/>
      <c r="Q168" s="13"/>
      <c r="R168" s="13">
        <f>P168*Q168</f>
        <v>0</v>
      </c>
      <c r="S168" s="24"/>
    </row>
    <row r="169" spans="1:19" ht="15" x14ac:dyDescent="0.2">
      <c r="A169" s="10"/>
      <c r="B169" s="11"/>
      <c r="C169" s="16"/>
      <c r="D169" s="10"/>
      <c r="E169" s="15"/>
      <c r="F169" s="10"/>
      <c r="G169" s="10"/>
      <c r="H169" s="13">
        <f>F169*G169</f>
        <v>0</v>
      </c>
      <c r="I169" s="13"/>
      <c r="J169" s="13">
        <f t="shared" ref="J169:J184" si="35">H169*I169</f>
        <v>0</v>
      </c>
      <c r="K169" s="13"/>
      <c r="L169" s="13"/>
      <c r="M169" s="13"/>
      <c r="N169" s="13">
        <f>L169*M169</f>
        <v>0</v>
      </c>
      <c r="O169" s="13"/>
      <c r="P169" s="13"/>
      <c r="Q169" s="13"/>
      <c r="R169" s="13">
        <f t="shared" ref="R169:R184" si="36">P169*Q169</f>
        <v>0</v>
      </c>
      <c r="S169" s="24"/>
    </row>
    <row r="170" spans="1:19" ht="51" x14ac:dyDescent="0.2">
      <c r="A170" s="10">
        <v>2</v>
      </c>
      <c r="B170" s="11" t="s">
        <v>94</v>
      </c>
      <c r="C170" s="16">
        <v>44909</v>
      </c>
      <c r="D170" s="10"/>
      <c r="E170" s="15" t="s">
        <v>95</v>
      </c>
      <c r="F170" s="10">
        <v>2</v>
      </c>
      <c r="G170" s="10">
        <v>1</v>
      </c>
      <c r="H170" s="13">
        <f t="shared" ref="H170:H181" si="37">F170*G170</f>
        <v>2</v>
      </c>
      <c r="I170" s="13">
        <v>600</v>
      </c>
      <c r="J170" s="13">
        <f t="shared" si="35"/>
        <v>1200</v>
      </c>
      <c r="K170" s="13"/>
      <c r="L170" s="13"/>
      <c r="M170" s="13"/>
      <c r="N170" s="13">
        <f t="shared" ref="N170:N181" si="38">L170*M170</f>
        <v>0</v>
      </c>
      <c r="O170" s="13" t="s">
        <v>96</v>
      </c>
      <c r="P170" s="13">
        <v>2</v>
      </c>
      <c r="Q170" s="13">
        <v>259</v>
      </c>
      <c r="R170" s="13">
        <f t="shared" si="36"/>
        <v>518</v>
      </c>
      <c r="S170" s="24"/>
    </row>
    <row r="171" spans="1:19" ht="15" x14ac:dyDescent="0.2">
      <c r="A171" s="10"/>
      <c r="B171" s="11"/>
      <c r="C171" s="16"/>
      <c r="D171" s="10"/>
      <c r="E171" s="15"/>
      <c r="F171" s="10"/>
      <c r="G171" s="10"/>
      <c r="H171" s="13">
        <f t="shared" si="37"/>
        <v>0</v>
      </c>
      <c r="I171" s="13"/>
      <c r="J171" s="13">
        <f t="shared" si="35"/>
        <v>0</v>
      </c>
      <c r="K171" s="13"/>
      <c r="L171" s="13"/>
      <c r="M171" s="13"/>
      <c r="N171" s="13">
        <f t="shared" si="38"/>
        <v>0</v>
      </c>
      <c r="O171" s="13" t="s">
        <v>97</v>
      </c>
      <c r="P171" s="13">
        <v>1</v>
      </c>
      <c r="Q171" s="13">
        <v>130</v>
      </c>
      <c r="R171" s="13">
        <f t="shared" si="36"/>
        <v>130</v>
      </c>
      <c r="S171" s="24"/>
    </row>
    <row r="172" spans="1:19" ht="15" x14ac:dyDescent="0.2">
      <c r="A172" s="10"/>
      <c r="B172" s="11"/>
      <c r="C172" s="16"/>
      <c r="D172" s="10"/>
      <c r="E172" s="15"/>
      <c r="F172" s="10"/>
      <c r="G172" s="10"/>
      <c r="H172" s="13">
        <f t="shared" si="37"/>
        <v>0</v>
      </c>
      <c r="I172" s="13"/>
      <c r="J172" s="13">
        <f t="shared" si="35"/>
        <v>0</v>
      </c>
      <c r="K172" s="13"/>
      <c r="L172" s="13"/>
      <c r="M172" s="13"/>
      <c r="N172" s="13">
        <f t="shared" si="38"/>
        <v>0</v>
      </c>
      <c r="O172" s="13" t="s">
        <v>98</v>
      </c>
      <c r="P172" s="13">
        <v>0.5</v>
      </c>
      <c r="Q172" s="13">
        <v>68</v>
      </c>
      <c r="R172" s="13">
        <f t="shared" si="36"/>
        <v>34</v>
      </c>
      <c r="S172" s="24"/>
    </row>
    <row r="173" spans="1:19" ht="15" x14ac:dyDescent="0.2">
      <c r="A173" s="10"/>
      <c r="B173" s="11"/>
      <c r="C173" s="16"/>
      <c r="D173" s="10"/>
      <c r="E173" s="15"/>
      <c r="F173" s="10"/>
      <c r="G173" s="10"/>
      <c r="H173" s="13">
        <f t="shared" si="37"/>
        <v>0</v>
      </c>
      <c r="I173" s="13"/>
      <c r="J173" s="13">
        <f t="shared" si="35"/>
        <v>0</v>
      </c>
      <c r="K173" s="13"/>
      <c r="L173" s="13"/>
      <c r="M173" s="13"/>
      <c r="N173" s="13">
        <f t="shared" si="38"/>
        <v>0</v>
      </c>
      <c r="O173" s="13"/>
      <c r="P173" s="13"/>
      <c r="Q173" s="13"/>
      <c r="R173" s="13">
        <f t="shared" si="36"/>
        <v>0</v>
      </c>
      <c r="S173" s="24"/>
    </row>
    <row r="174" spans="1:19" ht="51" x14ac:dyDescent="0.2">
      <c r="A174" s="10">
        <v>3</v>
      </c>
      <c r="B174" s="11" t="s">
        <v>99</v>
      </c>
      <c r="C174" s="16">
        <v>44901</v>
      </c>
      <c r="D174" s="10"/>
      <c r="E174" s="15" t="s">
        <v>77</v>
      </c>
      <c r="F174" s="10">
        <v>1</v>
      </c>
      <c r="G174" s="10">
        <v>1</v>
      </c>
      <c r="H174" s="13">
        <f t="shared" si="37"/>
        <v>1</v>
      </c>
      <c r="I174" s="13">
        <v>600</v>
      </c>
      <c r="J174" s="13">
        <f t="shared" si="35"/>
        <v>600</v>
      </c>
      <c r="K174" s="13" t="s">
        <v>22</v>
      </c>
      <c r="L174" s="13">
        <v>0.5</v>
      </c>
      <c r="M174" s="13">
        <v>450</v>
      </c>
      <c r="N174" s="13">
        <f t="shared" si="38"/>
        <v>225</v>
      </c>
      <c r="O174" s="21" t="s">
        <v>100</v>
      </c>
      <c r="P174" s="13">
        <v>1</v>
      </c>
      <c r="Q174" s="13">
        <v>345</v>
      </c>
      <c r="R174" s="13">
        <f t="shared" si="36"/>
        <v>345</v>
      </c>
      <c r="S174" s="24"/>
    </row>
    <row r="175" spans="1:19" ht="15" x14ac:dyDescent="0.2">
      <c r="A175" s="10"/>
      <c r="B175" s="11"/>
      <c r="C175" s="16"/>
      <c r="D175" s="10"/>
      <c r="E175" s="15"/>
      <c r="F175" s="10"/>
      <c r="G175" s="10"/>
      <c r="H175" s="13">
        <f t="shared" si="37"/>
        <v>0</v>
      </c>
      <c r="I175" s="13"/>
      <c r="J175" s="13">
        <f t="shared" si="35"/>
        <v>0</v>
      </c>
      <c r="K175" s="13"/>
      <c r="L175" s="13"/>
      <c r="M175" s="13"/>
      <c r="N175" s="13">
        <f t="shared" si="38"/>
        <v>0</v>
      </c>
      <c r="O175" s="13" t="s">
        <v>98</v>
      </c>
      <c r="P175" s="13">
        <v>0.5</v>
      </c>
      <c r="Q175" s="13">
        <v>68</v>
      </c>
      <c r="R175" s="13">
        <f t="shared" si="36"/>
        <v>34</v>
      </c>
      <c r="S175" s="24"/>
    </row>
    <row r="176" spans="1:19" ht="15" x14ac:dyDescent="0.2">
      <c r="A176" s="10"/>
      <c r="B176" s="11"/>
      <c r="C176" s="16"/>
      <c r="D176" s="10"/>
      <c r="E176" s="15"/>
      <c r="F176" s="10"/>
      <c r="G176" s="10"/>
      <c r="H176" s="13">
        <f t="shared" si="37"/>
        <v>0</v>
      </c>
      <c r="I176" s="13"/>
      <c r="J176" s="13">
        <f t="shared" si="35"/>
        <v>0</v>
      </c>
      <c r="K176" s="13"/>
      <c r="L176" s="13"/>
      <c r="M176" s="13"/>
      <c r="N176" s="13">
        <f t="shared" si="38"/>
        <v>0</v>
      </c>
      <c r="O176" s="13"/>
      <c r="P176" s="13"/>
      <c r="Q176" s="13"/>
      <c r="R176" s="13">
        <f t="shared" si="36"/>
        <v>0</v>
      </c>
      <c r="S176" s="24"/>
    </row>
    <row r="177" spans="1:19" ht="114.75" x14ac:dyDescent="0.2">
      <c r="A177" s="10">
        <v>4</v>
      </c>
      <c r="B177" s="11" t="s">
        <v>101</v>
      </c>
      <c r="C177" s="16">
        <v>44903</v>
      </c>
      <c r="D177" s="10"/>
      <c r="E177" s="15" t="s">
        <v>102</v>
      </c>
      <c r="F177" s="10">
        <v>24</v>
      </c>
      <c r="G177" s="10">
        <v>1</v>
      </c>
      <c r="H177" s="13">
        <f t="shared" si="37"/>
        <v>24</v>
      </c>
      <c r="I177" s="13">
        <v>600</v>
      </c>
      <c r="J177" s="13">
        <f t="shared" si="35"/>
        <v>14400</v>
      </c>
      <c r="K177" s="13" t="s">
        <v>22</v>
      </c>
      <c r="L177" s="13">
        <v>0.5</v>
      </c>
      <c r="M177" s="13">
        <v>450</v>
      </c>
      <c r="N177" s="13">
        <f t="shared" si="38"/>
        <v>225</v>
      </c>
      <c r="O177" s="21" t="s">
        <v>100</v>
      </c>
      <c r="P177" s="13">
        <v>32</v>
      </c>
      <c r="Q177" s="13">
        <v>345</v>
      </c>
      <c r="R177" s="13">
        <f t="shared" si="36"/>
        <v>11040</v>
      </c>
      <c r="S177" s="24"/>
    </row>
    <row r="178" spans="1:19" ht="15" x14ac:dyDescent="0.2">
      <c r="A178" s="10"/>
      <c r="B178" s="11"/>
      <c r="C178" s="16"/>
      <c r="D178" s="10"/>
      <c r="E178" s="15"/>
      <c r="F178" s="10"/>
      <c r="G178" s="10"/>
      <c r="H178" s="13">
        <f t="shared" si="37"/>
        <v>0</v>
      </c>
      <c r="I178" s="13"/>
      <c r="J178" s="13">
        <f t="shared" si="35"/>
        <v>0</v>
      </c>
      <c r="K178" s="13"/>
      <c r="L178" s="13"/>
      <c r="M178" s="13"/>
      <c r="N178" s="13">
        <f t="shared" si="38"/>
        <v>0</v>
      </c>
      <c r="O178" s="13" t="s">
        <v>98</v>
      </c>
      <c r="P178" s="13">
        <v>1</v>
      </c>
      <c r="Q178" s="13">
        <v>68</v>
      </c>
      <c r="R178" s="13">
        <f t="shared" si="36"/>
        <v>68</v>
      </c>
      <c r="S178" s="24"/>
    </row>
    <row r="179" spans="1:19" ht="25.5" x14ac:dyDescent="0.2">
      <c r="A179" s="10"/>
      <c r="B179" s="11"/>
      <c r="C179" s="16"/>
      <c r="D179" s="10"/>
      <c r="E179" s="15"/>
      <c r="F179" s="10"/>
      <c r="G179" s="10"/>
      <c r="H179" s="13">
        <f t="shared" si="37"/>
        <v>0</v>
      </c>
      <c r="I179" s="13"/>
      <c r="J179" s="13">
        <f t="shared" si="35"/>
        <v>0</v>
      </c>
      <c r="K179" s="13"/>
      <c r="L179" s="13"/>
      <c r="M179" s="13"/>
      <c r="N179" s="13">
        <f t="shared" si="38"/>
        <v>0</v>
      </c>
      <c r="O179" s="21" t="s">
        <v>103</v>
      </c>
      <c r="P179" s="13">
        <v>3</v>
      </c>
      <c r="Q179" s="13">
        <v>2.5</v>
      </c>
      <c r="R179" s="13">
        <f t="shared" si="36"/>
        <v>7.5</v>
      </c>
      <c r="S179" s="24"/>
    </row>
    <row r="180" spans="1:19" ht="15" x14ac:dyDescent="0.2">
      <c r="A180" s="10"/>
      <c r="B180" s="11"/>
      <c r="C180" s="16"/>
      <c r="D180" s="10"/>
      <c r="E180" s="15"/>
      <c r="F180" s="10"/>
      <c r="G180" s="10"/>
      <c r="H180" s="13">
        <f t="shared" si="37"/>
        <v>0</v>
      </c>
      <c r="I180" s="13"/>
      <c r="J180" s="13">
        <f t="shared" si="35"/>
        <v>0</v>
      </c>
      <c r="K180" s="13"/>
      <c r="L180" s="13"/>
      <c r="M180" s="13"/>
      <c r="N180" s="13">
        <f t="shared" si="38"/>
        <v>0</v>
      </c>
      <c r="O180" s="13" t="s">
        <v>104</v>
      </c>
      <c r="P180" s="13">
        <v>300</v>
      </c>
      <c r="Q180" s="13">
        <v>0.8</v>
      </c>
      <c r="R180" s="13">
        <f t="shared" si="36"/>
        <v>240</v>
      </c>
      <c r="S180" s="24"/>
    </row>
    <row r="181" spans="1:19" ht="15" x14ac:dyDescent="0.2">
      <c r="A181" s="10"/>
      <c r="B181" s="11"/>
      <c r="C181" s="16"/>
      <c r="D181" s="10"/>
      <c r="E181" s="15"/>
      <c r="F181" s="10"/>
      <c r="G181" s="10"/>
      <c r="H181" s="13">
        <f t="shared" si="37"/>
        <v>0</v>
      </c>
      <c r="I181" s="13"/>
      <c r="J181" s="13">
        <f t="shared" si="35"/>
        <v>0</v>
      </c>
      <c r="K181" s="13"/>
      <c r="L181" s="13"/>
      <c r="M181" s="13"/>
      <c r="N181" s="13">
        <f t="shared" si="38"/>
        <v>0</v>
      </c>
      <c r="O181" s="13" t="s">
        <v>35</v>
      </c>
      <c r="P181" s="13">
        <v>200</v>
      </c>
      <c r="Q181" s="13">
        <v>0.85</v>
      </c>
      <c r="R181" s="13">
        <f t="shared" si="36"/>
        <v>170</v>
      </c>
      <c r="S181" s="24"/>
    </row>
    <row r="182" spans="1:19" x14ac:dyDescent="0.2">
      <c r="A182" s="10"/>
      <c r="B182" s="11"/>
      <c r="C182" s="10"/>
      <c r="D182" s="10"/>
      <c r="E182" s="10"/>
      <c r="F182" s="10"/>
      <c r="G182" s="10"/>
      <c r="H182" s="13">
        <f>F182*G182</f>
        <v>0</v>
      </c>
      <c r="I182" s="13"/>
      <c r="J182" s="13">
        <f t="shared" si="35"/>
        <v>0</v>
      </c>
      <c r="K182" s="13"/>
      <c r="L182" s="13"/>
      <c r="M182" s="13"/>
      <c r="N182" s="13">
        <f>L182*M182</f>
        <v>0</v>
      </c>
      <c r="O182" s="13" t="s">
        <v>105</v>
      </c>
      <c r="P182" s="13">
        <v>200</v>
      </c>
      <c r="Q182" s="13">
        <v>5</v>
      </c>
      <c r="R182" s="13">
        <f t="shared" si="36"/>
        <v>1000</v>
      </c>
      <c r="S182" s="24"/>
    </row>
    <row r="183" spans="1:19" x14ac:dyDescent="0.2">
      <c r="A183" s="10"/>
      <c r="B183" s="11"/>
      <c r="C183" s="10"/>
      <c r="D183" s="10"/>
      <c r="E183" s="10"/>
      <c r="F183" s="10"/>
      <c r="G183" s="10"/>
      <c r="H183" s="13">
        <f t="shared" ref="H183:H184" si="39">F183*G183</f>
        <v>0</v>
      </c>
      <c r="I183" s="13"/>
      <c r="J183" s="13">
        <f t="shared" si="35"/>
        <v>0</v>
      </c>
      <c r="K183" s="13"/>
      <c r="L183" s="13"/>
      <c r="M183" s="13"/>
      <c r="N183" s="13">
        <f t="shared" ref="N183:N184" si="40">L183*M183</f>
        <v>0</v>
      </c>
      <c r="O183" s="13"/>
      <c r="P183" s="13"/>
      <c r="Q183" s="13"/>
      <c r="R183" s="13">
        <f t="shared" si="36"/>
        <v>0</v>
      </c>
      <c r="S183" s="24"/>
    </row>
    <row r="184" spans="1:19" x14ac:dyDescent="0.2">
      <c r="A184" s="10"/>
      <c r="B184" s="11"/>
      <c r="C184" s="10"/>
      <c r="D184" s="10"/>
      <c r="E184" s="10"/>
      <c r="F184" s="10"/>
      <c r="G184" s="10"/>
      <c r="H184" s="13">
        <f t="shared" si="39"/>
        <v>0</v>
      </c>
      <c r="I184" s="13"/>
      <c r="J184" s="13">
        <f t="shared" si="35"/>
        <v>0</v>
      </c>
      <c r="K184" s="13"/>
      <c r="L184" s="13"/>
      <c r="M184" s="13"/>
      <c r="N184" s="13">
        <f t="shared" si="40"/>
        <v>0</v>
      </c>
      <c r="O184" s="13"/>
      <c r="P184" s="13"/>
      <c r="Q184" s="13"/>
      <c r="R184" s="13">
        <f t="shared" si="36"/>
        <v>0</v>
      </c>
      <c r="S184" s="24"/>
    </row>
    <row r="185" spans="1:19" x14ac:dyDescent="0.2">
      <c r="A185" s="10"/>
      <c r="B185" s="11"/>
      <c r="C185" s="10"/>
      <c r="D185" s="10"/>
      <c r="E185" s="22" t="s">
        <v>38</v>
      </c>
      <c r="F185" s="10"/>
      <c r="G185" s="10"/>
      <c r="H185" s="23">
        <f>SUM(H167:H182)</f>
        <v>29</v>
      </c>
      <c r="I185" s="13"/>
      <c r="J185" s="23">
        <f>SUM(J168:J182)</f>
        <v>17400</v>
      </c>
      <c r="K185" s="13"/>
      <c r="L185" s="23">
        <f>SUM(L167:L182)</f>
        <v>1</v>
      </c>
      <c r="M185" s="13"/>
      <c r="N185" s="23">
        <f>SUM(N167:N182)</f>
        <v>450</v>
      </c>
      <c r="O185" s="13"/>
      <c r="P185" s="13"/>
      <c r="Q185" s="13"/>
      <c r="R185" s="23">
        <f>SUM(R167:R182)</f>
        <v>13586.5</v>
      </c>
      <c r="S185" s="14">
        <f>J185+N185+R185</f>
        <v>31436.5</v>
      </c>
    </row>
    <row r="186" spans="1:19" x14ac:dyDescent="0.2">
      <c r="A186" s="10"/>
      <c r="B186" s="11"/>
      <c r="C186" s="10"/>
      <c r="D186" s="10"/>
      <c r="E186" s="22" t="s">
        <v>38</v>
      </c>
      <c r="F186" s="10"/>
      <c r="G186" s="10"/>
      <c r="H186" s="23">
        <f>H156+H166+H185</f>
        <v>57</v>
      </c>
      <c r="I186" s="13"/>
      <c r="J186" s="23">
        <f>J156+J166+J185</f>
        <v>35400</v>
      </c>
      <c r="K186" s="13"/>
      <c r="L186" s="23">
        <f>L156+L166+L185</f>
        <v>9.5</v>
      </c>
      <c r="M186" s="13"/>
      <c r="N186" s="23">
        <f>N156+N166+N185</f>
        <v>6575</v>
      </c>
      <c r="O186" s="13"/>
      <c r="P186" s="13"/>
      <c r="Q186" s="13"/>
      <c r="R186" s="23">
        <f>R156+R166+R185</f>
        <v>15608</v>
      </c>
      <c r="S186" s="23">
        <f>SUM(S147:S185)</f>
        <v>57583</v>
      </c>
    </row>
    <row r="187" spans="1:19" x14ac:dyDescent="0.2">
      <c r="C187" s="19"/>
      <c r="R187" s="25">
        <f>J186+N186+R186</f>
        <v>57583</v>
      </c>
      <c r="S187" s="25" t="s">
        <v>0</v>
      </c>
    </row>
    <row r="190" spans="1:19" x14ac:dyDescent="0.2">
      <c r="O190" t="s">
        <v>106</v>
      </c>
      <c r="R190" s="25">
        <f>R187+R140+R116+R74+R42</f>
        <v>187760.22</v>
      </c>
    </row>
  </sheetData>
  <mergeCells count="55">
    <mergeCell ref="G145:G146"/>
    <mergeCell ref="H145:J145"/>
    <mergeCell ref="K145:K146"/>
    <mergeCell ref="L145:N145"/>
    <mergeCell ref="O145:R145"/>
    <mergeCell ref="A145:A146"/>
    <mergeCell ref="B145:B146"/>
    <mergeCell ref="C145:C146"/>
    <mergeCell ref="D145:D146"/>
    <mergeCell ref="E145:E146"/>
    <mergeCell ref="F145:F146"/>
    <mergeCell ref="F121:F122"/>
    <mergeCell ref="G121:G122"/>
    <mergeCell ref="H121:J121"/>
    <mergeCell ref="K121:K122"/>
    <mergeCell ref="L121:N121"/>
    <mergeCell ref="O121:R121"/>
    <mergeCell ref="G79:G80"/>
    <mergeCell ref="H79:J79"/>
    <mergeCell ref="K79:K80"/>
    <mergeCell ref="L79:N79"/>
    <mergeCell ref="O79:R79"/>
    <mergeCell ref="A121:A122"/>
    <mergeCell ref="B121:B122"/>
    <mergeCell ref="C121:C122"/>
    <mergeCell ref="D121:D122"/>
    <mergeCell ref="E121:E122"/>
    <mergeCell ref="A79:A80"/>
    <mergeCell ref="B79:B80"/>
    <mergeCell ref="C79:C80"/>
    <mergeCell ref="D79:D80"/>
    <mergeCell ref="E79:E80"/>
    <mergeCell ref="F79:F80"/>
    <mergeCell ref="F47:F48"/>
    <mergeCell ref="G47:G48"/>
    <mergeCell ref="H47:J47"/>
    <mergeCell ref="K47:K48"/>
    <mergeCell ref="L47:N47"/>
    <mergeCell ref="O47:R47"/>
    <mergeCell ref="G3:G4"/>
    <mergeCell ref="H3:J3"/>
    <mergeCell ref="K3:K4"/>
    <mergeCell ref="L3:N3"/>
    <mergeCell ref="O3:R3"/>
    <mergeCell ref="A47:A48"/>
    <mergeCell ref="B47:B48"/>
    <mergeCell ref="C47:C48"/>
    <mergeCell ref="D47:D48"/>
    <mergeCell ref="E47:E48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2023-03-15T03:57:40Z</cp:lastPrinted>
  <dcterms:created xsi:type="dcterms:W3CDTF">2023-03-15T03:54:33Z</dcterms:created>
  <dcterms:modified xsi:type="dcterms:W3CDTF">2023-03-15T03:58:16Z</dcterms:modified>
</cp:coreProperties>
</file>