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готовые акты 2022 г\"/>
    </mc:Choice>
  </mc:AlternateContent>
  <xr:revisionPtr revIDLastSave="0" documentId="8_{B04DB8E1-A2BA-4534-82CA-F6E1C4C7D5D8}" xr6:coauthVersionLast="36" xr6:coauthVersionMax="36" xr10:uidLastSave="{00000000-0000-0000-0000-000000000000}"/>
  <bookViews>
    <workbookView xWindow="0" yWindow="0" windowWidth="28800" windowHeight="13020" xr2:uid="{E99B4F76-5707-4AD3-B041-29EB4514174E}"/>
  </bookViews>
  <sheets>
    <sheet name="общая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6" i="1" l="1"/>
  <c r="R225" i="1"/>
  <c r="N225" i="1"/>
  <c r="J225" i="1"/>
  <c r="H225" i="1"/>
  <c r="R224" i="1"/>
  <c r="N224" i="1"/>
  <c r="J224" i="1"/>
  <c r="H224" i="1"/>
  <c r="R223" i="1"/>
  <c r="N223" i="1"/>
  <c r="J223" i="1"/>
  <c r="H223" i="1"/>
  <c r="R222" i="1"/>
  <c r="N222" i="1"/>
  <c r="J222" i="1"/>
  <c r="H222" i="1"/>
  <c r="R221" i="1"/>
  <c r="N221" i="1"/>
  <c r="J221" i="1"/>
  <c r="H221" i="1"/>
  <c r="R220" i="1"/>
  <c r="N220" i="1"/>
  <c r="J220" i="1"/>
  <c r="H220" i="1"/>
  <c r="R219" i="1"/>
  <c r="N219" i="1"/>
  <c r="J219" i="1"/>
  <c r="H219" i="1"/>
  <c r="R218" i="1"/>
  <c r="N218" i="1"/>
  <c r="J218" i="1"/>
  <c r="H218" i="1"/>
  <c r="R217" i="1"/>
  <c r="N217" i="1"/>
  <c r="J217" i="1"/>
  <c r="H217" i="1"/>
  <c r="R216" i="1"/>
  <c r="N216" i="1"/>
  <c r="J216" i="1"/>
  <c r="J226" i="1" s="1"/>
  <c r="S226" i="1" s="1"/>
  <c r="H216" i="1"/>
  <c r="R214" i="1"/>
  <c r="R226" i="1" s="1"/>
  <c r="N214" i="1"/>
  <c r="N226" i="1" s="1"/>
  <c r="J214" i="1"/>
  <c r="H214" i="1"/>
  <c r="H226" i="1" s="1"/>
  <c r="R213" i="1"/>
  <c r="N213" i="1"/>
  <c r="L213" i="1"/>
  <c r="R212" i="1"/>
  <c r="N212" i="1"/>
  <c r="H212" i="1"/>
  <c r="J212" i="1" s="1"/>
  <c r="R211" i="1"/>
  <c r="N211" i="1"/>
  <c r="H211" i="1"/>
  <c r="J211" i="1" s="1"/>
  <c r="R210" i="1"/>
  <c r="N210" i="1"/>
  <c r="H210" i="1"/>
  <c r="J210" i="1" s="1"/>
  <c r="R209" i="1"/>
  <c r="N209" i="1"/>
  <c r="H209" i="1"/>
  <c r="J209" i="1" s="1"/>
  <c r="R208" i="1"/>
  <c r="N208" i="1"/>
  <c r="H208" i="1"/>
  <c r="J208" i="1" s="1"/>
  <c r="R207" i="1"/>
  <c r="N207" i="1"/>
  <c r="H207" i="1"/>
  <c r="J207" i="1" s="1"/>
  <c r="R206" i="1"/>
  <c r="N206" i="1"/>
  <c r="H206" i="1"/>
  <c r="J206" i="1" s="1"/>
  <c r="R205" i="1"/>
  <c r="N205" i="1"/>
  <c r="H205" i="1"/>
  <c r="J205" i="1" s="1"/>
  <c r="R204" i="1"/>
  <c r="N204" i="1"/>
  <c r="H204" i="1"/>
  <c r="J204" i="1" s="1"/>
  <c r="R203" i="1"/>
  <c r="N203" i="1"/>
  <c r="H203" i="1"/>
  <c r="J203" i="1" s="1"/>
  <c r="R202" i="1"/>
  <c r="N202" i="1"/>
  <c r="H202" i="1"/>
  <c r="J202" i="1" s="1"/>
  <c r="R201" i="1"/>
  <c r="N201" i="1"/>
  <c r="H201" i="1"/>
  <c r="J201" i="1" s="1"/>
  <c r="R200" i="1"/>
  <c r="N200" i="1"/>
  <c r="H200" i="1"/>
  <c r="J200" i="1" s="1"/>
  <c r="L199" i="1"/>
  <c r="L227" i="1" s="1"/>
  <c r="R197" i="1"/>
  <c r="N197" i="1"/>
  <c r="J197" i="1"/>
  <c r="H197" i="1"/>
  <c r="R196" i="1"/>
  <c r="N196" i="1"/>
  <c r="J196" i="1"/>
  <c r="H196" i="1"/>
  <c r="R195" i="1"/>
  <c r="N195" i="1"/>
  <c r="J195" i="1"/>
  <c r="H195" i="1"/>
  <c r="R194" i="1"/>
  <c r="N194" i="1"/>
  <c r="J194" i="1"/>
  <c r="H194" i="1"/>
  <c r="R193" i="1"/>
  <c r="N193" i="1"/>
  <c r="J193" i="1"/>
  <c r="H193" i="1"/>
  <c r="R192" i="1"/>
  <c r="N192" i="1"/>
  <c r="J192" i="1"/>
  <c r="H192" i="1"/>
  <c r="R191" i="1"/>
  <c r="N191" i="1"/>
  <c r="J191" i="1"/>
  <c r="H191" i="1"/>
  <c r="R190" i="1"/>
  <c r="N190" i="1"/>
  <c r="J190" i="1"/>
  <c r="H190" i="1"/>
  <c r="R189" i="1"/>
  <c r="N189" i="1"/>
  <c r="J189" i="1"/>
  <c r="H189" i="1"/>
  <c r="R188" i="1"/>
  <c r="R199" i="1" s="1"/>
  <c r="R227" i="1" s="1"/>
  <c r="N188" i="1"/>
  <c r="N199" i="1" s="1"/>
  <c r="N227" i="1" s="1"/>
  <c r="J188" i="1"/>
  <c r="J199" i="1" s="1"/>
  <c r="H188" i="1"/>
  <c r="H199" i="1" s="1"/>
  <c r="N179" i="1"/>
  <c r="L179" i="1"/>
  <c r="R178" i="1"/>
  <c r="N178" i="1"/>
  <c r="J178" i="1"/>
  <c r="H178" i="1"/>
  <c r="R177" i="1"/>
  <c r="N177" i="1"/>
  <c r="J177" i="1"/>
  <c r="H177" i="1"/>
  <c r="R175" i="1"/>
  <c r="N175" i="1"/>
  <c r="J175" i="1"/>
  <c r="H175" i="1"/>
  <c r="R173" i="1"/>
  <c r="N173" i="1"/>
  <c r="J173" i="1"/>
  <c r="J179" i="1" s="1"/>
  <c r="H173" i="1"/>
  <c r="R172" i="1"/>
  <c r="R179" i="1" s="1"/>
  <c r="N172" i="1"/>
  <c r="J172" i="1"/>
  <c r="H172" i="1"/>
  <c r="H179" i="1" s="1"/>
  <c r="R171" i="1"/>
  <c r="L171" i="1"/>
  <c r="R170" i="1"/>
  <c r="N170" i="1"/>
  <c r="J170" i="1"/>
  <c r="H170" i="1"/>
  <c r="R169" i="1"/>
  <c r="N169" i="1"/>
  <c r="J169" i="1"/>
  <c r="H169" i="1"/>
  <c r="R168" i="1"/>
  <c r="N168" i="1"/>
  <c r="J168" i="1"/>
  <c r="H168" i="1"/>
  <c r="R167" i="1"/>
  <c r="N167" i="1"/>
  <c r="J167" i="1"/>
  <c r="H167" i="1"/>
  <c r="R166" i="1"/>
  <c r="N166" i="1"/>
  <c r="J166" i="1"/>
  <c r="H166" i="1"/>
  <c r="R165" i="1"/>
  <c r="N165" i="1"/>
  <c r="J165" i="1"/>
  <c r="H165" i="1"/>
  <c r="R164" i="1"/>
  <c r="N164" i="1"/>
  <c r="J164" i="1"/>
  <c r="H164" i="1"/>
  <c r="R163" i="1"/>
  <c r="N163" i="1"/>
  <c r="J163" i="1"/>
  <c r="H163" i="1"/>
  <c r="R162" i="1"/>
  <c r="N162" i="1"/>
  <c r="N171" i="1" s="1"/>
  <c r="J162" i="1"/>
  <c r="J171" i="1" s="1"/>
  <c r="S171" i="1" s="1"/>
  <c r="H162" i="1"/>
  <c r="H171" i="1" s="1"/>
  <c r="L161" i="1"/>
  <c r="L180" i="1" s="1"/>
  <c r="R160" i="1"/>
  <c r="N160" i="1"/>
  <c r="J160" i="1"/>
  <c r="H160" i="1"/>
  <c r="R155" i="1"/>
  <c r="N155" i="1"/>
  <c r="J155" i="1"/>
  <c r="H155" i="1"/>
  <c r="N153" i="1"/>
  <c r="N161" i="1" s="1"/>
  <c r="N180" i="1" s="1"/>
  <c r="J153" i="1"/>
  <c r="H153" i="1"/>
  <c r="R151" i="1"/>
  <c r="R150" i="1"/>
  <c r="R149" i="1"/>
  <c r="N149" i="1"/>
  <c r="H149" i="1"/>
  <c r="J149" i="1" s="1"/>
  <c r="R148" i="1"/>
  <c r="N148" i="1"/>
  <c r="H148" i="1"/>
  <c r="J148" i="1" s="1"/>
  <c r="R147" i="1"/>
  <c r="R161" i="1" s="1"/>
  <c r="R180" i="1" s="1"/>
  <c r="N147" i="1"/>
  <c r="H147" i="1"/>
  <c r="H161" i="1" s="1"/>
  <c r="L139" i="1"/>
  <c r="L138" i="1"/>
  <c r="N137" i="1"/>
  <c r="H137" i="1"/>
  <c r="J137" i="1" s="1"/>
  <c r="N136" i="1"/>
  <c r="J136" i="1"/>
  <c r="H136" i="1"/>
  <c r="R135" i="1"/>
  <c r="R134" i="1"/>
  <c r="N134" i="1"/>
  <c r="H134" i="1"/>
  <c r="J134" i="1" s="1"/>
  <c r="R132" i="1"/>
  <c r="R138" i="1" s="1"/>
  <c r="N132" i="1"/>
  <c r="H132" i="1"/>
  <c r="H138" i="1" s="1"/>
  <c r="N131" i="1"/>
  <c r="N138" i="1" s="1"/>
  <c r="J131" i="1"/>
  <c r="H131" i="1"/>
  <c r="L130" i="1"/>
  <c r="R129" i="1"/>
  <c r="N129" i="1"/>
  <c r="J129" i="1"/>
  <c r="H129" i="1"/>
  <c r="N128" i="1"/>
  <c r="H128" i="1"/>
  <c r="J128" i="1" s="1"/>
  <c r="R127" i="1"/>
  <c r="N127" i="1"/>
  <c r="H127" i="1"/>
  <c r="J127" i="1" s="1"/>
  <c r="R126" i="1"/>
  <c r="N126" i="1"/>
  <c r="H126" i="1"/>
  <c r="J126" i="1" s="1"/>
  <c r="R125" i="1"/>
  <c r="N125" i="1"/>
  <c r="H125" i="1"/>
  <c r="J125" i="1" s="1"/>
  <c r="R124" i="1"/>
  <c r="N124" i="1"/>
  <c r="H124" i="1"/>
  <c r="H130" i="1" s="1"/>
  <c r="R123" i="1"/>
  <c r="R122" i="1"/>
  <c r="R121" i="1"/>
  <c r="R120" i="1"/>
  <c r="N119" i="1"/>
  <c r="J119" i="1"/>
  <c r="H119" i="1"/>
  <c r="R117" i="1"/>
  <c r="R130" i="1" s="1"/>
  <c r="N117" i="1"/>
  <c r="J117" i="1"/>
  <c r="H117" i="1"/>
  <c r="N116" i="1"/>
  <c r="J116" i="1"/>
  <c r="H116" i="1"/>
  <c r="R115" i="1"/>
  <c r="N115" i="1"/>
  <c r="N130" i="1" s="1"/>
  <c r="J115" i="1"/>
  <c r="H115" i="1"/>
  <c r="L114" i="1"/>
  <c r="R113" i="1"/>
  <c r="N113" i="1"/>
  <c r="H113" i="1"/>
  <c r="J113" i="1" s="1"/>
  <c r="R111" i="1"/>
  <c r="R109" i="1"/>
  <c r="R108" i="1"/>
  <c r="N108" i="1"/>
  <c r="J108" i="1"/>
  <c r="H108" i="1"/>
  <c r="R106" i="1"/>
  <c r="R105" i="1"/>
  <c r="N105" i="1"/>
  <c r="N114" i="1" s="1"/>
  <c r="J105" i="1"/>
  <c r="H105" i="1"/>
  <c r="R103" i="1"/>
  <c r="R102" i="1"/>
  <c r="R101" i="1"/>
  <c r="R100" i="1"/>
  <c r="R99" i="1"/>
  <c r="R114" i="1" s="1"/>
  <c r="R98" i="1"/>
  <c r="R97" i="1"/>
  <c r="N97" i="1"/>
  <c r="J97" i="1"/>
  <c r="H97" i="1"/>
  <c r="N95" i="1"/>
  <c r="H95" i="1"/>
  <c r="J95" i="1" s="1"/>
  <c r="H94" i="1"/>
  <c r="N93" i="1"/>
  <c r="H93" i="1"/>
  <c r="J93" i="1" s="1"/>
  <c r="H92" i="1"/>
  <c r="N91" i="1"/>
  <c r="H91" i="1"/>
  <c r="J91" i="1" s="1"/>
  <c r="R90" i="1"/>
  <c r="N90" i="1"/>
  <c r="H90" i="1"/>
  <c r="J90" i="1" s="1"/>
  <c r="R89" i="1"/>
  <c r="N89" i="1"/>
  <c r="H89" i="1"/>
  <c r="H114" i="1" s="1"/>
  <c r="H139" i="1" s="1"/>
  <c r="R80" i="1"/>
  <c r="L80" i="1"/>
  <c r="R79" i="1"/>
  <c r="N79" i="1"/>
  <c r="J79" i="1"/>
  <c r="H79" i="1"/>
  <c r="R78" i="1"/>
  <c r="N78" i="1"/>
  <c r="J78" i="1"/>
  <c r="H78" i="1"/>
  <c r="R76" i="1"/>
  <c r="N76" i="1"/>
  <c r="J76" i="1"/>
  <c r="H76" i="1"/>
  <c r="R74" i="1"/>
  <c r="N74" i="1"/>
  <c r="J74" i="1"/>
  <c r="J80" i="1" s="1"/>
  <c r="H74" i="1"/>
  <c r="R73" i="1"/>
  <c r="N73" i="1"/>
  <c r="N80" i="1" s="1"/>
  <c r="J73" i="1"/>
  <c r="H73" i="1"/>
  <c r="H80" i="1" s="1"/>
  <c r="N72" i="1"/>
  <c r="L72" i="1"/>
  <c r="L81" i="1" s="1"/>
  <c r="R71" i="1"/>
  <c r="N71" i="1"/>
  <c r="H71" i="1"/>
  <c r="J71" i="1" s="1"/>
  <c r="R70" i="1"/>
  <c r="N70" i="1"/>
  <c r="H70" i="1"/>
  <c r="J70" i="1" s="1"/>
  <c r="R69" i="1"/>
  <c r="N69" i="1"/>
  <c r="H69" i="1"/>
  <c r="J69" i="1" s="1"/>
  <c r="R68" i="1"/>
  <c r="N68" i="1"/>
  <c r="H68" i="1"/>
  <c r="J68" i="1" s="1"/>
  <c r="R67" i="1"/>
  <c r="R72" i="1" s="1"/>
  <c r="N67" i="1"/>
  <c r="H67" i="1"/>
  <c r="J67" i="1" s="1"/>
  <c r="R66" i="1"/>
  <c r="R81" i="1" s="1"/>
  <c r="L66" i="1"/>
  <c r="R65" i="1"/>
  <c r="N65" i="1"/>
  <c r="J65" i="1"/>
  <c r="H65" i="1"/>
  <c r="R63" i="1"/>
  <c r="N63" i="1"/>
  <c r="J63" i="1"/>
  <c r="H63" i="1"/>
  <c r="R62" i="1"/>
  <c r="N62" i="1"/>
  <c r="N66" i="1" s="1"/>
  <c r="J62" i="1"/>
  <c r="J66" i="1" s="1"/>
  <c r="H62" i="1"/>
  <c r="H66" i="1" s="1"/>
  <c r="L54" i="1"/>
  <c r="R53" i="1"/>
  <c r="N53" i="1"/>
  <c r="J53" i="1"/>
  <c r="H53" i="1"/>
  <c r="R52" i="1"/>
  <c r="N52" i="1"/>
  <c r="J52" i="1"/>
  <c r="H52" i="1"/>
  <c r="R51" i="1"/>
  <c r="N51" i="1"/>
  <c r="J51" i="1"/>
  <c r="J54" i="1" s="1"/>
  <c r="H51" i="1"/>
  <c r="R50" i="1"/>
  <c r="R54" i="1" s="1"/>
  <c r="N50" i="1"/>
  <c r="N54" i="1" s="1"/>
  <c r="J50" i="1"/>
  <c r="H50" i="1"/>
  <c r="H54" i="1" s="1"/>
  <c r="R49" i="1"/>
  <c r="N49" i="1"/>
  <c r="L49" i="1"/>
  <c r="R48" i="1"/>
  <c r="N48" i="1"/>
  <c r="H48" i="1"/>
  <c r="J48" i="1" s="1"/>
  <c r="R47" i="1"/>
  <c r="N47" i="1"/>
  <c r="H47" i="1"/>
  <c r="J47" i="1" s="1"/>
  <c r="R46" i="1"/>
  <c r="N46" i="1"/>
  <c r="H46" i="1"/>
  <c r="J46" i="1" s="1"/>
  <c r="R45" i="1"/>
  <c r="N45" i="1"/>
  <c r="H45" i="1"/>
  <c r="J45" i="1" s="1"/>
  <c r="R44" i="1"/>
  <c r="N44" i="1"/>
  <c r="H44" i="1"/>
  <c r="J44" i="1" s="1"/>
  <c r="R43" i="1"/>
  <c r="N43" i="1"/>
  <c r="H43" i="1"/>
  <c r="J43" i="1" s="1"/>
  <c r="R42" i="1"/>
  <c r="N42" i="1"/>
  <c r="H42" i="1"/>
  <c r="J42" i="1" s="1"/>
  <c r="R41" i="1"/>
  <c r="N41" i="1"/>
  <c r="H41" i="1"/>
  <c r="J41" i="1" s="1"/>
  <c r="R40" i="1"/>
  <c r="N40" i="1"/>
  <c r="H40" i="1"/>
  <c r="H49" i="1" s="1"/>
  <c r="L39" i="1"/>
  <c r="L55" i="1" s="1"/>
  <c r="R38" i="1"/>
  <c r="N38" i="1"/>
  <c r="J38" i="1"/>
  <c r="H38" i="1"/>
  <c r="R31" i="1"/>
  <c r="R30" i="1"/>
  <c r="R29" i="1"/>
  <c r="R28" i="1"/>
  <c r="R27" i="1"/>
  <c r="R26" i="1"/>
  <c r="R25" i="1"/>
  <c r="R24" i="1"/>
  <c r="N24" i="1"/>
  <c r="J24" i="1"/>
  <c r="H24" i="1"/>
  <c r="R23" i="1"/>
  <c r="R22" i="1"/>
  <c r="R21" i="1"/>
  <c r="R20" i="1"/>
  <c r="R19" i="1"/>
  <c r="R18" i="1"/>
  <c r="R17" i="1"/>
  <c r="N17" i="1"/>
  <c r="J17" i="1"/>
  <c r="H17" i="1"/>
  <c r="R16" i="1"/>
  <c r="R15" i="1"/>
  <c r="R14" i="1"/>
  <c r="R13" i="1"/>
  <c r="R12" i="1"/>
  <c r="R11" i="1"/>
  <c r="R10" i="1"/>
  <c r="R9" i="1"/>
  <c r="R8" i="1"/>
  <c r="R7" i="1"/>
  <c r="N7" i="1"/>
  <c r="H7" i="1"/>
  <c r="J7" i="1" s="1"/>
  <c r="R6" i="1"/>
  <c r="N6" i="1"/>
  <c r="H6" i="1"/>
  <c r="J6" i="1" s="1"/>
  <c r="R5" i="1"/>
  <c r="R39" i="1" s="1"/>
  <c r="R55" i="1" s="1"/>
  <c r="N5" i="1"/>
  <c r="N39" i="1" s="1"/>
  <c r="H5" i="1"/>
  <c r="H39" i="1" s="1"/>
  <c r="H55" i="1" s="1"/>
  <c r="S66" i="1" l="1"/>
  <c r="S81" i="1" s="1"/>
  <c r="N55" i="1"/>
  <c r="N81" i="1"/>
  <c r="J72" i="1"/>
  <c r="S72" i="1" s="1"/>
  <c r="R139" i="1"/>
  <c r="H180" i="1"/>
  <c r="S199" i="1"/>
  <c r="S227" i="1" s="1"/>
  <c r="J213" i="1"/>
  <c r="S213" i="1" s="1"/>
  <c r="N139" i="1"/>
  <c r="S54" i="1"/>
  <c r="S80" i="1"/>
  <c r="S179" i="1"/>
  <c r="H213" i="1"/>
  <c r="H227" i="1" s="1"/>
  <c r="J5" i="1"/>
  <c r="J39" i="1" s="1"/>
  <c r="J40" i="1"/>
  <c r="J49" i="1" s="1"/>
  <c r="S49" i="1" s="1"/>
  <c r="H72" i="1"/>
  <c r="H81" i="1" s="1"/>
  <c r="J89" i="1"/>
  <c r="J114" i="1" s="1"/>
  <c r="J124" i="1"/>
  <c r="J130" i="1" s="1"/>
  <c r="S130" i="1" s="1"/>
  <c r="J132" i="1"/>
  <c r="J138" i="1" s="1"/>
  <c r="S138" i="1" s="1"/>
  <c r="J147" i="1"/>
  <c r="J161" i="1" s="1"/>
  <c r="S39" i="1" l="1"/>
  <c r="S55" i="1" s="1"/>
  <c r="J55" i="1"/>
  <c r="R56" i="1" s="1"/>
  <c r="R140" i="1"/>
  <c r="S161" i="1"/>
  <c r="S180" i="1" s="1"/>
  <c r="J180" i="1"/>
  <c r="R181" i="1" s="1"/>
  <c r="J139" i="1"/>
  <c r="S114" i="1"/>
  <c r="S139" i="1" s="1"/>
  <c r="J227" i="1"/>
  <c r="R228" i="1" s="1"/>
  <c r="J81" i="1"/>
  <c r="R82" i="1" s="1"/>
  <c r="R232" i="1" l="1"/>
</calcChain>
</file>

<file path=xl/sharedStrings.xml><?xml version="1.0" encoding="utf-8"?>
<sst xmlns="http://schemas.openxmlformats.org/spreadsheetml/2006/main" count="312" uniqueCount="133">
  <si>
    <t xml:space="preserve"> </t>
  </si>
  <si>
    <t xml:space="preserve">Акт выполненых работ за  Август  2022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</si>
  <si>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</si>
  <si>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</si>
  <si>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</si>
  <si>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</si>
  <si>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</si>
  <si>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</si>
  <si>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</si>
  <si>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</si>
  <si>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</si>
  <si>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</si>
  <si>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</si>
  <si>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</si>
  <si>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</si>
  <si>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</si>
  <si>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</si>
  <si>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ул. Завитая д. 2</t>
  </si>
  <si>
    <t>ТВК</t>
  </si>
  <si>
    <t>Перекрытие стояка хол/воды в подвале,сброс,монтаж врезов в стояки вывод х/воды в подъезд,проверка крепления</t>
  </si>
  <si>
    <t>б/н</t>
  </si>
  <si>
    <t>кв43</t>
  </si>
  <si>
    <t>ниссан</t>
  </si>
  <si>
    <t>тройн мет20*20</t>
  </si>
  <si>
    <t>тройн мет16*20</t>
  </si>
  <si>
    <t>тройнППР25*15</t>
  </si>
  <si>
    <t>КРАН МЕТ12*16</t>
  </si>
  <si>
    <t>кран15</t>
  </si>
  <si>
    <t>шланг</t>
  </si>
  <si>
    <t>уголмет12*16</t>
  </si>
  <si>
    <t>фум лен</t>
  </si>
  <si>
    <t>труба мет12*16</t>
  </si>
  <si>
    <t>Сброс воды с системы отопления,демонтаж двух кранов на стояках отоплениянарезка резб,монтаж новых кранов,замена кранов на концевых трубах розлива,запуск,проверка.</t>
  </si>
  <si>
    <t>кран20</t>
  </si>
  <si>
    <t>фитинг20*26</t>
  </si>
  <si>
    <t>метапол20*26</t>
  </si>
  <si>
    <t>кран25</t>
  </si>
  <si>
    <t>фум лента</t>
  </si>
  <si>
    <t>диск отр</t>
  </si>
  <si>
    <t>Перекрытие стояка х/воды в подвале,сбросдемонтаж стояка,монтаж стояка пропиленом подключения к разводке,запуск,проверка,прочистка фильтров в кв33,35,39 проверка.</t>
  </si>
  <si>
    <t>кв35</t>
  </si>
  <si>
    <t>трубаППР32</t>
  </si>
  <si>
    <t>тройППР32*20</t>
  </si>
  <si>
    <t>муфтаППР32</t>
  </si>
  <si>
    <t>муфта32</t>
  </si>
  <si>
    <t>фитинг26*32</t>
  </si>
  <si>
    <t>муфтаППР20</t>
  </si>
  <si>
    <t>ДИСК ОТР</t>
  </si>
  <si>
    <t>фум лент</t>
  </si>
  <si>
    <t>Промывка и опрессовка системы теплоснабжения</t>
  </si>
  <si>
    <t>Техническое диагностирование газового оборудования (договор №22-230 26.08.2022 г.)</t>
  </si>
  <si>
    <t>итого</t>
  </si>
  <si>
    <t>РСЦ</t>
  </si>
  <si>
    <t>Дом</t>
  </si>
  <si>
    <t>Эл цех</t>
  </si>
  <si>
    <t>Изоляция нулей</t>
  </si>
  <si>
    <t>кв18</t>
  </si>
  <si>
    <t>изолента</t>
  </si>
  <si>
    <t xml:space="preserve">Акт выполненых работ за  Сентябрь  2022 год </t>
  </si>
  <si>
    <t>ул. Завитая д.2</t>
  </si>
  <si>
    <t>Демонтаж и замена авт ,подтяги нулей</t>
  </si>
  <si>
    <t>кв68</t>
  </si>
  <si>
    <t>авт16А</t>
  </si>
  <si>
    <t>Протяжка саморезов и изоляция</t>
  </si>
  <si>
    <t>кв69</t>
  </si>
  <si>
    <t xml:space="preserve">Акт выполненых работ за  Октябрь  2022 год </t>
  </si>
  <si>
    <t>ул.Завитая д.2</t>
  </si>
  <si>
    <t>Сброс воздуха из системы отопления,запуск проверка.</t>
  </si>
  <si>
    <t>КВ58</t>
  </si>
  <si>
    <t>мазда</t>
  </si>
  <si>
    <t>кв54</t>
  </si>
  <si>
    <t>Сброс воздуха из системы отопления, проверка.</t>
  </si>
  <si>
    <t>кв79</t>
  </si>
  <si>
    <t>Перекрытие стояка отопления,сброс воды,замена крана маевского на глушители,частичная замена стояка отопления в подвале,замена крана,установка сбростных кранов,запуск проверка,нарезка резбы20</t>
  </si>
  <si>
    <t>кв20</t>
  </si>
  <si>
    <t>метапол26</t>
  </si>
  <si>
    <t>фитинг263/4</t>
  </si>
  <si>
    <t>тройник26</t>
  </si>
  <si>
    <t>заглушка15</t>
  </si>
  <si>
    <t>Перекрытие стояка отопления,сброс воздуха,замена крана маевского,запуск проверка,</t>
  </si>
  <si>
    <t>кв80</t>
  </si>
  <si>
    <t>Перекрытие стояков отопление в подвале,сброс,проверка стояков на проходимость,замена крана маевского,запуск,сброс воздуха,проверка.</t>
  </si>
  <si>
    <t>кв19,28,30</t>
  </si>
  <si>
    <t>кран маев</t>
  </si>
  <si>
    <t>Установка оконых створок 5-шт</t>
  </si>
  <si>
    <t>кв9</t>
  </si>
  <si>
    <t>гвозди</t>
  </si>
  <si>
    <t>Заделка стыка порожка металич входной дверей,монтажной пеной и растворим,ремонт электромагнита на входной двери закрепления</t>
  </si>
  <si>
    <t>кв58</t>
  </si>
  <si>
    <t>пен монт</t>
  </si>
  <si>
    <t>см п/цем</t>
  </si>
  <si>
    <t>Демонтаж монтаж автомата и подключения автомата,изоляция нуля.</t>
  </si>
  <si>
    <t>кв19</t>
  </si>
  <si>
    <t>Демонтаж и замена эл лампочк,ремонт эл патрона</t>
  </si>
  <si>
    <t>кв49</t>
  </si>
  <si>
    <t xml:space="preserve">Акт выполненых работ за  Ноябрь  2022 год </t>
  </si>
  <si>
    <t>ул. Завитая д,2</t>
  </si>
  <si>
    <t>Перекрытие стояков отопления в подвале,сброс,замена сгона на метапол,запуск,проверка.</t>
  </si>
  <si>
    <t>кв47</t>
  </si>
  <si>
    <t>фум-лен</t>
  </si>
  <si>
    <t>Прочистка канализационного лежака в подвале,проверка.</t>
  </si>
  <si>
    <t>кв32</t>
  </si>
  <si>
    <t>Проверка стояков на проходимость в кв перекрытие крана,открытие крана в кв7,сброс воздуха,проверка.</t>
  </si>
  <si>
    <t>кв10</t>
  </si>
  <si>
    <t>Демонтаж нуля,зачистка установка и подключение,изоляция фазных нулей жил</t>
  </si>
  <si>
    <t>Демонтаж эл плафона,замена установка и подключения нового эл плафона,установка светодиодной лампы,демонтаж и замена эл лампы</t>
  </si>
  <si>
    <t>изолен</t>
  </si>
  <si>
    <t xml:space="preserve">Акт выполненых работ за  Декабрь 2022 год </t>
  </si>
  <si>
    <t>Перекрытие холодной воды. Передача данных в МУП  о том что не работает придомовой колодец.  Запуск холодной воды. Поверка</t>
  </si>
  <si>
    <t>кв8</t>
  </si>
  <si>
    <t>Перекрытие стояков отопления, в полвале, сброс, демонтаж отрезка сгона на радиаторе, перепаковка крана и муфты на другую сторону соединения. Отрезка пропитеном, замена кранов маевского на радиаторе в квартире. Запуск. Проверка.</t>
  </si>
  <si>
    <t>кв 14</t>
  </si>
  <si>
    <t>труба ппр</t>
  </si>
  <si>
    <t>угол ппр</t>
  </si>
  <si>
    <t>фумлента</t>
  </si>
  <si>
    <t>Закрепление металочерепицы на вентшахте</t>
  </si>
  <si>
    <t>кв 39,40</t>
  </si>
  <si>
    <t>вышка</t>
  </si>
  <si>
    <t>саморезы</t>
  </si>
  <si>
    <t>Обрезка веток, вырубка кустарника с задней стороны дома. Погрузка и выгрузка веток</t>
  </si>
  <si>
    <t>Аи 92</t>
  </si>
  <si>
    <t>масло</t>
  </si>
  <si>
    <t>Закрытие подвальных окон</t>
  </si>
  <si>
    <t>кв 58</t>
  </si>
  <si>
    <t>изоспан</t>
  </si>
  <si>
    <t>пена</t>
  </si>
  <si>
    <t>полное обследование магистрального кабеля. Демонтаж неисправного ореха. Установка  нового прокола. Чистка, изоляция магистральных жил.</t>
  </si>
  <si>
    <t>кв 53</t>
  </si>
  <si>
    <t>прокол</t>
  </si>
  <si>
    <t>хомут</t>
  </si>
  <si>
    <t>демонтаж эл патрона и установка на стене. Установка новой светодиодной лампы. Изоляция срединений.</t>
  </si>
  <si>
    <t>эл патрон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</si>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</sst>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sz val="12"/>
      <name val="Arial Cyr"/>
      <charset val="204"/>
    </font>
    <font>
      <b/>
      <i/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0" applyFont="1" applyFill="1" applyBorder="1" applyAlignment="1"/>
    <xf numFmtId="2" fontId="0" fillId="0" borderId="2" xfId="0" applyNumberFormat="1" applyBorder="1"/>
    <xf numFmtId="2" fontId="2" fillId="0" borderId="0" xfId="0" applyNumberFormat="1" applyFont="1"/>
    <xf numFmtId="0" fontId="4" fillId="0" borderId="2" xfId="0" applyFont="1" applyBorder="1"/>
    <xf numFmtId="14" fontId="0" fillId="0" borderId="2" xfId="0" applyNumberFormat="1" applyBorder="1"/>
    <xf numFmtId="2" fontId="0" fillId="0" borderId="2" xfId="0" applyNumberFormat="1" applyBorder="1" applyAlignment="1">
      <alignment wrapText="1"/>
    </xf>
    <xf numFmtId="0" fontId="5" fillId="0" borderId="2" xfId="0" applyFont="1" applyFill="1" applyBorder="1"/>
    <xf numFmtId="2" fontId="2" fillId="0" borderId="0" xfId="0" applyNumberFormat="1" applyFont="1" applyBorder="1"/>
    <xf numFmtId="0" fontId="0" fillId="0" borderId="0" xfId="0" applyBorder="1"/>
    <xf numFmtId="0" fontId="0" fillId="0" borderId="4" xfId="0" applyBorder="1"/>
    <xf numFmtId="0" fontId="6" fillId="0" borderId="2" xfId="0" applyFont="1" applyBorder="1"/>
    <xf numFmtId="2" fontId="6" fillId="0" borderId="2" xfId="0" applyNumberFormat="1" applyFont="1" applyBorder="1"/>
    <xf numFmtId="0" fontId="2" fillId="0" borderId="0" xfId="0" applyFont="1"/>
    <xf numFmtId="2" fontId="0" fillId="0" borderId="0" xfId="0" applyNumberFormat="1"/>
    <xf numFmtId="2" fontId="2" fillId="0" borderId="2" xfId="0" applyNumberFormat="1" applyFont="1" applyBorder="1"/>
    <xf numFmtId="2" fontId="6" fillId="0" borderId="5" xfId="0" applyNumberFormat="1" applyFont="1" applyBorder="1"/>
    <xf numFmtId="2" fontId="0" fillId="0" borderId="3" xfId="0" applyNumberFormat="1" applyBorder="1"/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1E568-C2C9-4690-B540-C10582532466}">
  <sheetPr>
    <tabColor rgb="FFFFFF00"/>
  </sheetPr>
  <dimension ref="A1:AD232"/>
  <sheetViews>
    <sheetView tabSelected="1" zoomScale="90" zoomScaleNormal="90" workbookViewId="0">
      <pane xSplit="1" ySplit="4" topLeftCell="B20" activePane="bottomRight" state="frozen"/>
      <selection pane="topRight" activeCell="B1" sqref="B1"/>
      <selection pane="bottomLeft" activeCell="A5" sqref="A5"/>
      <selection pane="bottomRight" activeCell="T40" sqref="T40"/>
    </sheetView>
  </sheetViews>
  <sheetFormatPr defaultRowHeight="12.75" x14ac:dyDescent="0.2"/>
  <cols>
    <col min="1" max="1" width="6.140625" customWidth="1"/>
    <col min="2" max="2" width="20.7109375" customWidth="1"/>
    <col min="3" max="3" width="11.140625" customWidth="1"/>
    <col min="4" max="4" width="8" customWidth="1"/>
    <col min="5" max="5" width="20" customWidth="1"/>
    <col min="6" max="6" width="7.42578125" customWidth="1"/>
    <col min="7" max="7" width="6.85546875" customWidth="1"/>
    <col min="8" max="8" width="8.7109375" customWidth="1"/>
    <col min="9" max="9" width="8.85546875" customWidth="1"/>
    <col min="10" max="10" width="11.7109375" customWidth="1"/>
    <col min="11" max="11" width="8.140625" customWidth="1"/>
    <col min="12" max="12" width="7" customWidth="1"/>
    <col min="14" max="14" width="9.7109375" customWidth="1"/>
    <col min="15" max="15" width="12.42578125" customWidth="1"/>
    <col min="18" max="18" width="12.7109375" customWidth="1"/>
    <col min="19" max="19" width="10.5703125" customWidth="1"/>
    <col min="255" max="255" width="6.140625" customWidth="1"/>
    <col min="256" max="256" width="20.7109375" customWidth="1"/>
    <col min="257" max="257" width="11.140625" customWidth="1"/>
    <col min="258" max="258" width="8" customWidth="1"/>
    <col min="259" max="259" width="20" customWidth="1"/>
    <col min="260" max="260" width="7.42578125" customWidth="1"/>
    <col min="261" max="261" width="6.85546875" customWidth="1"/>
    <col min="262" max="262" width="8.7109375" customWidth="1"/>
    <col min="263" max="263" width="7" customWidth="1"/>
    <col min="264" max="264" width="7.42578125" customWidth="1"/>
    <col min="266" max="266" width="8.140625" customWidth="1"/>
    <col min="267" max="267" width="7" customWidth="1"/>
    <col min="269" max="269" width="9.7109375" customWidth="1"/>
    <col min="270" max="270" width="9.28515625" customWidth="1"/>
    <col min="274" max="274" width="10.140625" customWidth="1"/>
    <col min="275" max="275" width="10.5703125" customWidth="1"/>
    <col min="511" max="511" width="6.140625" customWidth="1"/>
    <col min="512" max="512" width="20.7109375" customWidth="1"/>
    <col min="513" max="513" width="11.140625" customWidth="1"/>
    <col min="514" max="514" width="8" customWidth="1"/>
    <col min="515" max="515" width="20" customWidth="1"/>
    <col min="516" max="516" width="7.42578125" customWidth="1"/>
    <col min="517" max="517" width="6.85546875" customWidth="1"/>
    <col min="518" max="518" width="8.7109375" customWidth="1"/>
    <col min="519" max="519" width="7" customWidth="1"/>
    <col min="520" max="520" width="7.42578125" customWidth="1"/>
    <col min="522" max="522" width="8.140625" customWidth="1"/>
    <col min="523" max="523" width="7" customWidth="1"/>
    <col min="525" max="525" width="9.7109375" customWidth="1"/>
    <col min="526" max="526" width="9.28515625" customWidth="1"/>
    <col min="530" max="530" width="10.140625" customWidth="1"/>
    <col min="531" max="531" width="10.5703125" customWidth="1"/>
    <col min="767" max="767" width="6.140625" customWidth="1"/>
    <col min="768" max="768" width="20.7109375" customWidth="1"/>
    <col min="769" max="769" width="11.140625" customWidth="1"/>
    <col min="770" max="770" width="8" customWidth="1"/>
    <col min="771" max="771" width="20" customWidth="1"/>
    <col min="772" max="772" width="7.42578125" customWidth="1"/>
    <col min="773" max="773" width="6.85546875" customWidth="1"/>
    <col min="774" max="774" width="8.7109375" customWidth="1"/>
    <col min="775" max="775" width="7" customWidth="1"/>
    <col min="776" max="776" width="7.42578125" customWidth="1"/>
    <col min="778" max="778" width="8.140625" customWidth="1"/>
    <col min="779" max="779" width="7" customWidth="1"/>
    <col min="781" max="781" width="9.7109375" customWidth="1"/>
    <col min="782" max="782" width="9.28515625" customWidth="1"/>
    <col min="786" max="786" width="10.140625" customWidth="1"/>
    <col min="787" max="787" width="10.5703125" customWidth="1"/>
    <col min="1023" max="1023" width="6.140625" customWidth="1"/>
    <col min="1024" max="1024" width="20.7109375" customWidth="1"/>
    <col min="1025" max="1025" width="11.140625" customWidth="1"/>
    <col min="1026" max="1026" width="8" customWidth="1"/>
    <col min="1027" max="1027" width="20" customWidth="1"/>
    <col min="1028" max="1028" width="7.42578125" customWidth="1"/>
    <col min="1029" max="1029" width="6.85546875" customWidth="1"/>
    <col min="1030" max="1030" width="8.7109375" customWidth="1"/>
    <col min="1031" max="1031" width="7" customWidth="1"/>
    <col min="1032" max="1032" width="7.42578125" customWidth="1"/>
    <col min="1034" max="1034" width="8.140625" customWidth="1"/>
    <col min="1035" max="1035" width="7" customWidth="1"/>
    <col min="1037" max="1037" width="9.7109375" customWidth="1"/>
    <col min="1038" max="1038" width="9.28515625" customWidth="1"/>
    <col min="1042" max="1042" width="10.140625" customWidth="1"/>
    <col min="1043" max="1043" width="10.5703125" customWidth="1"/>
    <col min="1279" max="1279" width="6.140625" customWidth="1"/>
    <col min="1280" max="1280" width="20.7109375" customWidth="1"/>
    <col min="1281" max="1281" width="11.140625" customWidth="1"/>
    <col min="1282" max="1282" width="8" customWidth="1"/>
    <col min="1283" max="1283" width="20" customWidth="1"/>
    <col min="1284" max="1284" width="7.42578125" customWidth="1"/>
    <col min="1285" max="1285" width="6.85546875" customWidth="1"/>
    <col min="1286" max="1286" width="8.7109375" customWidth="1"/>
    <col min="1287" max="1287" width="7" customWidth="1"/>
    <col min="1288" max="1288" width="7.42578125" customWidth="1"/>
    <col min="1290" max="1290" width="8.140625" customWidth="1"/>
    <col min="1291" max="1291" width="7" customWidth="1"/>
    <col min="1293" max="1293" width="9.7109375" customWidth="1"/>
    <col min="1294" max="1294" width="9.28515625" customWidth="1"/>
    <col min="1298" max="1298" width="10.140625" customWidth="1"/>
    <col min="1299" max="1299" width="10.5703125" customWidth="1"/>
    <col min="1535" max="1535" width="6.140625" customWidth="1"/>
    <col min="1536" max="1536" width="20.7109375" customWidth="1"/>
    <col min="1537" max="1537" width="11.140625" customWidth="1"/>
    <col min="1538" max="1538" width="8" customWidth="1"/>
    <col min="1539" max="1539" width="20" customWidth="1"/>
    <col min="1540" max="1540" width="7.42578125" customWidth="1"/>
    <col min="1541" max="1541" width="6.85546875" customWidth="1"/>
    <col min="1542" max="1542" width="8.7109375" customWidth="1"/>
    <col min="1543" max="1543" width="7" customWidth="1"/>
    <col min="1544" max="1544" width="7.42578125" customWidth="1"/>
    <col min="1546" max="1546" width="8.140625" customWidth="1"/>
    <col min="1547" max="1547" width="7" customWidth="1"/>
    <col min="1549" max="1549" width="9.7109375" customWidth="1"/>
    <col min="1550" max="1550" width="9.28515625" customWidth="1"/>
    <col min="1554" max="1554" width="10.140625" customWidth="1"/>
    <col min="1555" max="1555" width="10.5703125" customWidth="1"/>
    <col min="1791" max="1791" width="6.140625" customWidth="1"/>
    <col min="1792" max="1792" width="20.7109375" customWidth="1"/>
    <col min="1793" max="1793" width="11.140625" customWidth="1"/>
    <col min="1794" max="1794" width="8" customWidth="1"/>
    <col min="1795" max="1795" width="20" customWidth="1"/>
    <col min="1796" max="1796" width="7.42578125" customWidth="1"/>
    <col min="1797" max="1797" width="6.85546875" customWidth="1"/>
    <col min="1798" max="1798" width="8.7109375" customWidth="1"/>
    <col min="1799" max="1799" width="7" customWidth="1"/>
    <col min="1800" max="1800" width="7.42578125" customWidth="1"/>
    <col min="1802" max="1802" width="8.140625" customWidth="1"/>
    <col min="1803" max="1803" width="7" customWidth="1"/>
    <col min="1805" max="1805" width="9.7109375" customWidth="1"/>
    <col min="1806" max="1806" width="9.28515625" customWidth="1"/>
    <col min="1810" max="1810" width="10.140625" customWidth="1"/>
    <col min="1811" max="1811" width="10.5703125" customWidth="1"/>
    <col min="2047" max="2047" width="6.140625" customWidth="1"/>
    <col min="2048" max="2048" width="20.7109375" customWidth="1"/>
    <col min="2049" max="2049" width="11.140625" customWidth="1"/>
    <col min="2050" max="2050" width="8" customWidth="1"/>
    <col min="2051" max="2051" width="20" customWidth="1"/>
    <col min="2052" max="2052" width="7.42578125" customWidth="1"/>
    <col min="2053" max="2053" width="6.85546875" customWidth="1"/>
    <col min="2054" max="2054" width="8.7109375" customWidth="1"/>
    <col min="2055" max="2055" width="7" customWidth="1"/>
    <col min="2056" max="2056" width="7.42578125" customWidth="1"/>
    <col min="2058" max="2058" width="8.140625" customWidth="1"/>
    <col min="2059" max="2059" width="7" customWidth="1"/>
    <col min="2061" max="2061" width="9.7109375" customWidth="1"/>
    <col min="2062" max="2062" width="9.28515625" customWidth="1"/>
    <col min="2066" max="2066" width="10.140625" customWidth="1"/>
    <col min="2067" max="2067" width="10.5703125" customWidth="1"/>
    <col min="2303" max="2303" width="6.140625" customWidth="1"/>
    <col min="2304" max="2304" width="20.7109375" customWidth="1"/>
    <col min="2305" max="2305" width="11.140625" customWidth="1"/>
    <col min="2306" max="2306" width="8" customWidth="1"/>
    <col min="2307" max="2307" width="20" customWidth="1"/>
    <col min="2308" max="2308" width="7.42578125" customWidth="1"/>
    <col min="2309" max="2309" width="6.85546875" customWidth="1"/>
    <col min="2310" max="2310" width="8.7109375" customWidth="1"/>
    <col min="2311" max="2311" width="7" customWidth="1"/>
    <col min="2312" max="2312" width="7.42578125" customWidth="1"/>
    <col min="2314" max="2314" width="8.140625" customWidth="1"/>
    <col min="2315" max="2315" width="7" customWidth="1"/>
    <col min="2317" max="2317" width="9.7109375" customWidth="1"/>
    <col min="2318" max="2318" width="9.28515625" customWidth="1"/>
    <col min="2322" max="2322" width="10.140625" customWidth="1"/>
    <col min="2323" max="2323" width="10.5703125" customWidth="1"/>
    <col min="2559" max="2559" width="6.140625" customWidth="1"/>
    <col min="2560" max="2560" width="20.7109375" customWidth="1"/>
    <col min="2561" max="2561" width="11.140625" customWidth="1"/>
    <col min="2562" max="2562" width="8" customWidth="1"/>
    <col min="2563" max="2563" width="20" customWidth="1"/>
    <col min="2564" max="2564" width="7.42578125" customWidth="1"/>
    <col min="2565" max="2565" width="6.85546875" customWidth="1"/>
    <col min="2566" max="2566" width="8.7109375" customWidth="1"/>
    <col min="2567" max="2567" width="7" customWidth="1"/>
    <col min="2568" max="2568" width="7.42578125" customWidth="1"/>
    <col min="2570" max="2570" width="8.140625" customWidth="1"/>
    <col min="2571" max="2571" width="7" customWidth="1"/>
    <col min="2573" max="2573" width="9.7109375" customWidth="1"/>
    <col min="2574" max="2574" width="9.28515625" customWidth="1"/>
    <col min="2578" max="2578" width="10.140625" customWidth="1"/>
    <col min="2579" max="2579" width="10.5703125" customWidth="1"/>
    <col min="2815" max="2815" width="6.140625" customWidth="1"/>
    <col min="2816" max="2816" width="20.7109375" customWidth="1"/>
    <col min="2817" max="2817" width="11.140625" customWidth="1"/>
    <col min="2818" max="2818" width="8" customWidth="1"/>
    <col min="2819" max="2819" width="20" customWidth="1"/>
    <col min="2820" max="2820" width="7.42578125" customWidth="1"/>
    <col min="2821" max="2821" width="6.85546875" customWidth="1"/>
    <col min="2822" max="2822" width="8.7109375" customWidth="1"/>
    <col min="2823" max="2823" width="7" customWidth="1"/>
    <col min="2824" max="2824" width="7.42578125" customWidth="1"/>
    <col min="2826" max="2826" width="8.140625" customWidth="1"/>
    <col min="2827" max="2827" width="7" customWidth="1"/>
    <col min="2829" max="2829" width="9.7109375" customWidth="1"/>
    <col min="2830" max="2830" width="9.28515625" customWidth="1"/>
    <col min="2834" max="2834" width="10.140625" customWidth="1"/>
    <col min="2835" max="2835" width="10.5703125" customWidth="1"/>
    <col min="3071" max="3071" width="6.140625" customWidth="1"/>
    <col min="3072" max="3072" width="20.7109375" customWidth="1"/>
    <col min="3073" max="3073" width="11.140625" customWidth="1"/>
    <col min="3074" max="3074" width="8" customWidth="1"/>
    <col min="3075" max="3075" width="20" customWidth="1"/>
    <col min="3076" max="3076" width="7.42578125" customWidth="1"/>
    <col min="3077" max="3077" width="6.85546875" customWidth="1"/>
    <col min="3078" max="3078" width="8.7109375" customWidth="1"/>
    <col min="3079" max="3079" width="7" customWidth="1"/>
    <col min="3080" max="3080" width="7.42578125" customWidth="1"/>
    <col min="3082" max="3082" width="8.140625" customWidth="1"/>
    <col min="3083" max="3083" width="7" customWidth="1"/>
    <col min="3085" max="3085" width="9.7109375" customWidth="1"/>
    <col min="3086" max="3086" width="9.28515625" customWidth="1"/>
    <col min="3090" max="3090" width="10.140625" customWidth="1"/>
    <col min="3091" max="3091" width="10.5703125" customWidth="1"/>
    <col min="3327" max="3327" width="6.140625" customWidth="1"/>
    <col min="3328" max="3328" width="20.7109375" customWidth="1"/>
    <col min="3329" max="3329" width="11.140625" customWidth="1"/>
    <col min="3330" max="3330" width="8" customWidth="1"/>
    <col min="3331" max="3331" width="20" customWidth="1"/>
    <col min="3332" max="3332" width="7.42578125" customWidth="1"/>
    <col min="3333" max="3333" width="6.85546875" customWidth="1"/>
    <col min="3334" max="3334" width="8.7109375" customWidth="1"/>
    <col min="3335" max="3335" width="7" customWidth="1"/>
    <col min="3336" max="3336" width="7.42578125" customWidth="1"/>
    <col min="3338" max="3338" width="8.140625" customWidth="1"/>
    <col min="3339" max="3339" width="7" customWidth="1"/>
    <col min="3341" max="3341" width="9.7109375" customWidth="1"/>
    <col min="3342" max="3342" width="9.28515625" customWidth="1"/>
    <col min="3346" max="3346" width="10.140625" customWidth="1"/>
    <col min="3347" max="3347" width="10.5703125" customWidth="1"/>
    <col min="3583" max="3583" width="6.140625" customWidth="1"/>
    <col min="3584" max="3584" width="20.7109375" customWidth="1"/>
    <col min="3585" max="3585" width="11.140625" customWidth="1"/>
    <col min="3586" max="3586" width="8" customWidth="1"/>
    <col min="3587" max="3587" width="20" customWidth="1"/>
    <col min="3588" max="3588" width="7.42578125" customWidth="1"/>
    <col min="3589" max="3589" width="6.85546875" customWidth="1"/>
    <col min="3590" max="3590" width="8.7109375" customWidth="1"/>
    <col min="3591" max="3591" width="7" customWidth="1"/>
    <col min="3592" max="3592" width="7.42578125" customWidth="1"/>
    <col min="3594" max="3594" width="8.140625" customWidth="1"/>
    <col min="3595" max="3595" width="7" customWidth="1"/>
    <col min="3597" max="3597" width="9.7109375" customWidth="1"/>
    <col min="3598" max="3598" width="9.28515625" customWidth="1"/>
    <col min="3602" max="3602" width="10.140625" customWidth="1"/>
    <col min="3603" max="3603" width="10.5703125" customWidth="1"/>
    <col min="3839" max="3839" width="6.140625" customWidth="1"/>
    <col min="3840" max="3840" width="20.7109375" customWidth="1"/>
    <col min="3841" max="3841" width="11.140625" customWidth="1"/>
    <col min="3842" max="3842" width="8" customWidth="1"/>
    <col min="3843" max="3843" width="20" customWidth="1"/>
    <col min="3844" max="3844" width="7.42578125" customWidth="1"/>
    <col min="3845" max="3845" width="6.85546875" customWidth="1"/>
    <col min="3846" max="3846" width="8.7109375" customWidth="1"/>
    <col min="3847" max="3847" width="7" customWidth="1"/>
    <col min="3848" max="3848" width="7.42578125" customWidth="1"/>
    <col min="3850" max="3850" width="8.140625" customWidth="1"/>
    <col min="3851" max="3851" width="7" customWidth="1"/>
    <col min="3853" max="3853" width="9.7109375" customWidth="1"/>
    <col min="3854" max="3854" width="9.28515625" customWidth="1"/>
    <col min="3858" max="3858" width="10.140625" customWidth="1"/>
    <col min="3859" max="3859" width="10.5703125" customWidth="1"/>
    <col min="4095" max="4095" width="6.140625" customWidth="1"/>
    <col min="4096" max="4096" width="20.7109375" customWidth="1"/>
    <col min="4097" max="4097" width="11.140625" customWidth="1"/>
    <col min="4098" max="4098" width="8" customWidth="1"/>
    <col min="4099" max="4099" width="20" customWidth="1"/>
    <col min="4100" max="4100" width="7.42578125" customWidth="1"/>
    <col min="4101" max="4101" width="6.85546875" customWidth="1"/>
    <col min="4102" max="4102" width="8.7109375" customWidth="1"/>
    <col min="4103" max="4103" width="7" customWidth="1"/>
    <col min="4104" max="4104" width="7.42578125" customWidth="1"/>
    <col min="4106" max="4106" width="8.140625" customWidth="1"/>
    <col min="4107" max="4107" width="7" customWidth="1"/>
    <col min="4109" max="4109" width="9.7109375" customWidth="1"/>
    <col min="4110" max="4110" width="9.28515625" customWidth="1"/>
    <col min="4114" max="4114" width="10.140625" customWidth="1"/>
    <col min="4115" max="4115" width="10.5703125" customWidth="1"/>
    <col min="4351" max="4351" width="6.140625" customWidth="1"/>
    <col min="4352" max="4352" width="20.7109375" customWidth="1"/>
    <col min="4353" max="4353" width="11.140625" customWidth="1"/>
    <col min="4354" max="4354" width="8" customWidth="1"/>
    <col min="4355" max="4355" width="20" customWidth="1"/>
    <col min="4356" max="4356" width="7.42578125" customWidth="1"/>
    <col min="4357" max="4357" width="6.85546875" customWidth="1"/>
    <col min="4358" max="4358" width="8.7109375" customWidth="1"/>
    <col min="4359" max="4359" width="7" customWidth="1"/>
    <col min="4360" max="4360" width="7.42578125" customWidth="1"/>
    <col min="4362" max="4362" width="8.140625" customWidth="1"/>
    <col min="4363" max="4363" width="7" customWidth="1"/>
    <col min="4365" max="4365" width="9.7109375" customWidth="1"/>
    <col min="4366" max="4366" width="9.28515625" customWidth="1"/>
    <col min="4370" max="4370" width="10.140625" customWidth="1"/>
    <col min="4371" max="4371" width="10.5703125" customWidth="1"/>
    <col min="4607" max="4607" width="6.140625" customWidth="1"/>
    <col min="4608" max="4608" width="20.7109375" customWidth="1"/>
    <col min="4609" max="4609" width="11.140625" customWidth="1"/>
    <col min="4610" max="4610" width="8" customWidth="1"/>
    <col min="4611" max="4611" width="20" customWidth="1"/>
    <col min="4612" max="4612" width="7.42578125" customWidth="1"/>
    <col min="4613" max="4613" width="6.85546875" customWidth="1"/>
    <col min="4614" max="4614" width="8.7109375" customWidth="1"/>
    <col min="4615" max="4615" width="7" customWidth="1"/>
    <col min="4616" max="4616" width="7.42578125" customWidth="1"/>
    <col min="4618" max="4618" width="8.140625" customWidth="1"/>
    <col min="4619" max="4619" width="7" customWidth="1"/>
    <col min="4621" max="4621" width="9.7109375" customWidth="1"/>
    <col min="4622" max="4622" width="9.28515625" customWidth="1"/>
    <col min="4626" max="4626" width="10.140625" customWidth="1"/>
    <col min="4627" max="4627" width="10.5703125" customWidth="1"/>
    <col min="4863" max="4863" width="6.140625" customWidth="1"/>
    <col min="4864" max="4864" width="20.7109375" customWidth="1"/>
    <col min="4865" max="4865" width="11.140625" customWidth="1"/>
    <col min="4866" max="4866" width="8" customWidth="1"/>
    <col min="4867" max="4867" width="20" customWidth="1"/>
    <col min="4868" max="4868" width="7.42578125" customWidth="1"/>
    <col min="4869" max="4869" width="6.85546875" customWidth="1"/>
    <col min="4870" max="4870" width="8.7109375" customWidth="1"/>
    <col min="4871" max="4871" width="7" customWidth="1"/>
    <col min="4872" max="4872" width="7.42578125" customWidth="1"/>
    <col min="4874" max="4874" width="8.140625" customWidth="1"/>
    <col min="4875" max="4875" width="7" customWidth="1"/>
    <col min="4877" max="4877" width="9.7109375" customWidth="1"/>
    <col min="4878" max="4878" width="9.28515625" customWidth="1"/>
    <col min="4882" max="4882" width="10.140625" customWidth="1"/>
    <col min="4883" max="4883" width="10.5703125" customWidth="1"/>
    <col min="5119" max="5119" width="6.140625" customWidth="1"/>
    <col min="5120" max="5120" width="20.7109375" customWidth="1"/>
    <col min="5121" max="5121" width="11.140625" customWidth="1"/>
    <col min="5122" max="5122" width="8" customWidth="1"/>
    <col min="5123" max="5123" width="20" customWidth="1"/>
    <col min="5124" max="5124" width="7.42578125" customWidth="1"/>
    <col min="5125" max="5125" width="6.85546875" customWidth="1"/>
    <col min="5126" max="5126" width="8.7109375" customWidth="1"/>
    <col min="5127" max="5127" width="7" customWidth="1"/>
    <col min="5128" max="5128" width="7.42578125" customWidth="1"/>
    <col min="5130" max="5130" width="8.140625" customWidth="1"/>
    <col min="5131" max="5131" width="7" customWidth="1"/>
    <col min="5133" max="5133" width="9.7109375" customWidth="1"/>
    <col min="5134" max="5134" width="9.28515625" customWidth="1"/>
    <col min="5138" max="5138" width="10.140625" customWidth="1"/>
    <col min="5139" max="5139" width="10.5703125" customWidth="1"/>
    <col min="5375" max="5375" width="6.140625" customWidth="1"/>
    <col min="5376" max="5376" width="20.7109375" customWidth="1"/>
    <col min="5377" max="5377" width="11.140625" customWidth="1"/>
    <col min="5378" max="5378" width="8" customWidth="1"/>
    <col min="5379" max="5379" width="20" customWidth="1"/>
    <col min="5380" max="5380" width="7.42578125" customWidth="1"/>
    <col min="5381" max="5381" width="6.85546875" customWidth="1"/>
    <col min="5382" max="5382" width="8.7109375" customWidth="1"/>
    <col min="5383" max="5383" width="7" customWidth="1"/>
    <col min="5384" max="5384" width="7.42578125" customWidth="1"/>
    <col min="5386" max="5386" width="8.140625" customWidth="1"/>
    <col min="5387" max="5387" width="7" customWidth="1"/>
    <col min="5389" max="5389" width="9.7109375" customWidth="1"/>
    <col min="5390" max="5390" width="9.28515625" customWidth="1"/>
    <col min="5394" max="5394" width="10.140625" customWidth="1"/>
    <col min="5395" max="5395" width="10.5703125" customWidth="1"/>
    <col min="5631" max="5631" width="6.140625" customWidth="1"/>
    <col min="5632" max="5632" width="20.7109375" customWidth="1"/>
    <col min="5633" max="5633" width="11.140625" customWidth="1"/>
    <col min="5634" max="5634" width="8" customWidth="1"/>
    <col min="5635" max="5635" width="20" customWidth="1"/>
    <col min="5636" max="5636" width="7.42578125" customWidth="1"/>
    <col min="5637" max="5637" width="6.85546875" customWidth="1"/>
    <col min="5638" max="5638" width="8.7109375" customWidth="1"/>
    <col min="5639" max="5639" width="7" customWidth="1"/>
    <col min="5640" max="5640" width="7.42578125" customWidth="1"/>
    <col min="5642" max="5642" width="8.140625" customWidth="1"/>
    <col min="5643" max="5643" width="7" customWidth="1"/>
    <col min="5645" max="5645" width="9.7109375" customWidth="1"/>
    <col min="5646" max="5646" width="9.28515625" customWidth="1"/>
    <col min="5650" max="5650" width="10.140625" customWidth="1"/>
    <col min="5651" max="5651" width="10.5703125" customWidth="1"/>
    <col min="5887" max="5887" width="6.140625" customWidth="1"/>
    <col min="5888" max="5888" width="20.7109375" customWidth="1"/>
    <col min="5889" max="5889" width="11.140625" customWidth="1"/>
    <col min="5890" max="5890" width="8" customWidth="1"/>
    <col min="5891" max="5891" width="20" customWidth="1"/>
    <col min="5892" max="5892" width="7.42578125" customWidth="1"/>
    <col min="5893" max="5893" width="6.85546875" customWidth="1"/>
    <col min="5894" max="5894" width="8.7109375" customWidth="1"/>
    <col min="5895" max="5895" width="7" customWidth="1"/>
    <col min="5896" max="5896" width="7.42578125" customWidth="1"/>
    <col min="5898" max="5898" width="8.140625" customWidth="1"/>
    <col min="5899" max="5899" width="7" customWidth="1"/>
    <col min="5901" max="5901" width="9.7109375" customWidth="1"/>
    <col min="5902" max="5902" width="9.28515625" customWidth="1"/>
    <col min="5906" max="5906" width="10.140625" customWidth="1"/>
    <col min="5907" max="5907" width="10.5703125" customWidth="1"/>
    <col min="6143" max="6143" width="6.140625" customWidth="1"/>
    <col min="6144" max="6144" width="20.7109375" customWidth="1"/>
    <col min="6145" max="6145" width="11.140625" customWidth="1"/>
    <col min="6146" max="6146" width="8" customWidth="1"/>
    <col min="6147" max="6147" width="20" customWidth="1"/>
    <col min="6148" max="6148" width="7.42578125" customWidth="1"/>
    <col min="6149" max="6149" width="6.85546875" customWidth="1"/>
    <col min="6150" max="6150" width="8.7109375" customWidth="1"/>
    <col min="6151" max="6151" width="7" customWidth="1"/>
    <col min="6152" max="6152" width="7.42578125" customWidth="1"/>
    <col min="6154" max="6154" width="8.140625" customWidth="1"/>
    <col min="6155" max="6155" width="7" customWidth="1"/>
    <col min="6157" max="6157" width="9.7109375" customWidth="1"/>
    <col min="6158" max="6158" width="9.28515625" customWidth="1"/>
    <col min="6162" max="6162" width="10.140625" customWidth="1"/>
    <col min="6163" max="6163" width="10.5703125" customWidth="1"/>
    <col min="6399" max="6399" width="6.140625" customWidth="1"/>
    <col min="6400" max="6400" width="20.7109375" customWidth="1"/>
    <col min="6401" max="6401" width="11.140625" customWidth="1"/>
    <col min="6402" max="6402" width="8" customWidth="1"/>
    <col min="6403" max="6403" width="20" customWidth="1"/>
    <col min="6404" max="6404" width="7.42578125" customWidth="1"/>
    <col min="6405" max="6405" width="6.85546875" customWidth="1"/>
    <col min="6406" max="6406" width="8.7109375" customWidth="1"/>
    <col min="6407" max="6407" width="7" customWidth="1"/>
    <col min="6408" max="6408" width="7.42578125" customWidth="1"/>
    <col min="6410" max="6410" width="8.140625" customWidth="1"/>
    <col min="6411" max="6411" width="7" customWidth="1"/>
    <col min="6413" max="6413" width="9.7109375" customWidth="1"/>
    <col min="6414" max="6414" width="9.28515625" customWidth="1"/>
    <col min="6418" max="6418" width="10.140625" customWidth="1"/>
    <col min="6419" max="6419" width="10.5703125" customWidth="1"/>
    <col min="6655" max="6655" width="6.140625" customWidth="1"/>
    <col min="6656" max="6656" width="20.7109375" customWidth="1"/>
    <col min="6657" max="6657" width="11.140625" customWidth="1"/>
    <col min="6658" max="6658" width="8" customWidth="1"/>
    <col min="6659" max="6659" width="20" customWidth="1"/>
    <col min="6660" max="6660" width="7.42578125" customWidth="1"/>
    <col min="6661" max="6661" width="6.85546875" customWidth="1"/>
    <col min="6662" max="6662" width="8.7109375" customWidth="1"/>
    <col min="6663" max="6663" width="7" customWidth="1"/>
    <col min="6664" max="6664" width="7.42578125" customWidth="1"/>
    <col min="6666" max="6666" width="8.140625" customWidth="1"/>
    <col min="6667" max="6667" width="7" customWidth="1"/>
    <col min="6669" max="6669" width="9.7109375" customWidth="1"/>
    <col min="6670" max="6670" width="9.28515625" customWidth="1"/>
    <col min="6674" max="6674" width="10.140625" customWidth="1"/>
    <col min="6675" max="6675" width="10.5703125" customWidth="1"/>
    <col min="6911" max="6911" width="6.140625" customWidth="1"/>
    <col min="6912" max="6912" width="20.7109375" customWidth="1"/>
    <col min="6913" max="6913" width="11.140625" customWidth="1"/>
    <col min="6914" max="6914" width="8" customWidth="1"/>
    <col min="6915" max="6915" width="20" customWidth="1"/>
    <col min="6916" max="6916" width="7.42578125" customWidth="1"/>
    <col min="6917" max="6917" width="6.85546875" customWidth="1"/>
    <col min="6918" max="6918" width="8.7109375" customWidth="1"/>
    <col min="6919" max="6919" width="7" customWidth="1"/>
    <col min="6920" max="6920" width="7.42578125" customWidth="1"/>
    <col min="6922" max="6922" width="8.140625" customWidth="1"/>
    <col min="6923" max="6923" width="7" customWidth="1"/>
    <col min="6925" max="6925" width="9.7109375" customWidth="1"/>
    <col min="6926" max="6926" width="9.28515625" customWidth="1"/>
    <col min="6930" max="6930" width="10.140625" customWidth="1"/>
    <col min="6931" max="6931" width="10.5703125" customWidth="1"/>
    <col min="7167" max="7167" width="6.140625" customWidth="1"/>
    <col min="7168" max="7168" width="20.7109375" customWidth="1"/>
    <col min="7169" max="7169" width="11.140625" customWidth="1"/>
    <col min="7170" max="7170" width="8" customWidth="1"/>
    <col min="7171" max="7171" width="20" customWidth="1"/>
    <col min="7172" max="7172" width="7.42578125" customWidth="1"/>
    <col min="7173" max="7173" width="6.85546875" customWidth="1"/>
    <col min="7174" max="7174" width="8.7109375" customWidth="1"/>
    <col min="7175" max="7175" width="7" customWidth="1"/>
    <col min="7176" max="7176" width="7.42578125" customWidth="1"/>
    <col min="7178" max="7178" width="8.140625" customWidth="1"/>
    <col min="7179" max="7179" width="7" customWidth="1"/>
    <col min="7181" max="7181" width="9.7109375" customWidth="1"/>
    <col min="7182" max="7182" width="9.28515625" customWidth="1"/>
    <col min="7186" max="7186" width="10.140625" customWidth="1"/>
    <col min="7187" max="7187" width="10.5703125" customWidth="1"/>
    <col min="7423" max="7423" width="6.140625" customWidth="1"/>
    <col min="7424" max="7424" width="20.7109375" customWidth="1"/>
    <col min="7425" max="7425" width="11.140625" customWidth="1"/>
    <col min="7426" max="7426" width="8" customWidth="1"/>
    <col min="7427" max="7427" width="20" customWidth="1"/>
    <col min="7428" max="7428" width="7.42578125" customWidth="1"/>
    <col min="7429" max="7429" width="6.85546875" customWidth="1"/>
    <col min="7430" max="7430" width="8.7109375" customWidth="1"/>
    <col min="7431" max="7431" width="7" customWidth="1"/>
    <col min="7432" max="7432" width="7.42578125" customWidth="1"/>
    <col min="7434" max="7434" width="8.140625" customWidth="1"/>
    <col min="7435" max="7435" width="7" customWidth="1"/>
    <col min="7437" max="7437" width="9.7109375" customWidth="1"/>
    <col min="7438" max="7438" width="9.28515625" customWidth="1"/>
    <col min="7442" max="7442" width="10.140625" customWidth="1"/>
    <col min="7443" max="7443" width="10.5703125" customWidth="1"/>
    <col min="7679" max="7679" width="6.140625" customWidth="1"/>
    <col min="7680" max="7680" width="20.7109375" customWidth="1"/>
    <col min="7681" max="7681" width="11.140625" customWidth="1"/>
    <col min="7682" max="7682" width="8" customWidth="1"/>
    <col min="7683" max="7683" width="20" customWidth="1"/>
    <col min="7684" max="7684" width="7.42578125" customWidth="1"/>
    <col min="7685" max="7685" width="6.85546875" customWidth="1"/>
    <col min="7686" max="7686" width="8.7109375" customWidth="1"/>
    <col min="7687" max="7687" width="7" customWidth="1"/>
    <col min="7688" max="7688" width="7.42578125" customWidth="1"/>
    <col min="7690" max="7690" width="8.140625" customWidth="1"/>
    <col min="7691" max="7691" width="7" customWidth="1"/>
    <col min="7693" max="7693" width="9.7109375" customWidth="1"/>
    <col min="7694" max="7694" width="9.28515625" customWidth="1"/>
    <col min="7698" max="7698" width="10.140625" customWidth="1"/>
    <col min="7699" max="7699" width="10.5703125" customWidth="1"/>
    <col min="7935" max="7935" width="6.140625" customWidth="1"/>
    <col min="7936" max="7936" width="20.7109375" customWidth="1"/>
    <col min="7937" max="7937" width="11.140625" customWidth="1"/>
    <col min="7938" max="7938" width="8" customWidth="1"/>
    <col min="7939" max="7939" width="20" customWidth="1"/>
    <col min="7940" max="7940" width="7.42578125" customWidth="1"/>
    <col min="7941" max="7941" width="6.85546875" customWidth="1"/>
    <col min="7942" max="7942" width="8.7109375" customWidth="1"/>
    <col min="7943" max="7943" width="7" customWidth="1"/>
    <col min="7944" max="7944" width="7.42578125" customWidth="1"/>
    <col min="7946" max="7946" width="8.140625" customWidth="1"/>
    <col min="7947" max="7947" width="7" customWidth="1"/>
    <col min="7949" max="7949" width="9.7109375" customWidth="1"/>
    <col min="7950" max="7950" width="9.28515625" customWidth="1"/>
    <col min="7954" max="7954" width="10.140625" customWidth="1"/>
    <col min="7955" max="7955" width="10.5703125" customWidth="1"/>
    <col min="8191" max="8191" width="6.140625" customWidth="1"/>
    <col min="8192" max="8192" width="20.7109375" customWidth="1"/>
    <col min="8193" max="8193" width="11.140625" customWidth="1"/>
    <col min="8194" max="8194" width="8" customWidth="1"/>
    <col min="8195" max="8195" width="20" customWidth="1"/>
    <col min="8196" max="8196" width="7.42578125" customWidth="1"/>
    <col min="8197" max="8197" width="6.85546875" customWidth="1"/>
    <col min="8198" max="8198" width="8.7109375" customWidth="1"/>
    <col min="8199" max="8199" width="7" customWidth="1"/>
    <col min="8200" max="8200" width="7.42578125" customWidth="1"/>
    <col min="8202" max="8202" width="8.140625" customWidth="1"/>
    <col min="8203" max="8203" width="7" customWidth="1"/>
    <col min="8205" max="8205" width="9.7109375" customWidth="1"/>
    <col min="8206" max="8206" width="9.28515625" customWidth="1"/>
    <col min="8210" max="8210" width="10.140625" customWidth="1"/>
    <col min="8211" max="8211" width="10.5703125" customWidth="1"/>
    <col min="8447" max="8447" width="6.140625" customWidth="1"/>
    <col min="8448" max="8448" width="20.7109375" customWidth="1"/>
    <col min="8449" max="8449" width="11.140625" customWidth="1"/>
    <col min="8450" max="8450" width="8" customWidth="1"/>
    <col min="8451" max="8451" width="20" customWidth="1"/>
    <col min="8452" max="8452" width="7.42578125" customWidth="1"/>
    <col min="8453" max="8453" width="6.85546875" customWidth="1"/>
    <col min="8454" max="8454" width="8.7109375" customWidth="1"/>
    <col min="8455" max="8455" width="7" customWidth="1"/>
    <col min="8456" max="8456" width="7.42578125" customWidth="1"/>
    <col min="8458" max="8458" width="8.140625" customWidth="1"/>
    <col min="8459" max="8459" width="7" customWidth="1"/>
    <col min="8461" max="8461" width="9.7109375" customWidth="1"/>
    <col min="8462" max="8462" width="9.28515625" customWidth="1"/>
    <col min="8466" max="8466" width="10.140625" customWidth="1"/>
    <col min="8467" max="8467" width="10.5703125" customWidth="1"/>
    <col min="8703" max="8703" width="6.140625" customWidth="1"/>
    <col min="8704" max="8704" width="20.7109375" customWidth="1"/>
    <col min="8705" max="8705" width="11.140625" customWidth="1"/>
    <col min="8706" max="8706" width="8" customWidth="1"/>
    <col min="8707" max="8707" width="20" customWidth="1"/>
    <col min="8708" max="8708" width="7.42578125" customWidth="1"/>
    <col min="8709" max="8709" width="6.85546875" customWidth="1"/>
    <col min="8710" max="8710" width="8.7109375" customWidth="1"/>
    <col min="8711" max="8711" width="7" customWidth="1"/>
    <col min="8712" max="8712" width="7.42578125" customWidth="1"/>
    <col min="8714" max="8714" width="8.140625" customWidth="1"/>
    <col min="8715" max="8715" width="7" customWidth="1"/>
    <col min="8717" max="8717" width="9.7109375" customWidth="1"/>
    <col min="8718" max="8718" width="9.28515625" customWidth="1"/>
    <col min="8722" max="8722" width="10.140625" customWidth="1"/>
    <col min="8723" max="8723" width="10.5703125" customWidth="1"/>
    <col min="8959" max="8959" width="6.140625" customWidth="1"/>
    <col min="8960" max="8960" width="20.7109375" customWidth="1"/>
    <col min="8961" max="8961" width="11.140625" customWidth="1"/>
    <col min="8962" max="8962" width="8" customWidth="1"/>
    <col min="8963" max="8963" width="20" customWidth="1"/>
    <col min="8964" max="8964" width="7.42578125" customWidth="1"/>
    <col min="8965" max="8965" width="6.85546875" customWidth="1"/>
    <col min="8966" max="8966" width="8.7109375" customWidth="1"/>
    <col min="8967" max="8967" width="7" customWidth="1"/>
    <col min="8968" max="8968" width="7.42578125" customWidth="1"/>
    <col min="8970" max="8970" width="8.140625" customWidth="1"/>
    <col min="8971" max="8971" width="7" customWidth="1"/>
    <col min="8973" max="8973" width="9.7109375" customWidth="1"/>
    <col min="8974" max="8974" width="9.28515625" customWidth="1"/>
    <col min="8978" max="8978" width="10.140625" customWidth="1"/>
    <col min="8979" max="8979" width="10.5703125" customWidth="1"/>
    <col min="9215" max="9215" width="6.140625" customWidth="1"/>
    <col min="9216" max="9216" width="20.7109375" customWidth="1"/>
    <col min="9217" max="9217" width="11.140625" customWidth="1"/>
    <col min="9218" max="9218" width="8" customWidth="1"/>
    <col min="9219" max="9219" width="20" customWidth="1"/>
    <col min="9220" max="9220" width="7.42578125" customWidth="1"/>
    <col min="9221" max="9221" width="6.85546875" customWidth="1"/>
    <col min="9222" max="9222" width="8.7109375" customWidth="1"/>
    <col min="9223" max="9223" width="7" customWidth="1"/>
    <col min="9224" max="9224" width="7.42578125" customWidth="1"/>
    <col min="9226" max="9226" width="8.140625" customWidth="1"/>
    <col min="9227" max="9227" width="7" customWidth="1"/>
    <col min="9229" max="9229" width="9.7109375" customWidth="1"/>
    <col min="9230" max="9230" width="9.28515625" customWidth="1"/>
    <col min="9234" max="9234" width="10.140625" customWidth="1"/>
    <col min="9235" max="9235" width="10.5703125" customWidth="1"/>
    <col min="9471" max="9471" width="6.140625" customWidth="1"/>
    <col min="9472" max="9472" width="20.7109375" customWidth="1"/>
    <col min="9473" max="9473" width="11.140625" customWidth="1"/>
    <col min="9474" max="9474" width="8" customWidth="1"/>
    <col min="9475" max="9475" width="20" customWidth="1"/>
    <col min="9476" max="9476" width="7.42578125" customWidth="1"/>
    <col min="9477" max="9477" width="6.85546875" customWidth="1"/>
    <col min="9478" max="9478" width="8.7109375" customWidth="1"/>
    <col min="9479" max="9479" width="7" customWidth="1"/>
    <col min="9480" max="9480" width="7.42578125" customWidth="1"/>
    <col min="9482" max="9482" width="8.140625" customWidth="1"/>
    <col min="9483" max="9483" width="7" customWidth="1"/>
    <col min="9485" max="9485" width="9.7109375" customWidth="1"/>
    <col min="9486" max="9486" width="9.28515625" customWidth="1"/>
    <col min="9490" max="9490" width="10.140625" customWidth="1"/>
    <col min="9491" max="9491" width="10.5703125" customWidth="1"/>
    <col min="9727" max="9727" width="6.140625" customWidth="1"/>
    <col min="9728" max="9728" width="20.7109375" customWidth="1"/>
    <col min="9729" max="9729" width="11.140625" customWidth="1"/>
    <col min="9730" max="9730" width="8" customWidth="1"/>
    <col min="9731" max="9731" width="20" customWidth="1"/>
    <col min="9732" max="9732" width="7.42578125" customWidth="1"/>
    <col min="9733" max="9733" width="6.85546875" customWidth="1"/>
    <col min="9734" max="9734" width="8.7109375" customWidth="1"/>
    <col min="9735" max="9735" width="7" customWidth="1"/>
    <col min="9736" max="9736" width="7.42578125" customWidth="1"/>
    <col min="9738" max="9738" width="8.140625" customWidth="1"/>
    <col min="9739" max="9739" width="7" customWidth="1"/>
    <col min="9741" max="9741" width="9.7109375" customWidth="1"/>
    <col min="9742" max="9742" width="9.28515625" customWidth="1"/>
    <col min="9746" max="9746" width="10.140625" customWidth="1"/>
    <col min="9747" max="9747" width="10.5703125" customWidth="1"/>
    <col min="9983" max="9983" width="6.140625" customWidth="1"/>
    <col min="9984" max="9984" width="20.7109375" customWidth="1"/>
    <col min="9985" max="9985" width="11.140625" customWidth="1"/>
    <col min="9986" max="9986" width="8" customWidth="1"/>
    <col min="9987" max="9987" width="20" customWidth="1"/>
    <col min="9988" max="9988" width="7.42578125" customWidth="1"/>
    <col min="9989" max="9989" width="6.85546875" customWidth="1"/>
    <col min="9990" max="9990" width="8.7109375" customWidth="1"/>
    <col min="9991" max="9991" width="7" customWidth="1"/>
    <col min="9992" max="9992" width="7.42578125" customWidth="1"/>
    <col min="9994" max="9994" width="8.140625" customWidth="1"/>
    <col min="9995" max="9995" width="7" customWidth="1"/>
    <col min="9997" max="9997" width="9.7109375" customWidth="1"/>
    <col min="9998" max="9998" width="9.28515625" customWidth="1"/>
    <col min="10002" max="10002" width="10.140625" customWidth="1"/>
    <col min="10003" max="10003" width="10.5703125" customWidth="1"/>
    <col min="10239" max="10239" width="6.140625" customWidth="1"/>
    <col min="10240" max="10240" width="20.7109375" customWidth="1"/>
    <col min="10241" max="10241" width="11.140625" customWidth="1"/>
    <col min="10242" max="10242" width="8" customWidth="1"/>
    <col min="10243" max="10243" width="20" customWidth="1"/>
    <col min="10244" max="10244" width="7.42578125" customWidth="1"/>
    <col min="10245" max="10245" width="6.85546875" customWidth="1"/>
    <col min="10246" max="10246" width="8.7109375" customWidth="1"/>
    <col min="10247" max="10247" width="7" customWidth="1"/>
    <col min="10248" max="10248" width="7.42578125" customWidth="1"/>
    <col min="10250" max="10250" width="8.140625" customWidth="1"/>
    <col min="10251" max="10251" width="7" customWidth="1"/>
    <col min="10253" max="10253" width="9.7109375" customWidth="1"/>
    <col min="10254" max="10254" width="9.28515625" customWidth="1"/>
    <col min="10258" max="10258" width="10.140625" customWidth="1"/>
    <col min="10259" max="10259" width="10.5703125" customWidth="1"/>
    <col min="10495" max="10495" width="6.140625" customWidth="1"/>
    <col min="10496" max="10496" width="20.7109375" customWidth="1"/>
    <col min="10497" max="10497" width="11.140625" customWidth="1"/>
    <col min="10498" max="10498" width="8" customWidth="1"/>
    <col min="10499" max="10499" width="20" customWidth="1"/>
    <col min="10500" max="10500" width="7.42578125" customWidth="1"/>
    <col min="10501" max="10501" width="6.85546875" customWidth="1"/>
    <col min="10502" max="10502" width="8.7109375" customWidth="1"/>
    <col min="10503" max="10503" width="7" customWidth="1"/>
    <col min="10504" max="10504" width="7.42578125" customWidth="1"/>
    <col min="10506" max="10506" width="8.140625" customWidth="1"/>
    <col min="10507" max="10507" width="7" customWidth="1"/>
    <col min="10509" max="10509" width="9.7109375" customWidth="1"/>
    <col min="10510" max="10510" width="9.28515625" customWidth="1"/>
    <col min="10514" max="10514" width="10.140625" customWidth="1"/>
    <col min="10515" max="10515" width="10.5703125" customWidth="1"/>
    <col min="10751" max="10751" width="6.140625" customWidth="1"/>
    <col min="10752" max="10752" width="20.7109375" customWidth="1"/>
    <col min="10753" max="10753" width="11.140625" customWidth="1"/>
    <col min="10754" max="10754" width="8" customWidth="1"/>
    <col min="10755" max="10755" width="20" customWidth="1"/>
    <col min="10756" max="10756" width="7.42578125" customWidth="1"/>
    <col min="10757" max="10757" width="6.85546875" customWidth="1"/>
    <col min="10758" max="10758" width="8.7109375" customWidth="1"/>
    <col min="10759" max="10759" width="7" customWidth="1"/>
    <col min="10760" max="10760" width="7.42578125" customWidth="1"/>
    <col min="10762" max="10762" width="8.140625" customWidth="1"/>
    <col min="10763" max="10763" width="7" customWidth="1"/>
    <col min="10765" max="10765" width="9.7109375" customWidth="1"/>
    <col min="10766" max="10766" width="9.28515625" customWidth="1"/>
    <col min="10770" max="10770" width="10.140625" customWidth="1"/>
    <col min="10771" max="10771" width="10.5703125" customWidth="1"/>
    <col min="11007" max="11007" width="6.140625" customWidth="1"/>
    <col min="11008" max="11008" width="20.7109375" customWidth="1"/>
    <col min="11009" max="11009" width="11.140625" customWidth="1"/>
    <col min="11010" max="11010" width="8" customWidth="1"/>
    <col min="11011" max="11011" width="20" customWidth="1"/>
    <col min="11012" max="11012" width="7.42578125" customWidth="1"/>
    <col min="11013" max="11013" width="6.85546875" customWidth="1"/>
    <col min="11014" max="11014" width="8.7109375" customWidth="1"/>
    <col min="11015" max="11015" width="7" customWidth="1"/>
    <col min="11016" max="11016" width="7.42578125" customWidth="1"/>
    <col min="11018" max="11018" width="8.140625" customWidth="1"/>
    <col min="11019" max="11019" width="7" customWidth="1"/>
    <col min="11021" max="11021" width="9.7109375" customWidth="1"/>
    <col min="11022" max="11022" width="9.28515625" customWidth="1"/>
    <col min="11026" max="11026" width="10.140625" customWidth="1"/>
    <col min="11027" max="11027" width="10.5703125" customWidth="1"/>
    <col min="11263" max="11263" width="6.140625" customWidth="1"/>
    <col min="11264" max="11264" width="20.7109375" customWidth="1"/>
    <col min="11265" max="11265" width="11.140625" customWidth="1"/>
    <col min="11266" max="11266" width="8" customWidth="1"/>
    <col min="11267" max="11267" width="20" customWidth="1"/>
    <col min="11268" max="11268" width="7.42578125" customWidth="1"/>
    <col min="11269" max="11269" width="6.85546875" customWidth="1"/>
    <col min="11270" max="11270" width="8.7109375" customWidth="1"/>
    <col min="11271" max="11271" width="7" customWidth="1"/>
    <col min="11272" max="11272" width="7.42578125" customWidth="1"/>
    <col min="11274" max="11274" width="8.140625" customWidth="1"/>
    <col min="11275" max="11275" width="7" customWidth="1"/>
    <col min="11277" max="11277" width="9.7109375" customWidth="1"/>
    <col min="11278" max="11278" width="9.28515625" customWidth="1"/>
    <col min="11282" max="11282" width="10.140625" customWidth="1"/>
    <col min="11283" max="11283" width="10.5703125" customWidth="1"/>
    <col min="11519" max="11519" width="6.140625" customWidth="1"/>
    <col min="11520" max="11520" width="20.7109375" customWidth="1"/>
    <col min="11521" max="11521" width="11.140625" customWidth="1"/>
    <col min="11522" max="11522" width="8" customWidth="1"/>
    <col min="11523" max="11523" width="20" customWidth="1"/>
    <col min="11524" max="11524" width="7.42578125" customWidth="1"/>
    <col min="11525" max="11525" width="6.85546875" customWidth="1"/>
    <col min="11526" max="11526" width="8.7109375" customWidth="1"/>
    <col min="11527" max="11527" width="7" customWidth="1"/>
    <col min="11528" max="11528" width="7.42578125" customWidth="1"/>
    <col min="11530" max="11530" width="8.140625" customWidth="1"/>
    <col min="11531" max="11531" width="7" customWidth="1"/>
    <col min="11533" max="11533" width="9.7109375" customWidth="1"/>
    <col min="11534" max="11534" width="9.28515625" customWidth="1"/>
    <col min="11538" max="11538" width="10.140625" customWidth="1"/>
    <col min="11539" max="11539" width="10.5703125" customWidth="1"/>
    <col min="11775" max="11775" width="6.140625" customWidth="1"/>
    <col min="11776" max="11776" width="20.7109375" customWidth="1"/>
    <col min="11777" max="11777" width="11.140625" customWidth="1"/>
    <col min="11778" max="11778" width="8" customWidth="1"/>
    <col min="11779" max="11779" width="20" customWidth="1"/>
    <col min="11780" max="11780" width="7.42578125" customWidth="1"/>
    <col min="11781" max="11781" width="6.85546875" customWidth="1"/>
    <col min="11782" max="11782" width="8.7109375" customWidth="1"/>
    <col min="11783" max="11783" width="7" customWidth="1"/>
    <col min="11784" max="11784" width="7.42578125" customWidth="1"/>
    <col min="11786" max="11786" width="8.140625" customWidth="1"/>
    <col min="11787" max="11787" width="7" customWidth="1"/>
    <col min="11789" max="11789" width="9.7109375" customWidth="1"/>
    <col min="11790" max="11790" width="9.28515625" customWidth="1"/>
    <col min="11794" max="11794" width="10.140625" customWidth="1"/>
    <col min="11795" max="11795" width="10.5703125" customWidth="1"/>
    <col min="12031" max="12031" width="6.140625" customWidth="1"/>
    <col min="12032" max="12032" width="20.7109375" customWidth="1"/>
    <col min="12033" max="12033" width="11.140625" customWidth="1"/>
    <col min="12034" max="12034" width="8" customWidth="1"/>
    <col min="12035" max="12035" width="20" customWidth="1"/>
    <col min="12036" max="12036" width="7.42578125" customWidth="1"/>
    <col min="12037" max="12037" width="6.85546875" customWidth="1"/>
    <col min="12038" max="12038" width="8.7109375" customWidth="1"/>
    <col min="12039" max="12039" width="7" customWidth="1"/>
    <col min="12040" max="12040" width="7.42578125" customWidth="1"/>
    <col min="12042" max="12042" width="8.140625" customWidth="1"/>
    <col min="12043" max="12043" width="7" customWidth="1"/>
    <col min="12045" max="12045" width="9.7109375" customWidth="1"/>
    <col min="12046" max="12046" width="9.28515625" customWidth="1"/>
    <col min="12050" max="12050" width="10.140625" customWidth="1"/>
    <col min="12051" max="12051" width="10.5703125" customWidth="1"/>
    <col min="12287" max="12287" width="6.140625" customWidth="1"/>
    <col min="12288" max="12288" width="20.7109375" customWidth="1"/>
    <col min="12289" max="12289" width="11.140625" customWidth="1"/>
    <col min="12290" max="12290" width="8" customWidth="1"/>
    <col min="12291" max="12291" width="20" customWidth="1"/>
    <col min="12292" max="12292" width="7.42578125" customWidth="1"/>
    <col min="12293" max="12293" width="6.85546875" customWidth="1"/>
    <col min="12294" max="12294" width="8.7109375" customWidth="1"/>
    <col min="12295" max="12295" width="7" customWidth="1"/>
    <col min="12296" max="12296" width="7.42578125" customWidth="1"/>
    <col min="12298" max="12298" width="8.140625" customWidth="1"/>
    <col min="12299" max="12299" width="7" customWidth="1"/>
    <col min="12301" max="12301" width="9.7109375" customWidth="1"/>
    <col min="12302" max="12302" width="9.28515625" customWidth="1"/>
    <col min="12306" max="12306" width="10.140625" customWidth="1"/>
    <col min="12307" max="12307" width="10.5703125" customWidth="1"/>
    <col min="12543" max="12543" width="6.140625" customWidth="1"/>
    <col min="12544" max="12544" width="20.7109375" customWidth="1"/>
    <col min="12545" max="12545" width="11.140625" customWidth="1"/>
    <col min="12546" max="12546" width="8" customWidth="1"/>
    <col min="12547" max="12547" width="20" customWidth="1"/>
    <col min="12548" max="12548" width="7.42578125" customWidth="1"/>
    <col min="12549" max="12549" width="6.85546875" customWidth="1"/>
    <col min="12550" max="12550" width="8.7109375" customWidth="1"/>
    <col min="12551" max="12551" width="7" customWidth="1"/>
    <col min="12552" max="12552" width="7.42578125" customWidth="1"/>
    <col min="12554" max="12554" width="8.140625" customWidth="1"/>
    <col min="12555" max="12555" width="7" customWidth="1"/>
    <col min="12557" max="12557" width="9.7109375" customWidth="1"/>
    <col min="12558" max="12558" width="9.28515625" customWidth="1"/>
    <col min="12562" max="12562" width="10.140625" customWidth="1"/>
    <col min="12563" max="12563" width="10.5703125" customWidth="1"/>
    <col min="12799" max="12799" width="6.140625" customWidth="1"/>
    <col min="12800" max="12800" width="20.7109375" customWidth="1"/>
    <col min="12801" max="12801" width="11.140625" customWidth="1"/>
    <col min="12802" max="12802" width="8" customWidth="1"/>
    <col min="12803" max="12803" width="20" customWidth="1"/>
    <col min="12804" max="12804" width="7.42578125" customWidth="1"/>
    <col min="12805" max="12805" width="6.85546875" customWidth="1"/>
    <col min="12806" max="12806" width="8.7109375" customWidth="1"/>
    <col min="12807" max="12807" width="7" customWidth="1"/>
    <col min="12808" max="12808" width="7.42578125" customWidth="1"/>
    <col min="12810" max="12810" width="8.140625" customWidth="1"/>
    <col min="12811" max="12811" width="7" customWidth="1"/>
    <col min="12813" max="12813" width="9.7109375" customWidth="1"/>
    <col min="12814" max="12814" width="9.28515625" customWidth="1"/>
    <col min="12818" max="12818" width="10.140625" customWidth="1"/>
    <col min="12819" max="12819" width="10.5703125" customWidth="1"/>
    <col min="13055" max="13055" width="6.140625" customWidth="1"/>
    <col min="13056" max="13056" width="20.7109375" customWidth="1"/>
    <col min="13057" max="13057" width="11.140625" customWidth="1"/>
    <col min="13058" max="13058" width="8" customWidth="1"/>
    <col min="13059" max="13059" width="20" customWidth="1"/>
    <col min="13060" max="13060" width="7.42578125" customWidth="1"/>
    <col min="13061" max="13061" width="6.85546875" customWidth="1"/>
    <col min="13062" max="13062" width="8.7109375" customWidth="1"/>
    <col min="13063" max="13063" width="7" customWidth="1"/>
    <col min="13064" max="13064" width="7.42578125" customWidth="1"/>
    <col min="13066" max="13066" width="8.140625" customWidth="1"/>
    <col min="13067" max="13067" width="7" customWidth="1"/>
    <col min="13069" max="13069" width="9.7109375" customWidth="1"/>
    <col min="13070" max="13070" width="9.28515625" customWidth="1"/>
    <col min="13074" max="13074" width="10.140625" customWidth="1"/>
    <col min="13075" max="13075" width="10.5703125" customWidth="1"/>
    <col min="13311" max="13311" width="6.140625" customWidth="1"/>
    <col min="13312" max="13312" width="20.7109375" customWidth="1"/>
    <col min="13313" max="13313" width="11.140625" customWidth="1"/>
    <col min="13314" max="13314" width="8" customWidth="1"/>
    <col min="13315" max="13315" width="20" customWidth="1"/>
    <col min="13316" max="13316" width="7.42578125" customWidth="1"/>
    <col min="13317" max="13317" width="6.85546875" customWidth="1"/>
    <col min="13318" max="13318" width="8.7109375" customWidth="1"/>
    <col min="13319" max="13319" width="7" customWidth="1"/>
    <col min="13320" max="13320" width="7.42578125" customWidth="1"/>
    <col min="13322" max="13322" width="8.140625" customWidth="1"/>
    <col min="13323" max="13323" width="7" customWidth="1"/>
    <col min="13325" max="13325" width="9.7109375" customWidth="1"/>
    <col min="13326" max="13326" width="9.28515625" customWidth="1"/>
    <col min="13330" max="13330" width="10.140625" customWidth="1"/>
    <col min="13331" max="13331" width="10.5703125" customWidth="1"/>
    <col min="13567" max="13567" width="6.140625" customWidth="1"/>
    <col min="13568" max="13568" width="20.7109375" customWidth="1"/>
    <col min="13569" max="13569" width="11.140625" customWidth="1"/>
    <col min="13570" max="13570" width="8" customWidth="1"/>
    <col min="13571" max="13571" width="20" customWidth="1"/>
    <col min="13572" max="13572" width="7.42578125" customWidth="1"/>
    <col min="13573" max="13573" width="6.85546875" customWidth="1"/>
    <col min="13574" max="13574" width="8.7109375" customWidth="1"/>
    <col min="13575" max="13575" width="7" customWidth="1"/>
    <col min="13576" max="13576" width="7.42578125" customWidth="1"/>
    <col min="13578" max="13578" width="8.140625" customWidth="1"/>
    <col min="13579" max="13579" width="7" customWidth="1"/>
    <col min="13581" max="13581" width="9.7109375" customWidth="1"/>
    <col min="13582" max="13582" width="9.28515625" customWidth="1"/>
    <col min="13586" max="13586" width="10.140625" customWidth="1"/>
    <col min="13587" max="13587" width="10.5703125" customWidth="1"/>
    <col min="13823" max="13823" width="6.140625" customWidth="1"/>
    <col min="13824" max="13824" width="20.7109375" customWidth="1"/>
    <col min="13825" max="13825" width="11.140625" customWidth="1"/>
    <col min="13826" max="13826" width="8" customWidth="1"/>
    <col min="13827" max="13827" width="20" customWidth="1"/>
    <col min="13828" max="13828" width="7.42578125" customWidth="1"/>
    <col min="13829" max="13829" width="6.85546875" customWidth="1"/>
    <col min="13830" max="13830" width="8.7109375" customWidth="1"/>
    <col min="13831" max="13831" width="7" customWidth="1"/>
    <col min="13832" max="13832" width="7.42578125" customWidth="1"/>
    <col min="13834" max="13834" width="8.140625" customWidth="1"/>
    <col min="13835" max="13835" width="7" customWidth="1"/>
    <col min="13837" max="13837" width="9.7109375" customWidth="1"/>
    <col min="13838" max="13838" width="9.28515625" customWidth="1"/>
    <col min="13842" max="13842" width="10.140625" customWidth="1"/>
    <col min="13843" max="13843" width="10.5703125" customWidth="1"/>
    <col min="14079" max="14079" width="6.140625" customWidth="1"/>
    <col min="14080" max="14080" width="20.7109375" customWidth="1"/>
    <col min="14081" max="14081" width="11.140625" customWidth="1"/>
    <col min="14082" max="14082" width="8" customWidth="1"/>
    <col min="14083" max="14083" width="20" customWidth="1"/>
    <col min="14084" max="14084" width="7.42578125" customWidth="1"/>
    <col min="14085" max="14085" width="6.85546875" customWidth="1"/>
    <col min="14086" max="14086" width="8.7109375" customWidth="1"/>
    <col min="14087" max="14087" width="7" customWidth="1"/>
    <col min="14088" max="14088" width="7.42578125" customWidth="1"/>
    <col min="14090" max="14090" width="8.140625" customWidth="1"/>
    <col min="14091" max="14091" width="7" customWidth="1"/>
    <col min="14093" max="14093" width="9.7109375" customWidth="1"/>
    <col min="14094" max="14094" width="9.28515625" customWidth="1"/>
    <col min="14098" max="14098" width="10.140625" customWidth="1"/>
    <col min="14099" max="14099" width="10.5703125" customWidth="1"/>
    <col min="14335" max="14335" width="6.140625" customWidth="1"/>
    <col min="14336" max="14336" width="20.7109375" customWidth="1"/>
    <col min="14337" max="14337" width="11.140625" customWidth="1"/>
    <col min="14338" max="14338" width="8" customWidth="1"/>
    <col min="14339" max="14339" width="20" customWidth="1"/>
    <col min="14340" max="14340" width="7.42578125" customWidth="1"/>
    <col min="14341" max="14341" width="6.85546875" customWidth="1"/>
    <col min="14342" max="14342" width="8.7109375" customWidth="1"/>
    <col min="14343" max="14343" width="7" customWidth="1"/>
    <col min="14344" max="14344" width="7.42578125" customWidth="1"/>
    <col min="14346" max="14346" width="8.140625" customWidth="1"/>
    <col min="14347" max="14347" width="7" customWidth="1"/>
    <col min="14349" max="14349" width="9.7109375" customWidth="1"/>
    <col min="14350" max="14350" width="9.28515625" customWidth="1"/>
    <col min="14354" max="14354" width="10.140625" customWidth="1"/>
    <col min="14355" max="14355" width="10.5703125" customWidth="1"/>
    <col min="14591" max="14591" width="6.140625" customWidth="1"/>
    <col min="14592" max="14592" width="20.7109375" customWidth="1"/>
    <col min="14593" max="14593" width="11.140625" customWidth="1"/>
    <col min="14594" max="14594" width="8" customWidth="1"/>
    <col min="14595" max="14595" width="20" customWidth="1"/>
    <col min="14596" max="14596" width="7.42578125" customWidth="1"/>
    <col min="14597" max="14597" width="6.85546875" customWidth="1"/>
    <col min="14598" max="14598" width="8.7109375" customWidth="1"/>
    <col min="14599" max="14599" width="7" customWidth="1"/>
    <col min="14600" max="14600" width="7.42578125" customWidth="1"/>
    <col min="14602" max="14602" width="8.140625" customWidth="1"/>
    <col min="14603" max="14603" width="7" customWidth="1"/>
    <col min="14605" max="14605" width="9.7109375" customWidth="1"/>
    <col min="14606" max="14606" width="9.28515625" customWidth="1"/>
    <col min="14610" max="14610" width="10.140625" customWidth="1"/>
    <col min="14611" max="14611" width="10.5703125" customWidth="1"/>
    <col min="14847" max="14847" width="6.140625" customWidth="1"/>
    <col min="14848" max="14848" width="20.7109375" customWidth="1"/>
    <col min="14849" max="14849" width="11.140625" customWidth="1"/>
    <col min="14850" max="14850" width="8" customWidth="1"/>
    <col min="14851" max="14851" width="20" customWidth="1"/>
    <col min="14852" max="14852" width="7.42578125" customWidth="1"/>
    <col min="14853" max="14853" width="6.85546875" customWidth="1"/>
    <col min="14854" max="14854" width="8.7109375" customWidth="1"/>
    <col min="14855" max="14855" width="7" customWidth="1"/>
    <col min="14856" max="14856" width="7.42578125" customWidth="1"/>
    <col min="14858" max="14858" width="8.140625" customWidth="1"/>
    <col min="14859" max="14859" width="7" customWidth="1"/>
    <col min="14861" max="14861" width="9.7109375" customWidth="1"/>
    <col min="14862" max="14862" width="9.28515625" customWidth="1"/>
    <col min="14866" max="14866" width="10.140625" customWidth="1"/>
    <col min="14867" max="14867" width="10.5703125" customWidth="1"/>
    <col min="15103" max="15103" width="6.140625" customWidth="1"/>
    <col min="15104" max="15104" width="20.7109375" customWidth="1"/>
    <col min="15105" max="15105" width="11.140625" customWidth="1"/>
    <col min="15106" max="15106" width="8" customWidth="1"/>
    <col min="15107" max="15107" width="20" customWidth="1"/>
    <col min="15108" max="15108" width="7.42578125" customWidth="1"/>
    <col min="15109" max="15109" width="6.85546875" customWidth="1"/>
    <col min="15110" max="15110" width="8.7109375" customWidth="1"/>
    <col min="15111" max="15111" width="7" customWidth="1"/>
    <col min="15112" max="15112" width="7.42578125" customWidth="1"/>
    <col min="15114" max="15114" width="8.140625" customWidth="1"/>
    <col min="15115" max="15115" width="7" customWidth="1"/>
    <col min="15117" max="15117" width="9.7109375" customWidth="1"/>
    <col min="15118" max="15118" width="9.28515625" customWidth="1"/>
    <col min="15122" max="15122" width="10.140625" customWidth="1"/>
    <col min="15123" max="15123" width="10.5703125" customWidth="1"/>
    <col min="15359" max="15359" width="6.140625" customWidth="1"/>
    <col min="15360" max="15360" width="20.7109375" customWidth="1"/>
    <col min="15361" max="15361" width="11.140625" customWidth="1"/>
    <col min="15362" max="15362" width="8" customWidth="1"/>
    <col min="15363" max="15363" width="20" customWidth="1"/>
    <col min="15364" max="15364" width="7.42578125" customWidth="1"/>
    <col min="15365" max="15365" width="6.85546875" customWidth="1"/>
    <col min="15366" max="15366" width="8.7109375" customWidth="1"/>
    <col min="15367" max="15367" width="7" customWidth="1"/>
    <col min="15368" max="15368" width="7.42578125" customWidth="1"/>
    <col min="15370" max="15370" width="8.140625" customWidth="1"/>
    <col min="15371" max="15371" width="7" customWidth="1"/>
    <col min="15373" max="15373" width="9.7109375" customWidth="1"/>
    <col min="15374" max="15374" width="9.28515625" customWidth="1"/>
    <col min="15378" max="15378" width="10.140625" customWidth="1"/>
    <col min="15379" max="15379" width="10.5703125" customWidth="1"/>
    <col min="15615" max="15615" width="6.140625" customWidth="1"/>
    <col min="15616" max="15616" width="20.7109375" customWidth="1"/>
    <col min="15617" max="15617" width="11.140625" customWidth="1"/>
    <col min="15618" max="15618" width="8" customWidth="1"/>
    <col min="15619" max="15619" width="20" customWidth="1"/>
    <col min="15620" max="15620" width="7.42578125" customWidth="1"/>
    <col min="15621" max="15621" width="6.85546875" customWidth="1"/>
    <col min="15622" max="15622" width="8.7109375" customWidth="1"/>
    <col min="15623" max="15623" width="7" customWidth="1"/>
    <col min="15624" max="15624" width="7.42578125" customWidth="1"/>
    <col min="15626" max="15626" width="8.140625" customWidth="1"/>
    <col min="15627" max="15627" width="7" customWidth="1"/>
    <col min="15629" max="15629" width="9.7109375" customWidth="1"/>
    <col min="15630" max="15630" width="9.28515625" customWidth="1"/>
    <col min="15634" max="15634" width="10.140625" customWidth="1"/>
    <col min="15635" max="15635" width="10.5703125" customWidth="1"/>
    <col min="15871" max="15871" width="6.140625" customWidth="1"/>
    <col min="15872" max="15872" width="20.7109375" customWidth="1"/>
    <col min="15873" max="15873" width="11.140625" customWidth="1"/>
    <col min="15874" max="15874" width="8" customWidth="1"/>
    <col min="15875" max="15875" width="20" customWidth="1"/>
    <col min="15876" max="15876" width="7.42578125" customWidth="1"/>
    <col min="15877" max="15877" width="6.85546875" customWidth="1"/>
    <col min="15878" max="15878" width="8.7109375" customWidth="1"/>
    <col min="15879" max="15879" width="7" customWidth="1"/>
    <col min="15880" max="15880" width="7.42578125" customWidth="1"/>
    <col min="15882" max="15882" width="8.140625" customWidth="1"/>
    <col min="15883" max="15883" width="7" customWidth="1"/>
    <col min="15885" max="15885" width="9.7109375" customWidth="1"/>
    <col min="15886" max="15886" width="9.28515625" customWidth="1"/>
    <col min="15890" max="15890" width="10.140625" customWidth="1"/>
    <col min="15891" max="15891" width="10.5703125" customWidth="1"/>
    <col min="16127" max="16127" width="6.140625" customWidth="1"/>
    <col min="16128" max="16128" width="20.7109375" customWidth="1"/>
    <col min="16129" max="16129" width="11.140625" customWidth="1"/>
    <col min="16130" max="16130" width="8" customWidth="1"/>
    <col min="16131" max="16131" width="20" customWidth="1"/>
    <col min="16132" max="16132" width="7.42578125" customWidth="1"/>
    <col min="16133" max="16133" width="6.85546875" customWidth="1"/>
    <col min="16134" max="16134" width="8.7109375" customWidth="1"/>
    <col min="16135" max="16135" width="7" customWidth="1"/>
    <col min="16136" max="16136" width="7.42578125" customWidth="1"/>
    <col min="16138" max="16138" width="8.140625" customWidth="1"/>
    <col min="16139" max="16139" width="7" customWidth="1"/>
    <col min="16141" max="16141" width="9.7109375" customWidth="1"/>
    <col min="16142" max="16142" width="9.28515625" customWidth="1"/>
    <col min="16146" max="16146" width="10.140625" customWidth="1"/>
    <col min="16147" max="16147" width="10.5703125" customWidth="1"/>
  </cols>
  <sheetData>
    <row r="1" spans="1:19" ht="20.25" x14ac:dyDescent="0.3">
      <c r="F1" t="s">
        <v>0</v>
      </c>
      <c r="H1" s="1" t="s">
        <v>1</v>
      </c>
    </row>
    <row r="3" spans="1:19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4" t="s">
        <v>9</v>
      </c>
      <c r="I3" s="4"/>
      <c r="J3" s="4"/>
      <c r="K3" s="2"/>
      <c r="L3" s="4" t="s">
        <v>10</v>
      </c>
      <c r="M3" s="4"/>
      <c r="N3" s="4"/>
      <c r="O3" s="4" t="s">
        <v>11</v>
      </c>
      <c r="P3" s="4"/>
      <c r="Q3" s="4"/>
      <c r="R3" s="4"/>
    </row>
    <row r="4" spans="1:19" ht="25.5" x14ac:dyDescent="0.2">
      <c r="A4" s="5"/>
      <c r="B4" s="5"/>
      <c r="C4" s="5"/>
      <c r="D4" s="5"/>
      <c r="E4" s="5"/>
      <c r="F4" s="6"/>
      <c r="G4" s="6"/>
      <c r="H4" s="7" t="s">
        <v>12</v>
      </c>
      <c r="I4" s="8" t="s">
        <v>13</v>
      </c>
      <c r="J4" s="7" t="s">
        <v>14</v>
      </c>
      <c r="K4" s="9"/>
      <c r="L4" s="7" t="s">
        <v>12</v>
      </c>
      <c r="M4" s="7" t="s">
        <v>15</v>
      </c>
      <c r="N4" s="7" t="s">
        <v>14</v>
      </c>
      <c r="O4" s="8" t="s">
        <v>16</v>
      </c>
      <c r="P4" s="7" t="s">
        <v>12</v>
      </c>
      <c r="Q4" s="7" t="s">
        <v>15</v>
      </c>
      <c r="R4" s="7" t="s">
        <v>14</v>
      </c>
    </row>
    <row r="5" spans="1:19" ht="15.75" x14ac:dyDescent="0.25">
      <c r="A5" s="10"/>
      <c r="B5" s="11"/>
      <c r="C5" s="10"/>
      <c r="D5" s="11"/>
      <c r="E5" s="12" t="s">
        <v>17</v>
      </c>
      <c r="F5" s="10"/>
      <c r="G5" s="10"/>
      <c r="H5" s="13">
        <f>F5*G5</f>
        <v>0</v>
      </c>
      <c r="I5" s="13"/>
      <c r="J5" s="13">
        <f>H5*I5</f>
        <v>0</v>
      </c>
      <c r="K5" s="13"/>
      <c r="L5" s="13"/>
      <c r="M5" s="13"/>
      <c r="N5" s="13">
        <f>L5*M5</f>
        <v>0</v>
      </c>
      <c r="O5" s="13"/>
      <c r="P5" s="13"/>
      <c r="Q5" s="13"/>
      <c r="R5" s="13">
        <f>P5*Q5</f>
        <v>0</v>
      </c>
      <c r="S5" s="14"/>
    </row>
    <row r="6" spans="1:19" ht="15" x14ac:dyDescent="0.2">
      <c r="A6" s="10"/>
      <c r="B6" s="11"/>
      <c r="C6" s="10"/>
      <c r="D6" s="10"/>
      <c r="E6" s="15" t="s">
        <v>18</v>
      </c>
      <c r="F6" s="10"/>
      <c r="G6" s="10"/>
      <c r="H6" s="13">
        <f>F6*G6</f>
        <v>0</v>
      </c>
      <c r="I6" s="13"/>
      <c r="J6" s="13">
        <f>H6*I6</f>
        <v>0</v>
      </c>
      <c r="K6" s="13"/>
      <c r="L6" s="13"/>
      <c r="M6" s="13"/>
      <c r="N6" s="13">
        <f>L6*M6</f>
        <v>0</v>
      </c>
      <c r="O6" s="13"/>
      <c r="P6" s="13"/>
      <c r="Q6" s="13"/>
      <c r="R6" s="13">
        <f t="shared" ref="R6:R38" si="0">P6*Q6</f>
        <v>0</v>
      </c>
      <c r="S6" s="14"/>
    </row>
    <row r="7" spans="1:19" ht="89.25" x14ac:dyDescent="0.2">
      <c r="A7" s="10">
        <v>1</v>
      </c>
      <c r="B7" s="11" t="s">
        <v>19</v>
      </c>
      <c r="C7" s="16">
        <v>44784</v>
      </c>
      <c r="D7" s="10" t="s">
        <v>20</v>
      </c>
      <c r="E7" s="15" t="s">
        <v>21</v>
      </c>
      <c r="F7" s="10">
        <v>6</v>
      </c>
      <c r="G7" s="10">
        <v>2</v>
      </c>
      <c r="H7" s="13">
        <f>F7*G7</f>
        <v>12</v>
      </c>
      <c r="I7" s="13">
        <v>600</v>
      </c>
      <c r="J7" s="13">
        <f>H7*I7</f>
        <v>7200</v>
      </c>
      <c r="K7" s="13" t="s">
        <v>22</v>
      </c>
      <c r="L7" s="13">
        <v>0.5</v>
      </c>
      <c r="M7" s="13">
        <v>450</v>
      </c>
      <c r="N7" s="13">
        <f>L7*M7</f>
        <v>225</v>
      </c>
      <c r="O7" s="17" t="s">
        <v>23</v>
      </c>
      <c r="P7" s="13">
        <v>1</v>
      </c>
      <c r="Q7" s="13">
        <v>9</v>
      </c>
      <c r="R7" s="13">
        <f>P7*Q7</f>
        <v>9</v>
      </c>
      <c r="S7" s="14"/>
    </row>
    <row r="8" spans="1:19" ht="25.5" x14ac:dyDescent="0.2">
      <c r="A8" s="10"/>
      <c r="B8" s="11"/>
      <c r="C8" s="10"/>
      <c r="D8" s="10"/>
      <c r="E8" s="15"/>
      <c r="F8" s="10"/>
      <c r="G8" s="10"/>
      <c r="H8" s="13"/>
      <c r="I8" s="13"/>
      <c r="J8" s="13"/>
      <c r="K8" s="13"/>
      <c r="L8" s="13"/>
      <c r="M8" s="13"/>
      <c r="N8" s="13"/>
      <c r="O8" s="17" t="s">
        <v>24</v>
      </c>
      <c r="P8" s="13">
        <v>1</v>
      </c>
      <c r="Q8" s="13">
        <v>238</v>
      </c>
      <c r="R8" s="13">
        <f t="shared" ref="R8:R31" si="1">P8*Q8</f>
        <v>238</v>
      </c>
      <c r="S8" s="14"/>
    </row>
    <row r="9" spans="1:19" ht="25.5" x14ac:dyDescent="0.2">
      <c r="A9" s="10"/>
      <c r="B9" s="11"/>
      <c r="C9" s="10"/>
      <c r="D9" s="10"/>
      <c r="E9" s="15"/>
      <c r="F9" s="10"/>
      <c r="G9" s="10"/>
      <c r="H9" s="13"/>
      <c r="I9" s="13"/>
      <c r="J9" s="13"/>
      <c r="K9" s="13"/>
      <c r="L9" s="13"/>
      <c r="M9" s="13"/>
      <c r="N9" s="13"/>
      <c r="O9" s="17" t="s">
        <v>25</v>
      </c>
      <c r="P9" s="13">
        <v>1</v>
      </c>
      <c r="Q9" s="13">
        <v>16</v>
      </c>
      <c r="R9" s="13">
        <f t="shared" si="1"/>
        <v>16</v>
      </c>
      <c r="S9" s="14"/>
    </row>
    <row r="10" spans="1:19" ht="25.5" x14ac:dyDescent="0.2">
      <c r="A10" s="10"/>
      <c r="B10" s="11"/>
      <c r="C10" s="10"/>
      <c r="D10" s="10"/>
      <c r="E10" s="15"/>
      <c r="F10" s="10"/>
      <c r="G10" s="10"/>
      <c r="H10" s="13"/>
      <c r="I10" s="13"/>
      <c r="J10" s="13"/>
      <c r="K10" s="13"/>
      <c r="L10" s="13"/>
      <c r="M10" s="13"/>
      <c r="N10" s="13"/>
      <c r="O10" s="17" t="s">
        <v>26</v>
      </c>
      <c r="P10" s="13">
        <v>3</v>
      </c>
      <c r="Q10" s="13">
        <v>264</v>
      </c>
      <c r="R10" s="13">
        <f t="shared" si="1"/>
        <v>792</v>
      </c>
      <c r="S10" s="14"/>
    </row>
    <row r="11" spans="1:19" ht="15" x14ac:dyDescent="0.2">
      <c r="A11" s="10"/>
      <c r="B11" s="11"/>
      <c r="C11" s="10"/>
      <c r="D11" s="10"/>
      <c r="E11" s="15"/>
      <c r="F11" s="10"/>
      <c r="G11" s="10"/>
      <c r="H11" s="13"/>
      <c r="I11" s="13"/>
      <c r="J11" s="13"/>
      <c r="K11" s="13"/>
      <c r="L11" s="13"/>
      <c r="M11" s="13"/>
      <c r="N11" s="13"/>
      <c r="O11" s="13" t="s">
        <v>27</v>
      </c>
      <c r="P11" s="13">
        <v>3</v>
      </c>
      <c r="Q11" s="13">
        <v>246</v>
      </c>
      <c r="R11" s="13">
        <f t="shared" si="1"/>
        <v>738</v>
      </c>
      <c r="S11" s="14"/>
    </row>
    <row r="12" spans="1:19" ht="15" x14ac:dyDescent="0.2">
      <c r="A12" s="10"/>
      <c r="B12" s="11"/>
      <c r="C12" s="10"/>
      <c r="D12" s="10"/>
      <c r="E12" s="15"/>
      <c r="F12" s="10"/>
      <c r="G12" s="10"/>
      <c r="H12" s="13"/>
      <c r="I12" s="13"/>
      <c r="J12" s="13"/>
      <c r="K12" s="13"/>
      <c r="L12" s="13"/>
      <c r="M12" s="13"/>
      <c r="N12" s="13"/>
      <c r="O12" s="13" t="s">
        <v>28</v>
      </c>
      <c r="P12" s="13">
        <v>3</v>
      </c>
      <c r="Q12" s="13">
        <v>80</v>
      </c>
      <c r="R12" s="13">
        <f t="shared" si="1"/>
        <v>240</v>
      </c>
      <c r="S12" s="14"/>
    </row>
    <row r="13" spans="1:19" ht="15" x14ac:dyDescent="0.2">
      <c r="A13" s="10"/>
      <c r="B13" s="11"/>
      <c r="C13" s="10"/>
      <c r="D13" s="10"/>
      <c r="E13" s="15"/>
      <c r="F13" s="10"/>
      <c r="G13" s="10"/>
      <c r="H13" s="13"/>
      <c r="I13" s="13"/>
      <c r="J13" s="13"/>
      <c r="K13" s="13"/>
      <c r="L13" s="13"/>
      <c r="M13" s="13"/>
      <c r="N13" s="13"/>
      <c r="O13" s="17" t="s">
        <v>29</v>
      </c>
      <c r="P13" s="13">
        <v>3</v>
      </c>
      <c r="Q13" s="13">
        <v>260</v>
      </c>
      <c r="R13" s="13">
        <f t="shared" si="1"/>
        <v>780</v>
      </c>
      <c r="S13" s="14"/>
    </row>
    <row r="14" spans="1:19" ht="15" x14ac:dyDescent="0.2">
      <c r="A14" s="10"/>
      <c r="B14" s="11"/>
      <c r="C14" s="10"/>
      <c r="D14" s="10"/>
      <c r="E14" s="15"/>
      <c r="F14" s="10"/>
      <c r="G14" s="10"/>
      <c r="H14" s="13"/>
      <c r="I14" s="13"/>
      <c r="J14" s="13"/>
      <c r="K14" s="13"/>
      <c r="L14" s="13"/>
      <c r="M14" s="13"/>
      <c r="N14" s="13"/>
      <c r="O14" s="13" t="s">
        <v>30</v>
      </c>
      <c r="P14" s="13">
        <v>0.5</v>
      </c>
      <c r="Q14" s="13">
        <v>75</v>
      </c>
      <c r="R14" s="13">
        <f t="shared" si="1"/>
        <v>37.5</v>
      </c>
      <c r="S14" s="14"/>
    </row>
    <row r="15" spans="1:19" ht="25.5" x14ac:dyDescent="0.2">
      <c r="A15" s="10"/>
      <c r="B15" s="11"/>
      <c r="C15" s="10"/>
      <c r="D15" s="10"/>
      <c r="E15" s="15"/>
      <c r="F15" s="10"/>
      <c r="G15" s="10"/>
      <c r="H15" s="13"/>
      <c r="I15" s="13"/>
      <c r="J15" s="13"/>
      <c r="K15" s="13"/>
      <c r="L15" s="13"/>
      <c r="M15" s="13"/>
      <c r="N15" s="13"/>
      <c r="O15" s="17" t="s">
        <v>31</v>
      </c>
      <c r="P15" s="13">
        <v>21</v>
      </c>
      <c r="Q15" s="13">
        <v>71</v>
      </c>
      <c r="R15" s="13">
        <f t="shared" si="1"/>
        <v>1491</v>
      </c>
      <c r="S15" s="14"/>
    </row>
    <row r="16" spans="1:19" ht="15" x14ac:dyDescent="0.2">
      <c r="A16" s="10"/>
      <c r="B16" s="11"/>
      <c r="C16" s="10"/>
      <c r="D16" s="10"/>
      <c r="E16" s="15"/>
      <c r="F16" s="10"/>
      <c r="G16" s="10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>
        <f t="shared" si="1"/>
        <v>0</v>
      </c>
      <c r="S16" s="14"/>
    </row>
    <row r="17" spans="1:19" ht="154.5" customHeight="1" x14ac:dyDescent="0.2">
      <c r="A17" s="10">
        <v>2</v>
      </c>
      <c r="B17" s="11" t="s">
        <v>32</v>
      </c>
      <c r="C17" s="16">
        <v>44788</v>
      </c>
      <c r="D17" s="10" t="s">
        <v>20</v>
      </c>
      <c r="E17" s="15" t="s">
        <v>21</v>
      </c>
      <c r="F17" s="10">
        <v>6</v>
      </c>
      <c r="G17" s="10">
        <v>2</v>
      </c>
      <c r="H17" s="13">
        <f>F17*G17</f>
        <v>12</v>
      </c>
      <c r="I17" s="13">
        <v>600</v>
      </c>
      <c r="J17" s="13">
        <f>H17*I17</f>
        <v>7200</v>
      </c>
      <c r="K17" s="13" t="s">
        <v>22</v>
      </c>
      <c r="L17" s="13">
        <v>0.5</v>
      </c>
      <c r="M17" s="13">
        <v>450</v>
      </c>
      <c r="N17" s="13">
        <f>L17*M17</f>
        <v>225</v>
      </c>
      <c r="O17" s="13" t="s">
        <v>33</v>
      </c>
      <c r="P17" s="13">
        <v>3</v>
      </c>
      <c r="Q17" s="13">
        <v>370</v>
      </c>
      <c r="R17" s="13">
        <f t="shared" si="1"/>
        <v>1110</v>
      </c>
      <c r="S17" s="14"/>
    </row>
    <row r="18" spans="1:19" ht="15" x14ac:dyDescent="0.2">
      <c r="A18" s="10"/>
      <c r="B18" s="11"/>
      <c r="C18" s="10"/>
      <c r="D18" s="10"/>
      <c r="E18" s="15"/>
      <c r="F18" s="10"/>
      <c r="G18" s="10"/>
      <c r="H18" s="13"/>
      <c r="I18" s="13"/>
      <c r="J18" s="13"/>
      <c r="K18" s="13"/>
      <c r="L18" s="13"/>
      <c r="M18" s="13"/>
      <c r="N18" s="13"/>
      <c r="O18" s="17" t="s">
        <v>34</v>
      </c>
      <c r="P18" s="13">
        <v>4</v>
      </c>
      <c r="Q18" s="13">
        <v>28.4</v>
      </c>
      <c r="R18" s="13">
        <f t="shared" si="1"/>
        <v>113.6</v>
      </c>
      <c r="S18" s="14"/>
    </row>
    <row r="19" spans="1:19" ht="25.5" x14ac:dyDescent="0.2">
      <c r="A19" s="10"/>
      <c r="B19" s="11"/>
      <c r="C19" s="10"/>
      <c r="D19" s="10"/>
      <c r="E19" s="15"/>
      <c r="F19" s="10"/>
      <c r="G19" s="10"/>
      <c r="H19" s="13"/>
      <c r="I19" s="13"/>
      <c r="J19" s="13"/>
      <c r="K19" s="13"/>
      <c r="L19" s="13"/>
      <c r="M19" s="13"/>
      <c r="N19" s="13"/>
      <c r="O19" s="17" t="s">
        <v>35</v>
      </c>
      <c r="P19" s="13">
        <v>1</v>
      </c>
      <c r="Q19" s="13">
        <v>160</v>
      </c>
      <c r="R19" s="13">
        <f t="shared" si="1"/>
        <v>160</v>
      </c>
      <c r="S19" s="14"/>
    </row>
    <row r="20" spans="1:19" ht="15" x14ac:dyDescent="0.2">
      <c r="A20" s="10"/>
      <c r="B20" s="11"/>
      <c r="C20" s="10"/>
      <c r="D20" s="10"/>
      <c r="E20" s="15"/>
      <c r="F20" s="10"/>
      <c r="G20" s="10"/>
      <c r="H20" s="13"/>
      <c r="I20" s="13"/>
      <c r="J20" s="13"/>
      <c r="K20" s="13"/>
      <c r="L20" s="13"/>
      <c r="M20" s="13"/>
      <c r="N20" s="13"/>
      <c r="O20" s="13" t="s">
        <v>36</v>
      </c>
      <c r="P20" s="13">
        <v>1</v>
      </c>
      <c r="Q20" s="13">
        <v>185</v>
      </c>
      <c r="R20" s="13">
        <f t="shared" si="1"/>
        <v>185</v>
      </c>
      <c r="S20" s="14"/>
    </row>
    <row r="21" spans="1:19" ht="15" x14ac:dyDescent="0.2">
      <c r="A21" s="10"/>
      <c r="B21" s="11"/>
      <c r="C21" s="10"/>
      <c r="D21" s="10"/>
      <c r="E21" s="15"/>
      <c r="F21" s="10"/>
      <c r="G21" s="10"/>
      <c r="H21" s="13"/>
      <c r="I21" s="13"/>
      <c r="J21" s="13"/>
      <c r="K21" s="13"/>
      <c r="L21" s="13"/>
      <c r="M21" s="13"/>
      <c r="N21" s="13"/>
      <c r="O21" s="13" t="s">
        <v>37</v>
      </c>
      <c r="P21" s="13">
        <v>2</v>
      </c>
      <c r="Q21" s="13">
        <v>75</v>
      </c>
      <c r="R21" s="13">
        <f t="shared" si="1"/>
        <v>150</v>
      </c>
      <c r="S21" s="14"/>
    </row>
    <row r="22" spans="1:19" ht="15" x14ac:dyDescent="0.2">
      <c r="A22" s="10"/>
      <c r="B22" s="11"/>
      <c r="C22" s="10"/>
      <c r="D22" s="10"/>
      <c r="E22" s="15"/>
      <c r="F22" s="10"/>
      <c r="G22" s="10"/>
      <c r="H22" s="13"/>
      <c r="I22" s="13"/>
      <c r="J22" s="13"/>
      <c r="K22" s="13"/>
      <c r="L22" s="13"/>
      <c r="M22" s="13"/>
      <c r="N22" s="13"/>
      <c r="O22" s="13" t="s">
        <v>38</v>
      </c>
      <c r="P22" s="13">
        <v>2</v>
      </c>
      <c r="Q22" s="13">
        <v>68</v>
      </c>
      <c r="R22" s="13">
        <f t="shared" si="1"/>
        <v>136</v>
      </c>
      <c r="S22" s="14"/>
    </row>
    <row r="23" spans="1:19" ht="15" x14ac:dyDescent="0.2">
      <c r="A23" s="10"/>
      <c r="B23" s="11"/>
      <c r="C23" s="10"/>
      <c r="D23" s="10"/>
      <c r="E23" s="15"/>
      <c r="F23" s="10"/>
      <c r="G23" s="10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>
        <f t="shared" si="1"/>
        <v>0</v>
      </c>
      <c r="S23" s="14"/>
    </row>
    <row r="24" spans="1:19" ht="127.5" x14ac:dyDescent="0.2">
      <c r="A24" s="10">
        <v>3</v>
      </c>
      <c r="B24" s="11" t="s">
        <v>39</v>
      </c>
      <c r="C24" s="16">
        <v>44791</v>
      </c>
      <c r="D24" s="10" t="s">
        <v>20</v>
      </c>
      <c r="E24" s="15" t="s">
        <v>40</v>
      </c>
      <c r="F24" s="10">
        <v>7</v>
      </c>
      <c r="G24" s="10">
        <v>2</v>
      </c>
      <c r="H24" s="13">
        <f>F24*G24</f>
        <v>14</v>
      </c>
      <c r="I24" s="13">
        <v>600</v>
      </c>
      <c r="J24" s="13">
        <f>H24*I24</f>
        <v>8400</v>
      </c>
      <c r="K24" s="13" t="s">
        <v>22</v>
      </c>
      <c r="L24" s="13">
        <v>0.5</v>
      </c>
      <c r="M24" s="13">
        <v>450</v>
      </c>
      <c r="N24" s="13">
        <f>L24*M24</f>
        <v>225</v>
      </c>
      <c r="O24" s="13" t="s">
        <v>41</v>
      </c>
      <c r="P24" s="13">
        <v>4</v>
      </c>
      <c r="Q24" s="13">
        <v>190</v>
      </c>
      <c r="R24" s="13">
        <f t="shared" si="1"/>
        <v>760</v>
      </c>
      <c r="S24" s="14"/>
    </row>
    <row r="25" spans="1:19" ht="25.5" x14ac:dyDescent="0.2">
      <c r="A25" s="10"/>
      <c r="B25" s="11"/>
      <c r="C25" s="10"/>
      <c r="D25" s="10"/>
      <c r="E25" s="15"/>
      <c r="F25" s="10"/>
      <c r="G25" s="10"/>
      <c r="H25" s="13"/>
      <c r="I25" s="13"/>
      <c r="J25" s="13"/>
      <c r="K25" s="13"/>
      <c r="L25" s="13"/>
      <c r="M25" s="13"/>
      <c r="N25" s="13"/>
      <c r="O25" s="17" t="s">
        <v>42</v>
      </c>
      <c r="P25" s="13">
        <v>1</v>
      </c>
      <c r="Q25" s="13">
        <v>190</v>
      </c>
      <c r="R25" s="13">
        <f t="shared" si="1"/>
        <v>190</v>
      </c>
      <c r="S25" s="14"/>
    </row>
    <row r="26" spans="1:19" ht="15" x14ac:dyDescent="0.2">
      <c r="A26" s="10"/>
      <c r="B26" s="11"/>
      <c r="C26" s="10"/>
      <c r="D26" s="10"/>
      <c r="E26" s="15"/>
      <c r="F26" s="10"/>
      <c r="G26" s="10"/>
      <c r="H26" s="13"/>
      <c r="I26" s="13"/>
      <c r="J26" s="13"/>
      <c r="K26" s="13"/>
      <c r="L26" s="13"/>
      <c r="M26" s="13"/>
      <c r="N26" s="13"/>
      <c r="O26" s="17" t="s">
        <v>43</v>
      </c>
      <c r="P26" s="13">
        <v>1</v>
      </c>
      <c r="Q26" s="13">
        <v>15</v>
      </c>
      <c r="R26" s="13">
        <f t="shared" si="1"/>
        <v>15</v>
      </c>
      <c r="S26" s="14"/>
    </row>
    <row r="27" spans="1:19" ht="15" x14ac:dyDescent="0.2">
      <c r="A27" s="10"/>
      <c r="B27" s="11"/>
      <c r="C27" s="10"/>
      <c r="D27" s="10"/>
      <c r="E27" s="15"/>
      <c r="F27" s="10"/>
      <c r="G27" s="10"/>
      <c r="H27" s="13"/>
      <c r="I27" s="13"/>
      <c r="J27" s="13"/>
      <c r="K27" s="13"/>
      <c r="L27" s="13"/>
      <c r="M27" s="13"/>
      <c r="N27" s="13"/>
      <c r="O27" s="13" t="s">
        <v>44</v>
      </c>
      <c r="P27" s="13">
        <v>1</v>
      </c>
      <c r="Q27" s="13">
        <v>221</v>
      </c>
      <c r="R27" s="13">
        <f t="shared" si="1"/>
        <v>221</v>
      </c>
      <c r="S27" s="14"/>
    </row>
    <row r="28" spans="1:19" ht="15" x14ac:dyDescent="0.2">
      <c r="A28" s="10"/>
      <c r="B28" s="11"/>
      <c r="C28" s="10"/>
      <c r="D28" s="10"/>
      <c r="E28" s="15"/>
      <c r="F28" s="10"/>
      <c r="G28" s="10"/>
      <c r="H28" s="13"/>
      <c r="I28" s="13"/>
      <c r="J28" s="13"/>
      <c r="K28" s="13"/>
      <c r="L28" s="13"/>
      <c r="M28" s="13"/>
      <c r="N28" s="13"/>
      <c r="O28" s="13" t="s">
        <v>45</v>
      </c>
      <c r="P28" s="13">
        <v>1</v>
      </c>
      <c r="Q28" s="13">
        <v>139</v>
      </c>
      <c r="R28" s="13">
        <f t="shared" si="1"/>
        <v>139</v>
      </c>
      <c r="S28" s="14"/>
    </row>
    <row r="29" spans="1:19" ht="15" x14ac:dyDescent="0.2">
      <c r="A29" s="10"/>
      <c r="B29" s="11"/>
      <c r="C29" s="10"/>
      <c r="D29" s="10"/>
      <c r="E29" s="15"/>
      <c r="F29" s="10"/>
      <c r="G29" s="10"/>
      <c r="H29" s="13"/>
      <c r="I29" s="13"/>
      <c r="J29" s="13"/>
      <c r="K29" s="13"/>
      <c r="L29" s="13"/>
      <c r="M29" s="13"/>
      <c r="N29" s="13"/>
      <c r="O29" s="13" t="s">
        <v>46</v>
      </c>
      <c r="P29" s="13">
        <v>1</v>
      </c>
      <c r="Q29" s="13">
        <v>28.4</v>
      </c>
      <c r="R29" s="13">
        <f t="shared" si="1"/>
        <v>28.4</v>
      </c>
      <c r="S29" s="14"/>
    </row>
    <row r="30" spans="1:19" ht="15" x14ac:dyDescent="0.2">
      <c r="A30" s="10"/>
      <c r="B30" s="11"/>
      <c r="C30" s="10"/>
      <c r="D30" s="10"/>
      <c r="E30" s="15"/>
      <c r="F30" s="10"/>
      <c r="G30" s="10"/>
      <c r="H30" s="13"/>
      <c r="I30" s="13"/>
      <c r="J30" s="13"/>
      <c r="K30" s="13"/>
      <c r="L30" s="13"/>
      <c r="M30" s="13"/>
      <c r="N30" s="13"/>
      <c r="O30" s="13" t="s">
        <v>47</v>
      </c>
      <c r="P30" s="13">
        <v>2</v>
      </c>
      <c r="Q30" s="13">
        <v>68</v>
      </c>
      <c r="R30" s="13">
        <f t="shared" si="1"/>
        <v>136</v>
      </c>
      <c r="S30" s="14"/>
    </row>
    <row r="31" spans="1:19" ht="15" x14ac:dyDescent="0.2">
      <c r="A31" s="10"/>
      <c r="B31" s="11"/>
      <c r="C31" s="10"/>
      <c r="D31" s="10"/>
      <c r="E31" s="15"/>
      <c r="F31" s="10"/>
      <c r="G31" s="10"/>
      <c r="H31" s="13"/>
      <c r="I31" s="13"/>
      <c r="J31" s="13"/>
      <c r="K31" s="13"/>
      <c r="L31" s="13"/>
      <c r="M31" s="13"/>
      <c r="N31" s="13"/>
      <c r="O31" s="13" t="s">
        <v>48</v>
      </c>
      <c r="P31" s="13">
        <v>1</v>
      </c>
      <c r="Q31" s="13">
        <v>75</v>
      </c>
      <c r="R31" s="13">
        <f t="shared" si="1"/>
        <v>75</v>
      </c>
      <c r="S31" s="14"/>
    </row>
    <row r="32" spans="1:19" ht="15" x14ac:dyDescent="0.2">
      <c r="A32" s="10"/>
      <c r="B32" s="11"/>
      <c r="C32" s="10"/>
      <c r="D32" s="10"/>
      <c r="E32" s="15"/>
      <c r="F32" s="10"/>
      <c r="G32" s="10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</row>
    <row r="33" spans="1:30" ht="38.25" x14ac:dyDescent="0.2">
      <c r="A33" s="10">
        <v>4</v>
      </c>
      <c r="B33" s="11" t="s">
        <v>49</v>
      </c>
      <c r="C33" s="10"/>
      <c r="D33" s="10"/>
      <c r="E33" s="15"/>
      <c r="F33" s="10"/>
      <c r="G33" s="10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>
        <v>38000</v>
      </c>
      <c r="S33" s="14"/>
    </row>
    <row r="34" spans="1:30" ht="15" x14ac:dyDescent="0.2">
      <c r="A34" s="10"/>
      <c r="B34" s="11"/>
      <c r="C34" s="10"/>
      <c r="D34" s="10"/>
      <c r="E34" s="15"/>
      <c r="F34" s="10"/>
      <c r="G34" s="10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4"/>
    </row>
    <row r="35" spans="1:30" ht="15" x14ac:dyDescent="0.2">
      <c r="A35" s="10"/>
      <c r="B35" s="11"/>
      <c r="C35" s="10"/>
      <c r="D35" s="10"/>
      <c r="E35" s="15"/>
      <c r="F35" s="10"/>
      <c r="G35" s="10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4"/>
    </row>
    <row r="36" spans="1:30" ht="81.75" customHeight="1" x14ac:dyDescent="0.2">
      <c r="A36" s="10">
        <v>5</v>
      </c>
      <c r="B36" s="11" t="s">
        <v>50</v>
      </c>
      <c r="C36" s="10"/>
      <c r="D36" s="10"/>
      <c r="E36" s="15"/>
      <c r="F36" s="10"/>
      <c r="G36" s="10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>
        <v>64420.34</v>
      </c>
      <c r="S36" s="14"/>
    </row>
    <row r="37" spans="1:30" s="21" customFormat="1" ht="22.5" customHeight="1" x14ac:dyDescent="0.2">
      <c r="A37" s="10"/>
      <c r="B37" s="11"/>
      <c r="C37" s="16"/>
      <c r="D37" s="10"/>
      <c r="E37" s="18"/>
      <c r="F37" s="10"/>
      <c r="G37" s="10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9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</row>
    <row r="38" spans="1:30" x14ac:dyDescent="0.2">
      <c r="A38" s="10"/>
      <c r="B38" s="11"/>
      <c r="C38" s="10"/>
      <c r="D38" s="10"/>
      <c r="E38" s="10"/>
      <c r="F38" s="10"/>
      <c r="G38" s="10"/>
      <c r="H38" s="13">
        <f>F38*G38</f>
        <v>0</v>
      </c>
      <c r="I38" s="13"/>
      <c r="J38" s="13">
        <f>H38*I38</f>
        <v>0</v>
      </c>
      <c r="K38" s="13"/>
      <c r="L38" s="13"/>
      <c r="M38" s="13"/>
      <c r="N38" s="13">
        <f>L38*M38</f>
        <v>0</v>
      </c>
      <c r="O38" s="13"/>
      <c r="P38" s="13"/>
      <c r="Q38" s="13"/>
      <c r="R38" s="13">
        <f t="shared" si="0"/>
        <v>0</v>
      </c>
      <c r="S38" s="19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 spans="1:30" x14ac:dyDescent="0.2">
      <c r="A39" s="10"/>
      <c r="B39" s="11"/>
      <c r="C39" s="10"/>
      <c r="D39" s="10"/>
      <c r="E39" s="22" t="s">
        <v>51</v>
      </c>
      <c r="F39" s="10"/>
      <c r="G39" s="10"/>
      <c r="H39" s="23">
        <f>SUM(H5:H38)</f>
        <v>38</v>
      </c>
      <c r="I39" s="13"/>
      <c r="J39" s="23">
        <f>SUM(J5:J38)</f>
        <v>22800</v>
      </c>
      <c r="K39" s="13"/>
      <c r="L39" s="23">
        <f>SUM(L5:L38)</f>
        <v>1.5</v>
      </c>
      <c r="M39" s="13"/>
      <c r="N39" s="23">
        <f>SUM(N5:N38)</f>
        <v>675</v>
      </c>
      <c r="O39" s="13"/>
      <c r="P39" s="13"/>
      <c r="Q39" s="13"/>
      <c r="R39" s="23">
        <f>SUM(R5:R38)</f>
        <v>110180.84</v>
      </c>
      <c r="S39" s="14">
        <f>J39+N39+R39</f>
        <v>133655.84</v>
      </c>
      <c r="T39" t="s">
        <v>0</v>
      </c>
    </row>
    <row r="40" spans="1:30" ht="28.5" customHeight="1" x14ac:dyDescent="0.2">
      <c r="A40" s="10" t="s">
        <v>0</v>
      </c>
      <c r="B40" s="11"/>
      <c r="C40" s="10"/>
      <c r="D40" s="10"/>
      <c r="E40" s="15" t="s">
        <v>52</v>
      </c>
      <c r="F40" s="10"/>
      <c r="G40" s="10"/>
      <c r="H40" s="13">
        <f>F40*G40</f>
        <v>0</v>
      </c>
      <c r="I40" s="13"/>
      <c r="J40" s="13">
        <f>H40*I40</f>
        <v>0</v>
      </c>
      <c r="K40" s="13"/>
      <c r="L40" s="13"/>
      <c r="M40" s="13"/>
      <c r="N40" s="13">
        <f>L40*M40</f>
        <v>0</v>
      </c>
      <c r="O40" s="13"/>
      <c r="P40" s="13"/>
      <c r="Q40" s="13"/>
      <c r="R40" s="13">
        <f>P40</f>
        <v>0</v>
      </c>
      <c r="S40" s="24"/>
    </row>
    <row r="41" spans="1:30" ht="48" customHeight="1" x14ac:dyDescent="0.2">
      <c r="A41" s="10"/>
      <c r="B41" s="11"/>
      <c r="C41" s="16"/>
      <c r="D41" s="10"/>
      <c r="E41" s="15" t="s">
        <v>53</v>
      </c>
      <c r="F41" s="10"/>
      <c r="G41" s="10"/>
      <c r="H41" s="13">
        <f t="shared" ref="H41:H48" si="2">F41*G41</f>
        <v>0</v>
      </c>
      <c r="I41" s="13"/>
      <c r="J41" s="13">
        <f>H41*I41</f>
        <v>0</v>
      </c>
      <c r="K41" s="13"/>
      <c r="L41" s="13"/>
      <c r="M41" s="13"/>
      <c r="N41" s="13">
        <f t="shared" ref="N41:N47" si="3">L41*M41</f>
        <v>0</v>
      </c>
      <c r="O41" s="13"/>
      <c r="P41" s="13"/>
      <c r="Q41" s="13"/>
      <c r="R41" s="13">
        <f>P41*Q41</f>
        <v>0</v>
      </c>
      <c r="S41" s="24"/>
    </row>
    <row r="42" spans="1:30" ht="15" x14ac:dyDescent="0.2">
      <c r="A42" s="10"/>
      <c r="B42" s="11"/>
      <c r="C42" s="10"/>
      <c r="D42" s="10"/>
      <c r="E42" s="15"/>
      <c r="F42" s="10"/>
      <c r="G42" s="10"/>
      <c r="H42" s="13">
        <f t="shared" si="2"/>
        <v>0</v>
      </c>
      <c r="I42" s="13"/>
      <c r="J42" s="13">
        <f>H42*I42</f>
        <v>0</v>
      </c>
      <c r="K42" s="13"/>
      <c r="L42" s="13"/>
      <c r="M42" s="13"/>
      <c r="N42" s="13">
        <f t="shared" si="3"/>
        <v>0</v>
      </c>
      <c r="O42" s="13"/>
      <c r="P42" s="13"/>
      <c r="Q42" s="13"/>
      <c r="R42" s="13">
        <f t="shared" ref="R42:R48" si="4">P42*Q42</f>
        <v>0</v>
      </c>
      <c r="S42" s="24"/>
    </row>
    <row r="43" spans="1:30" ht="15" x14ac:dyDescent="0.2">
      <c r="A43" s="10"/>
      <c r="B43" s="11"/>
      <c r="C43" s="10"/>
      <c r="D43" s="10"/>
      <c r="E43" s="15"/>
      <c r="F43" s="10"/>
      <c r="G43" s="10"/>
      <c r="H43" s="13">
        <f t="shared" si="2"/>
        <v>0</v>
      </c>
      <c r="I43" s="13"/>
      <c r="J43" s="13">
        <f t="shared" ref="J43:J48" si="5">H43*I43</f>
        <v>0</v>
      </c>
      <c r="K43" s="13"/>
      <c r="L43" s="13"/>
      <c r="M43" s="13"/>
      <c r="N43" s="13">
        <f t="shared" si="3"/>
        <v>0</v>
      </c>
      <c r="O43" s="13"/>
      <c r="P43" s="13"/>
      <c r="Q43" s="13"/>
      <c r="R43" s="13">
        <f t="shared" si="4"/>
        <v>0</v>
      </c>
      <c r="S43" s="24"/>
    </row>
    <row r="44" spans="1:30" ht="15" x14ac:dyDescent="0.2">
      <c r="A44" s="10"/>
      <c r="B44" s="11"/>
      <c r="C44" s="10"/>
      <c r="D44" s="10"/>
      <c r="E44" s="15"/>
      <c r="F44" s="10"/>
      <c r="G44" s="10"/>
      <c r="H44" s="13">
        <f t="shared" si="2"/>
        <v>0</v>
      </c>
      <c r="I44" s="13"/>
      <c r="J44" s="13">
        <f t="shared" si="5"/>
        <v>0</v>
      </c>
      <c r="K44" s="13"/>
      <c r="L44" s="13"/>
      <c r="M44" s="13"/>
      <c r="N44" s="13">
        <f t="shared" si="3"/>
        <v>0</v>
      </c>
      <c r="O44" s="13"/>
      <c r="P44" s="13"/>
      <c r="Q44" s="13"/>
      <c r="R44" s="13">
        <f t="shared" si="4"/>
        <v>0</v>
      </c>
      <c r="S44" s="24"/>
    </row>
    <row r="45" spans="1:30" ht="15" x14ac:dyDescent="0.2">
      <c r="A45" s="10"/>
      <c r="B45" s="11"/>
      <c r="C45" s="10"/>
      <c r="D45" s="10"/>
      <c r="E45" s="15"/>
      <c r="F45" s="10"/>
      <c r="G45" s="10"/>
      <c r="H45" s="13">
        <f t="shared" si="2"/>
        <v>0</v>
      </c>
      <c r="I45" s="13"/>
      <c r="J45" s="13">
        <f t="shared" si="5"/>
        <v>0</v>
      </c>
      <c r="K45" s="13"/>
      <c r="L45" s="13"/>
      <c r="M45" s="13"/>
      <c r="N45" s="13">
        <f t="shared" si="3"/>
        <v>0</v>
      </c>
      <c r="O45" s="13"/>
      <c r="P45" s="13"/>
      <c r="Q45" s="13"/>
      <c r="R45" s="13">
        <f t="shared" si="4"/>
        <v>0</v>
      </c>
      <c r="S45" s="24"/>
    </row>
    <row r="46" spans="1:30" ht="15" x14ac:dyDescent="0.2">
      <c r="A46" s="10"/>
      <c r="B46" s="11"/>
      <c r="C46" s="10"/>
      <c r="D46" s="10"/>
      <c r="E46" s="15"/>
      <c r="F46" s="10"/>
      <c r="G46" s="10"/>
      <c r="H46" s="13">
        <f t="shared" si="2"/>
        <v>0</v>
      </c>
      <c r="I46" s="13"/>
      <c r="J46" s="13">
        <f t="shared" si="5"/>
        <v>0</v>
      </c>
      <c r="K46" s="13"/>
      <c r="L46" s="13"/>
      <c r="M46" s="13"/>
      <c r="N46" s="13">
        <f t="shared" si="3"/>
        <v>0</v>
      </c>
      <c r="O46" s="13"/>
      <c r="P46" s="13"/>
      <c r="Q46" s="13"/>
      <c r="R46" s="13">
        <f t="shared" si="4"/>
        <v>0</v>
      </c>
      <c r="S46" s="24"/>
    </row>
    <row r="47" spans="1:30" ht="15" x14ac:dyDescent="0.2">
      <c r="A47" s="10"/>
      <c r="B47" s="11"/>
      <c r="C47" s="10"/>
      <c r="D47" s="10"/>
      <c r="E47" s="15"/>
      <c r="F47" s="10"/>
      <c r="G47" s="10"/>
      <c r="H47" s="13">
        <f t="shared" si="2"/>
        <v>0</v>
      </c>
      <c r="I47" s="13"/>
      <c r="J47" s="13">
        <f t="shared" si="5"/>
        <v>0</v>
      </c>
      <c r="K47" s="13"/>
      <c r="L47" s="13"/>
      <c r="M47" s="13"/>
      <c r="N47" s="13">
        <f t="shared" si="3"/>
        <v>0</v>
      </c>
      <c r="O47" s="13"/>
      <c r="P47" s="13"/>
      <c r="Q47" s="13"/>
      <c r="R47" s="13">
        <f t="shared" si="4"/>
        <v>0</v>
      </c>
      <c r="S47" s="24"/>
    </row>
    <row r="48" spans="1:30" x14ac:dyDescent="0.2">
      <c r="A48" s="10"/>
      <c r="B48" s="11"/>
      <c r="C48" s="10"/>
      <c r="D48" s="10"/>
      <c r="E48" s="10"/>
      <c r="F48" s="10"/>
      <c r="G48" s="10"/>
      <c r="H48" s="13">
        <f t="shared" si="2"/>
        <v>0</v>
      </c>
      <c r="I48" s="13"/>
      <c r="J48" s="13">
        <f t="shared" si="5"/>
        <v>0</v>
      </c>
      <c r="K48" s="13"/>
      <c r="L48" s="13"/>
      <c r="M48" s="13"/>
      <c r="N48" s="13">
        <f>L48*M48</f>
        <v>0</v>
      </c>
      <c r="O48" s="13"/>
      <c r="P48" s="13"/>
      <c r="Q48" s="13"/>
      <c r="R48" s="13">
        <f t="shared" si="4"/>
        <v>0</v>
      </c>
      <c r="S48" s="14"/>
    </row>
    <row r="49" spans="1:19" x14ac:dyDescent="0.2">
      <c r="A49" s="10"/>
      <c r="B49" s="11"/>
      <c r="C49" s="10"/>
      <c r="D49" s="10"/>
      <c r="E49" s="22" t="s">
        <v>51</v>
      </c>
      <c r="F49" s="10"/>
      <c r="G49" s="10"/>
      <c r="H49" s="23">
        <f>SUM(H40:H48)</f>
        <v>0</v>
      </c>
      <c r="I49" s="13"/>
      <c r="J49" s="23">
        <f>SUM(J40:J48)</f>
        <v>0</v>
      </c>
      <c r="K49" s="13"/>
      <c r="L49" s="23">
        <f>SUM(L40:L48)</f>
        <v>0</v>
      </c>
      <c r="M49" s="13"/>
      <c r="N49" s="23">
        <f>SUM(N40:N48)</f>
        <v>0</v>
      </c>
      <c r="O49" s="13"/>
      <c r="P49" s="13"/>
      <c r="Q49" s="13"/>
      <c r="R49" s="23">
        <f>SUM(R40:R48)</f>
        <v>0</v>
      </c>
      <c r="S49" s="14">
        <f>J49+N49+R49</f>
        <v>0</v>
      </c>
    </row>
    <row r="50" spans="1:19" ht="21.75" customHeight="1" x14ac:dyDescent="0.2">
      <c r="A50" s="10"/>
      <c r="B50" s="11"/>
      <c r="C50" s="10"/>
      <c r="D50" s="10"/>
      <c r="E50" s="15" t="s">
        <v>54</v>
      </c>
      <c r="F50" s="10"/>
      <c r="G50" s="10"/>
      <c r="H50" s="13">
        <f>F50*G50</f>
        <v>0</v>
      </c>
      <c r="I50" s="13"/>
      <c r="J50" s="13">
        <f>H50*I50</f>
        <v>0</v>
      </c>
      <c r="K50" s="13"/>
      <c r="L50" s="13"/>
      <c r="M50" s="13"/>
      <c r="N50" s="13">
        <f>L50*M50</f>
        <v>0</v>
      </c>
      <c r="O50" s="13"/>
      <c r="P50" s="13"/>
      <c r="Q50" s="13"/>
      <c r="R50" s="13">
        <f>P50*Q50</f>
        <v>0</v>
      </c>
      <c r="S50" s="24"/>
    </row>
    <row r="51" spans="1:19" ht="77.25" customHeight="1" x14ac:dyDescent="0.2">
      <c r="A51" s="10">
        <v>1</v>
      </c>
      <c r="B51" s="11" t="s">
        <v>55</v>
      </c>
      <c r="C51" s="16">
        <v>44796</v>
      </c>
      <c r="D51" s="10" t="s">
        <v>20</v>
      </c>
      <c r="E51" s="15" t="s">
        <v>56</v>
      </c>
      <c r="F51" s="10">
        <v>1</v>
      </c>
      <c r="G51" s="10">
        <v>1</v>
      </c>
      <c r="H51" s="13">
        <f>F51*G51</f>
        <v>1</v>
      </c>
      <c r="I51" s="13">
        <v>600</v>
      </c>
      <c r="J51" s="13">
        <f>H51*I51</f>
        <v>600</v>
      </c>
      <c r="K51" s="13" t="s">
        <v>22</v>
      </c>
      <c r="L51" s="13">
        <v>0.5</v>
      </c>
      <c r="M51" s="13">
        <v>450</v>
      </c>
      <c r="N51" s="13">
        <f>L51*M51</f>
        <v>225</v>
      </c>
      <c r="O51" s="13" t="s">
        <v>57</v>
      </c>
      <c r="P51" s="13">
        <v>0.5</v>
      </c>
      <c r="Q51" s="13">
        <v>64</v>
      </c>
      <c r="R51" s="13">
        <f>P51*Q51</f>
        <v>32</v>
      </c>
      <c r="S51" s="24"/>
    </row>
    <row r="52" spans="1:19" ht="15" x14ac:dyDescent="0.2">
      <c r="A52" s="10"/>
      <c r="B52" s="11"/>
      <c r="C52" s="16"/>
      <c r="D52" s="10"/>
      <c r="E52" s="15"/>
      <c r="F52" s="10"/>
      <c r="G52" s="10"/>
      <c r="H52" s="13">
        <f>F52*G52</f>
        <v>0</v>
      </c>
      <c r="I52" s="13"/>
      <c r="J52" s="13">
        <f t="shared" ref="J52:J53" si="6">H52*I52</f>
        <v>0</v>
      </c>
      <c r="K52" s="13"/>
      <c r="L52" s="13"/>
      <c r="M52" s="13"/>
      <c r="N52" s="13">
        <f>L52*M52</f>
        <v>0</v>
      </c>
      <c r="O52" s="13"/>
      <c r="P52" s="13"/>
      <c r="Q52" s="13"/>
      <c r="R52" s="13">
        <f t="shared" ref="R52:R53" si="7">P52*Q52</f>
        <v>0</v>
      </c>
      <c r="S52" s="24"/>
    </row>
    <row r="53" spans="1:19" x14ac:dyDescent="0.2">
      <c r="A53" s="10"/>
      <c r="B53" s="11"/>
      <c r="C53" s="10"/>
      <c r="D53" s="10"/>
      <c r="E53" s="10"/>
      <c r="F53" s="10"/>
      <c r="G53" s="10"/>
      <c r="H53" s="13">
        <f>F53*G53</f>
        <v>0</v>
      </c>
      <c r="I53" s="13"/>
      <c r="J53" s="13">
        <f t="shared" si="6"/>
        <v>0</v>
      </c>
      <c r="K53" s="13"/>
      <c r="L53" s="13"/>
      <c r="M53" s="13"/>
      <c r="N53" s="13">
        <f>L53*M53</f>
        <v>0</v>
      </c>
      <c r="O53" s="13"/>
      <c r="P53" s="13"/>
      <c r="Q53" s="13"/>
      <c r="R53" s="13">
        <f t="shared" si="7"/>
        <v>0</v>
      </c>
      <c r="S53" s="24"/>
    </row>
    <row r="54" spans="1:19" x14ac:dyDescent="0.2">
      <c r="A54" s="10"/>
      <c r="B54" s="11"/>
      <c r="C54" s="10"/>
      <c r="D54" s="10"/>
      <c r="E54" s="22" t="s">
        <v>51</v>
      </c>
      <c r="F54" s="10"/>
      <c r="G54" s="10"/>
      <c r="H54" s="23">
        <f>SUM(H50:H53)</f>
        <v>1</v>
      </c>
      <c r="I54" s="13"/>
      <c r="J54" s="23">
        <f>SUM(J51:J53)</f>
        <v>600</v>
      </c>
      <c r="K54" s="13"/>
      <c r="L54" s="23">
        <f>SUM(L50:L53)</f>
        <v>0.5</v>
      </c>
      <c r="M54" s="13"/>
      <c r="N54" s="23">
        <f>SUM(N50:N53)</f>
        <v>225</v>
      </c>
      <c r="O54" s="13"/>
      <c r="P54" s="13"/>
      <c r="Q54" s="13"/>
      <c r="R54" s="23">
        <f>SUM(R50:R53)</f>
        <v>32</v>
      </c>
      <c r="S54" s="14">
        <f>J54+N54+R54</f>
        <v>857</v>
      </c>
    </row>
    <row r="55" spans="1:19" x14ac:dyDescent="0.2">
      <c r="A55" s="10"/>
      <c r="B55" s="11"/>
      <c r="C55" s="10"/>
      <c r="D55" s="10"/>
      <c r="E55" s="22" t="s">
        <v>51</v>
      </c>
      <c r="F55" s="10"/>
      <c r="G55" s="10"/>
      <c r="H55" s="23">
        <f>H39+H49+H54</f>
        <v>39</v>
      </c>
      <c r="I55" s="13"/>
      <c r="J55" s="23">
        <f>J39+J49+J54</f>
        <v>23400</v>
      </c>
      <c r="K55" s="13"/>
      <c r="L55" s="23">
        <f>L39+L49+L54</f>
        <v>2</v>
      </c>
      <c r="M55" s="13"/>
      <c r="N55" s="23">
        <f>N39+N49+N54</f>
        <v>900</v>
      </c>
      <c r="O55" s="13"/>
      <c r="P55" s="13"/>
      <c r="Q55" s="13"/>
      <c r="R55" s="23">
        <f>R39+R49+R54</f>
        <v>110212.84</v>
      </c>
      <c r="S55" s="23">
        <f>SUM(S5:S54)</f>
        <v>134512.84</v>
      </c>
    </row>
    <row r="56" spans="1:19" x14ac:dyDescent="0.2">
      <c r="C56" s="20"/>
      <c r="R56" s="25">
        <f>J55+N55+R55</f>
        <v>134512.84</v>
      </c>
      <c r="S56" s="25" t="s">
        <v>0</v>
      </c>
    </row>
    <row r="58" spans="1:19" ht="20.25" x14ac:dyDescent="0.3">
      <c r="F58" t="s">
        <v>0</v>
      </c>
      <c r="H58" s="1" t="s">
        <v>58</v>
      </c>
    </row>
    <row r="60" spans="1:19" x14ac:dyDescent="0.2">
      <c r="A60" s="2" t="s">
        <v>2</v>
      </c>
      <c r="B60" s="2" t="s">
        <v>3</v>
      </c>
      <c r="C60" s="2" t="s">
        <v>4</v>
      </c>
      <c r="D60" s="2" t="s">
        <v>5</v>
      </c>
      <c r="E60" s="2" t="s">
        <v>6</v>
      </c>
      <c r="F60" s="3" t="s">
        <v>7</v>
      </c>
      <c r="G60" s="3" t="s">
        <v>8</v>
      </c>
      <c r="H60" s="4" t="s">
        <v>9</v>
      </c>
      <c r="I60" s="4"/>
      <c r="J60" s="4"/>
      <c r="K60" s="2"/>
      <c r="L60" s="4" t="s">
        <v>10</v>
      </c>
      <c r="M60" s="4"/>
      <c r="N60" s="4"/>
      <c r="O60" s="4" t="s">
        <v>11</v>
      </c>
      <c r="P60" s="4"/>
      <c r="Q60" s="4"/>
      <c r="R60" s="4"/>
    </row>
    <row r="61" spans="1:19" ht="25.5" x14ac:dyDescent="0.2">
      <c r="A61" s="5"/>
      <c r="B61" s="5"/>
      <c r="C61" s="5"/>
      <c r="D61" s="5"/>
      <c r="E61" s="5"/>
      <c r="F61" s="6"/>
      <c r="G61" s="6"/>
      <c r="H61" s="7" t="s">
        <v>12</v>
      </c>
      <c r="I61" s="8" t="s">
        <v>13</v>
      </c>
      <c r="J61" s="7" t="s">
        <v>14</v>
      </c>
      <c r="K61" s="9"/>
      <c r="L61" s="7" t="s">
        <v>12</v>
      </c>
      <c r="M61" s="7" t="s">
        <v>15</v>
      </c>
      <c r="N61" s="7" t="s">
        <v>14</v>
      </c>
      <c r="O61" s="8" t="s">
        <v>16</v>
      </c>
      <c r="P61" s="7" t="s">
        <v>12</v>
      </c>
      <c r="Q61" s="7" t="s">
        <v>15</v>
      </c>
      <c r="R61" s="7" t="s">
        <v>14</v>
      </c>
    </row>
    <row r="62" spans="1:19" ht="15.75" x14ac:dyDescent="0.25">
      <c r="A62" s="10"/>
      <c r="B62" s="11"/>
      <c r="C62" s="10"/>
      <c r="D62" s="11"/>
      <c r="E62" s="12" t="s">
        <v>59</v>
      </c>
      <c r="F62" s="10"/>
      <c r="G62" s="10"/>
      <c r="H62" s="13">
        <f>F62*G62</f>
        <v>0</v>
      </c>
      <c r="I62" s="13"/>
      <c r="J62" s="13">
        <f>H62*I62</f>
        <v>0</v>
      </c>
      <c r="K62" s="13"/>
      <c r="L62" s="13"/>
      <c r="M62" s="13"/>
      <c r="N62" s="13">
        <f>L62*M62</f>
        <v>0</v>
      </c>
      <c r="O62" s="13"/>
      <c r="P62" s="13"/>
      <c r="Q62" s="13"/>
      <c r="R62" s="13">
        <f>P62*Q62</f>
        <v>0</v>
      </c>
      <c r="S62" s="14"/>
    </row>
    <row r="63" spans="1:19" ht="15" x14ac:dyDescent="0.2">
      <c r="A63" s="10"/>
      <c r="B63" s="11"/>
      <c r="C63" s="10"/>
      <c r="D63" s="10"/>
      <c r="E63" s="15" t="s">
        <v>18</v>
      </c>
      <c r="F63" s="10"/>
      <c r="G63" s="10"/>
      <c r="H63" s="13">
        <f>F63*G63</f>
        <v>0</v>
      </c>
      <c r="I63" s="13"/>
      <c r="J63" s="13">
        <f>H63*I63</f>
        <v>0</v>
      </c>
      <c r="K63" s="13"/>
      <c r="L63" s="13"/>
      <c r="M63" s="13"/>
      <c r="N63" s="13">
        <f>L63*M63</f>
        <v>0</v>
      </c>
      <c r="O63" s="13"/>
      <c r="P63" s="13"/>
      <c r="Q63" s="13"/>
      <c r="R63" s="13">
        <f t="shared" ref="R63:R65" si="8">P63*Q63</f>
        <v>0</v>
      </c>
      <c r="S63" s="14"/>
    </row>
    <row r="64" spans="1:19" ht="15" x14ac:dyDescent="0.2">
      <c r="A64" s="10"/>
      <c r="B64" s="11"/>
      <c r="C64" s="16"/>
      <c r="D64" s="10"/>
      <c r="E64" s="18"/>
      <c r="F64" s="10"/>
      <c r="G64" s="10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9"/>
    </row>
    <row r="65" spans="1:19" x14ac:dyDescent="0.2">
      <c r="A65" s="10"/>
      <c r="B65" s="11"/>
      <c r="C65" s="10"/>
      <c r="D65" s="10"/>
      <c r="E65" s="10"/>
      <c r="F65" s="10"/>
      <c r="G65" s="10"/>
      <c r="H65" s="13">
        <f>F65*G65</f>
        <v>0</v>
      </c>
      <c r="I65" s="13"/>
      <c r="J65" s="13">
        <f>H65*I65</f>
        <v>0</v>
      </c>
      <c r="K65" s="13"/>
      <c r="L65" s="13"/>
      <c r="M65" s="13"/>
      <c r="N65" s="13">
        <f>L65*M65</f>
        <v>0</v>
      </c>
      <c r="O65" s="13"/>
      <c r="P65" s="13"/>
      <c r="Q65" s="13"/>
      <c r="R65" s="13">
        <f t="shared" si="8"/>
        <v>0</v>
      </c>
      <c r="S65" s="19"/>
    </row>
    <row r="66" spans="1:19" x14ac:dyDescent="0.2">
      <c r="A66" s="10"/>
      <c r="B66" s="11"/>
      <c r="C66" s="10"/>
      <c r="D66" s="10"/>
      <c r="E66" s="22" t="s">
        <v>51</v>
      </c>
      <c r="F66" s="10"/>
      <c r="G66" s="10"/>
      <c r="H66" s="23">
        <f>SUM(H62:H65)</f>
        <v>0</v>
      </c>
      <c r="I66" s="13"/>
      <c r="J66" s="23">
        <f>SUM(J62:J65)</f>
        <v>0</v>
      </c>
      <c r="K66" s="13"/>
      <c r="L66" s="23">
        <f>SUM(L62:L65)</f>
        <v>0</v>
      </c>
      <c r="M66" s="13"/>
      <c r="N66" s="23">
        <f>SUM(N62:N65)</f>
        <v>0</v>
      </c>
      <c r="O66" s="13"/>
      <c r="P66" s="13"/>
      <c r="Q66" s="13"/>
      <c r="R66" s="23">
        <f>SUM(R62:R65)</f>
        <v>0</v>
      </c>
      <c r="S66" s="14">
        <f>J66+N66+R66</f>
        <v>0</v>
      </c>
    </row>
    <row r="67" spans="1:19" ht="15" x14ac:dyDescent="0.2">
      <c r="A67" s="10" t="s">
        <v>0</v>
      </c>
      <c r="B67" s="11"/>
      <c r="C67" s="10"/>
      <c r="D67" s="10"/>
      <c r="E67" s="15" t="s">
        <v>52</v>
      </c>
      <c r="F67" s="10"/>
      <c r="G67" s="10"/>
      <c r="H67" s="13">
        <f>F67*G67</f>
        <v>0</v>
      </c>
      <c r="I67" s="13"/>
      <c r="J67" s="13">
        <f>H67*I67</f>
        <v>0</v>
      </c>
      <c r="K67" s="13"/>
      <c r="L67" s="13"/>
      <c r="M67" s="13"/>
      <c r="N67" s="13">
        <f>L67*M67</f>
        <v>0</v>
      </c>
      <c r="O67" s="13"/>
      <c r="P67" s="13"/>
      <c r="Q67" s="13"/>
      <c r="R67" s="13">
        <f>P67</f>
        <v>0</v>
      </c>
      <c r="S67" s="24"/>
    </row>
    <row r="68" spans="1:19" ht="15" x14ac:dyDescent="0.2">
      <c r="A68" s="10"/>
      <c r="B68" s="11"/>
      <c r="C68" s="16"/>
      <c r="D68" s="10"/>
      <c r="E68" s="15" t="s">
        <v>53</v>
      </c>
      <c r="F68" s="10"/>
      <c r="G68" s="10"/>
      <c r="H68" s="13">
        <f t="shared" ref="H68:H71" si="9">F68*G68</f>
        <v>0</v>
      </c>
      <c r="I68" s="13"/>
      <c r="J68" s="13">
        <f>H68*I68</f>
        <v>0</v>
      </c>
      <c r="K68" s="13"/>
      <c r="L68" s="13"/>
      <c r="M68" s="13"/>
      <c r="N68" s="13">
        <f t="shared" ref="N68:N70" si="10">L68*M68</f>
        <v>0</v>
      </c>
      <c r="O68" s="13"/>
      <c r="P68" s="13"/>
      <c r="Q68" s="13"/>
      <c r="R68" s="13">
        <f>P68*Q68</f>
        <v>0</v>
      </c>
      <c r="S68" s="24"/>
    </row>
    <row r="69" spans="1:19" ht="15" x14ac:dyDescent="0.2">
      <c r="A69" s="10"/>
      <c r="B69" s="11"/>
      <c r="C69" s="10"/>
      <c r="D69" s="10"/>
      <c r="E69" s="15"/>
      <c r="F69" s="10"/>
      <c r="G69" s="10"/>
      <c r="H69" s="13">
        <f t="shared" si="9"/>
        <v>0</v>
      </c>
      <c r="I69" s="13"/>
      <c r="J69" s="13">
        <f>H69*I69</f>
        <v>0</v>
      </c>
      <c r="K69" s="13"/>
      <c r="L69" s="13"/>
      <c r="M69" s="13"/>
      <c r="N69" s="13">
        <f t="shared" si="10"/>
        <v>0</v>
      </c>
      <c r="O69" s="13"/>
      <c r="P69" s="13"/>
      <c r="Q69" s="13"/>
      <c r="R69" s="13">
        <f t="shared" ref="R69:R71" si="11">P69*Q69</f>
        <v>0</v>
      </c>
      <c r="S69" s="24"/>
    </row>
    <row r="70" spans="1:19" ht="15" x14ac:dyDescent="0.2">
      <c r="A70" s="10"/>
      <c r="B70" s="11"/>
      <c r="C70" s="10"/>
      <c r="D70" s="10"/>
      <c r="E70" s="15"/>
      <c r="F70" s="10"/>
      <c r="G70" s="10"/>
      <c r="H70" s="13">
        <f t="shared" si="9"/>
        <v>0</v>
      </c>
      <c r="I70" s="13"/>
      <c r="J70" s="13">
        <f t="shared" ref="J70:J71" si="12">H70*I70</f>
        <v>0</v>
      </c>
      <c r="K70" s="13"/>
      <c r="L70" s="13"/>
      <c r="M70" s="13"/>
      <c r="N70" s="13">
        <f t="shared" si="10"/>
        <v>0</v>
      </c>
      <c r="O70" s="13"/>
      <c r="P70" s="13"/>
      <c r="Q70" s="13"/>
      <c r="R70" s="13">
        <f t="shared" si="11"/>
        <v>0</v>
      </c>
      <c r="S70" s="24"/>
    </row>
    <row r="71" spans="1:19" x14ac:dyDescent="0.2">
      <c r="A71" s="10"/>
      <c r="B71" s="11"/>
      <c r="C71" s="10"/>
      <c r="D71" s="10"/>
      <c r="E71" s="10"/>
      <c r="F71" s="10"/>
      <c r="G71" s="10"/>
      <c r="H71" s="13">
        <f t="shared" si="9"/>
        <v>0</v>
      </c>
      <c r="I71" s="13"/>
      <c r="J71" s="13">
        <f t="shared" si="12"/>
        <v>0</v>
      </c>
      <c r="K71" s="13"/>
      <c r="L71" s="13"/>
      <c r="M71" s="13"/>
      <c r="N71" s="13">
        <f>L71*M71</f>
        <v>0</v>
      </c>
      <c r="O71" s="13"/>
      <c r="P71" s="13"/>
      <c r="Q71" s="13"/>
      <c r="R71" s="13">
        <f t="shared" si="11"/>
        <v>0</v>
      </c>
      <c r="S71" s="14"/>
    </row>
    <row r="72" spans="1:19" x14ac:dyDescent="0.2">
      <c r="A72" s="10"/>
      <c r="B72" s="11"/>
      <c r="C72" s="10"/>
      <c r="D72" s="10"/>
      <c r="E72" s="22" t="s">
        <v>51</v>
      </c>
      <c r="F72" s="10"/>
      <c r="G72" s="10"/>
      <c r="H72" s="23">
        <f>SUM(H67:H71)</f>
        <v>0</v>
      </c>
      <c r="I72" s="13"/>
      <c r="J72" s="23">
        <f>SUM(J67:J71)</f>
        <v>0</v>
      </c>
      <c r="K72" s="13"/>
      <c r="L72" s="23">
        <f>SUM(L67:L71)</f>
        <v>0</v>
      </c>
      <c r="M72" s="13"/>
      <c r="N72" s="23">
        <f>SUM(N67:N71)</f>
        <v>0</v>
      </c>
      <c r="O72" s="13"/>
      <c r="P72" s="13"/>
      <c r="Q72" s="13"/>
      <c r="R72" s="23">
        <f>SUM(R67:R71)</f>
        <v>0</v>
      </c>
      <c r="S72" s="14">
        <f>J72+N72+R72</f>
        <v>0</v>
      </c>
    </row>
    <row r="73" spans="1:19" ht="15" x14ac:dyDescent="0.2">
      <c r="A73" s="10"/>
      <c r="B73" s="11"/>
      <c r="C73" s="10"/>
      <c r="D73" s="10"/>
      <c r="E73" s="15" t="s">
        <v>54</v>
      </c>
      <c r="F73" s="10"/>
      <c r="G73" s="10"/>
      <c r="H73" s="13">
        <f>F73*G73</f>
        <v>0</v>
      </c>
      <c r="I73" s="13"/>
      <c r="J73" s="13">
        <f>H73*I73</f>
        <v>0</v>
      </c>
      <c r="K73" s="13"/>
      <c r="L73" s="13"/>
      <c r="M73" s="13"/>
      <c r="N73" s="13">
        <f>L73*M73</f>
        <v>0</v>
      </c>
      <c r="O73" s="13"/>
      <c r="P73" s="13"/>
      <c r="Q73" s="13"/>
      <c r="R73" s="13">
        <f>P73*Q73</f>
        <v>0</v>
      </c>
      <c r="S73" s="24"/>
    </row>
    <row r="74" spans="1:19" ht="25.5" x14ac:dyDescent="0.2">
      <c r="A74" s="10">
        <v>1</v>
      </c>
      <c r="B74" s="11" t="s">
        <v>60</v>
      </c>
      <c r="C74" s="16">
        <v>44820</v>
      </c>
      <c r="D74" s="10"/>
      <c r="E74" s="15" t="s">
        <v>61</v>
      </c>
      <c r="F74" s="10">
        <v>2</v>
      </c>
      <c r="G74" s="10">
        <v>1</v>
      </c>
      <c r="H74" s="13">
        <f>F74*G74</f>
        <v>2</v>
      </c>
      <c r="I74" s="13">
        <v>600</v>
      </c>
      <c r="J74" s="13">
        <f>H74*I74</f>
        <v>1200</v>
      </c>
      <c r="K74" s="13" t="s">
        <v>22</v>
      </c>
      <c r="L74" s="13">
        <v>0.5</v>
      </c>
      <c r="M74" s="13">
        <v>450</v>
      </c>
      <c r="N74" s="13">
        <f>M74*L74</f>
        <v>225</v>
      </c>
      <c r="O74" s="13" t="s">
        <v>62</v>
      </c>
      <c r="P74" s="13">
        <v>1</v>
      </c>
      <c r="Q74" s="13">
        <v>150</v>
      </c>
      <c r="R74" s="13">
        <f>P74*Q74</f>
        <v>150</v>
      </c>
      <c r="S74" s="24"/>
    </row>
    <row r="75" spans="1:19" ht="15" x14ac:dyDescent="0.2">
      <c r="A75" s="10"/>
      <c r="B75" s="11"/>
      <c r="C75" s="16"/>
      <c r="D75" s="10"/>
      <c r="E75" s="15"/>
      <c r="F75" s="10"/>
      <c r="G75" s="10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24"/>
    </row>
    <row r="76" spans="1:19" ht="25.5" x14ac:dyDescent="0.2">
      <c r="A76" s="10">
        <v>2</v>
      </c>
      <c r="B76" s="11" t="s">
        <v>63</v>
      </c>
      <c r="C76" s="16">
        <v>44825</v>
      </c>
      <c r="D76" s="10"/>
      <c r="E76" s="15" t="s">
        <v>64</v>
      </c>
      <c r="F76" s="10">
        <v>2</v>
      </c>
      <c r="G76" s="10">
        <v>1</v>
      </c>
      <c r="H76" s="13">
        <f>F76*G76</f>
        <v>2</v>
      </c>
      <c r="I76" s="13">
        <v>600</v>
      </c>
      <c r="J76" s="13">
        <f>H76*I76</f>
        <v>1200</v>
      </c>
      <c r="K76" s="13" t="s">
        <v>22</v>
      </c>
      <c r="L76" s="13">
        <v>0.5</v>
      </c>
      <c r="M76" s="13">
        <v>450</v>
      </c>
      <c r="N76" s="13">
        <f>L76*M76</f>
        <v>225</v>
      </c>
      <c r="O76" s="13" t="s">
        <v>57</v>
      </c>
      <c r="P76" s="13">
        <v>0.5</v>
      </c>
      <c r="Q76" s="13">
        <v>68</v>
      </c>
      <c r="R76" s="13">
        <f>P76*Q76</f>
        <v>34</v>
      </c>
      <c r="S76" s="24"/>
    </row>
    <row r="77" spans="1:19" ht="15" x14ac:dyDescent="0.2">
      <c r="A77" s="10"/>
      <c r="B77" s="11"/>
      <c r="C77" s="16"/>
      <c r="D77" s="10"/>
      <c r="E77" s="15"/>
      <c r="F77" s="10"/>
      <c r="G77" s="10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24"/>
    </row>
    <row r="78" spans="1:19" ht="15" x14ac:dyDescent="0.2">
      <c r="A78" s="10"/>
      <c r="B78" s="11"/>
      <c r="C78" s="16"/>
      <c r="D78" s="10"/>
      <c r="E78" s="15"/>
      <c r="F78" s="10"/>
      <c r="G78" s="10"/>
      <c r="H78" s="13">
        <f>F78*G78</f>
        <v>0</v>
      </c>
      <c r="I78" s="13"/>
      <c r="J78" s="13">
        <f t="shared" ref="J78:J79" si="13">H78*I78</f>
        <v>0</v>
      </c>
      <c r="K78" s="13"/>
      <c r="L78" s="13"/>
      <c r="M78" s="13"/>
      <c r="N78" s="13">
        <f>L78*M78</f>
        <v>0</v>
      </c>
      <c r="O78" s="13"/>
      <c r="P78" s="13"/>
      <c r="Q78" s="13"/>
      <c r="R78" s="13">
        <f t="shared" ref="R78:R79" si="14">P78*Q78</f>
        <v>0</v>
      </c>
      <c r="S78" s="24"/>
    </row>
    <row r="79" spans="1:19" x14ac:dyDescent="0.2">
      <c r="A79" s="10"/>
      <c r="B79" s="11"/>
      <c r="C79" s="10"/>
      <c r="D79" s="10"/>
      <c r="E79" s="10"/>
      <c r="F79" s="10"/>
      <c r="G79" s="10"/>
      <c r="H79" s="13">
        <f>F79*G79</f>
        <v>0</v>
      </c>
      <c r="I79" s="13"/>
      <c r="J79" s="13">
        <f t="shared" si="13"/>
        <v>0</v>
      </c>
      <c r="K79" s="13"/>
      <c r="L79" s="13"/>
      <c r="M79" s="13"/>
      <c r="N79" s="13">
        <f>L79*M79</f>
        <v>0</v>
      </c>
      <c r="O79" s="13"/>
      <c r="P79" s="13"/>
      <c r="Q79" s="13"/>
      <c r="R79" s="13">
        <f t="shared" si="14"/>
        <v>0</v>
      </c>
      <c r="S79" s="24"/>
    </row>
    <row r="80" spans="1:19" x14ac:dyDescent="0.2">
      <c r="A80" s="10"/>
      <c r="B80" s="11"/>
      <c r="C80" s="10"/>
      <c r="D80" s="10"/>
      <c r="E80" s="22" t="s">
        <v>51</v>
      </c>
      <c r="F80" s="10"/>
      <c r="G80" s="10"/>
      <c r="H80" s="23">
        <f>SUM(H73:H79)</f>
        <v>4</v>
      </c>
      <c r="I80" s="13"/>
      <c r="J80" s="23">
        <f>SUM(J74:J79)</f>
        <v>2400</v>
      </c>
      <c r="K80" s="13"/>
      <c r="L80" s="23">
        <f>SUM(L73:L79)</f>
        <v>1</v>
      </c>
      <c r="M80" s="13"/>
      <c r="N80" s="23">
        <f>SUM(N73:N79)</f>
        <v>450</v>
      </c>
      <c r="O80" s="13"/>
      <c r="P80" s="13"/>
      <c r="Q80" s="13"/>
      <c r="R80" s="23">
        <f>SUM(R73:R79)</f>
        <v>184</v>
      </c>
      <c r="S80" s="14">
        <f>J80+N80+R80</f>
        <v>3034</v>
      </c>
    </row>
    <row r="81" spans="1:19" x14ac:dyDescent="0.2">
      <c r="A81" s="10"/>
      <c r="B81" s="11"/>
      <c r="C81" s="10"/>
      <c r="D81" s="10"/>
      <c r="E81" s="22" t="s">
        <v>51</v>
      </c>
      <c r="F81" s="10"/>
      <c r="G81" s="10"/>
      <c r="H81" s="23">
        <f>H66+H72+H80</f>
        <v>4</v>
      </c>
      <c r="I81" s="13"/>
      <c r="J81" s="23">
        <f>J66+J72+J80</f>
        <v>2400</v>
      </c>
      <c r="K81" s="13"/>
      <c r="L81" s="23">
        <f>L66+L72+L80</f>
        <v>1</v>
      </c>
      <c r="M81" s="13"/>
      <c r="N81" s="23">
        <f>N66+N72+N80</f>
        <v>450</v>
      </c>
      <c r="O81" s="13"/>
      <c r="P81" s="13"/>
      <c r="Q81" s="13"/>
      <c r="R81" s="23">
        <f>R66+R72+R80</f>
        <v>184</v>
      </c>
      <c r="S81" s="23">
        <f>SUM(S62:S80)</f>
        <v>3034</v>
      </c>
    </row>
    <row r="82" spans="1:19" x14ac:dyDescent="0.2">
      <c r="C82" s="20"/>
      <c r="R82" s="25">
        <f>J81+N81+R81</f>
        <v>3034</v>
      </c>
      <c r="S82" s="25" t="s">
        <v>0</v>
      </c>
    </row>
    <row r="85" spans="1:19" ht="20.25" x14ac:dyDescent="0.3">
      <c r="F85" t="s">
        <v>0</v>
      </c>
      <c r="H85" s="1" t="s">
        <v>65</v>
      </c>
    </row>
    <row r="87" spans="1:19" x14ac:dyDescent="0.2">
      <c r="A87" s="2" t="s">
        <v>2</v>
      </c>
      <c r="B87" s="2" t="s">
        <v>3</v>
      </c>
      <c r="C87" s="2" t="s">
        <v>4</v>
      </c>
      <c r="D87" s="2" t="s">
        <v>5</v>
      </c>
      <c r="E87" s="2" t="s">
        <v>6</v>
      </c>
      <c r="F87" s="3" t="s">
        <v>7</v>
      </c>
      <c r="G87" s="3" t="s">
        <v>8</v>
      </c>
      <c r="H87" s="4" t="s">
        <v>9</v>
      </c>
      <c r="I87" s="4"/>
      <c r="J87" s="4"/>
      <c r="K87" s="2"/>
      <c r="L87" s="4" t="s">
        <v>10</v>
      </c>
      <c r="M87" s="4"/>
      <c r="N87" s="4"/>
      <c r="O87" s="4" t="s">
        <v>11</v>
      </c>
      <c r="P87" s="4"/>
      <c r="Q87" s="4"/>
      <c r="R87" s="4"/>
    </row>
    <row r="88" spans="1:19" ht="25.5" x14ac:dyDescent="0.2">
      <c r="A88" s="5"/>
      <c r="B88" s="5"/>
      <c r="C88" s="5"/>
      <c r="D88" s="5"/>
      <c r="E88" s="5"/>
      <c r="F88" s="6"/>
      <c r="G88" s="6"/>
      <c r="H88" s="7" t="s">
        <v>12</v>
      </c>
      <c r="I88" s="8" t="s">
        <v>13</v>
      </c>
      <c r="J88" s="7" t="s">
        <v>14</v>
      </c>
      <c r="K88" s="9"/>
      <c r="L88" s="7" t="s">
        <v>12</v>
      </c>
      <c r="M88" s="7" t="s">
        <v>15</v>
      </c>
      <c r="N88" s="7" t="s">
        <v>14</v>
      </c>
      <c r="O88" s="8" t="s">
        <v>16</v>
      </c>
      <c r="P88" s="7" t="s">
        <v>12</v>
      </c>
      <c r="Q88" s="7" t="s">
        <v>15</v>
      </c>
      <c r="R88" s="7" t="s">
        <v>14</v>
      </c>
    </row>
    <row r="89" spans="1:19" ht="15.75" x14ac:dyDescent="0.25">
      <c r="A89" s="10"/>
      <c r="B89" s="11"/>
      <c r="C89" s="10"/>
      <c r="D89" s="11"/>
      <c r="E89" s="12" t="s">
        <v>66</v>
      </c>
      <c r="F89" s="10"/>
      <c r="G89" s="10"/>
      <c r="H89" s="13">
        <f>F89*G89</f>
        <v>0</v>
      </c>
      <c r="I89" s="13"/>
      <c r="J89" s="13">
        <f>H89*I89</f>
        <v>0</v>
      </c>
      <c r="K89" s="13"/>
      <c r="L89" s="13"/>
      <c r="M89" s="13"/>
      <c r="N89" s="13">
        <f>L89*M89</f>
        <v>0</v>
      </c>
      <c r="O89" s="13"/>
      <c r="P89" s="13"/>
      <c r="Q89" s="13"/>
      <c r="R89" s="13">
        <f>P89*Q89</f>
        <v>0</v>
      </c>
      <c r="S89" s="14"/>
    </row>
    <row r="90" spans="1:19" ht="15" x14ac:dyDescent="0.2">
      <c r="A90" s="10"/>
      <c r="B90" s="11"/>
      <c r="C90" s="10"/>
      <c r="D90" s="10"/>
      <c r="E90" s="15" t="s">
        <v>18</v>
      </c>
      <c r="F90" s="10"/>
      <c r="G90" s="10"/>
      <c r="H90" s="13">
        <f>F90*G90</f>
        <v>0</v>
      </c>
      <c r="I90" s="13"/>
      <c r="J90" s="13">
        <f>H90*I90</f>
        <v>0</v>
      </c>
      <c r="K90" s="13"/>
      <c r="L90" s="13"/>
      <c r="M90" s="13"/>
      <c r="N90" s="13">
        <f>L90*M90</f>
        <v>0</v>
      </c>
      <c r="O90" s="13"/>
      <c r="P90" s="13"/>
      <c r="Q90" s="13"/>
      <c r="R90" s="13">
        <f t="shared" ref="R90" si="15">P90*Q90</f>
        <v>0</v>
      </c>
      <c r="S90" s="14"/>
    </row>
    <row r="91" spans="1:19" ht="51" x14ac:dyDescent="0.2">
      <c r="A91" s="10">
        <v>1</v>
      </c>
      <c r="B91" s="11" t="s">
        <v>67</v>
      </c>
      <c r="C91" s="16">
        <v>44852</v>
      </c>
      <c r="D91" s="10"/>
      <c r="E91" s="18" t="s">
        <v>68</v>
      </c>
      <c r="F91" s="10">
        <v>0.5</v>
      </c>
      <c r="G91" s="10">
        <v>1</v>
      </c>
      <c r="H91" s="13">
        <f>F91*G91</f>
        <v>0.5</v>
      </c>
      <c r="I91" s="13">
        <v>600</v>
      </c>
      <c r="J91" s="13">
        <f>H91*I91</f>
        <v>300</v>
      </c>
      <c r="K91" s="13" t="s">
        <v>69</v>
      </c>
      <c r="L91" s="13">
        <v>0.5</v>
      </c>
      <c r="M91" s="13">
        <v>450</v>
      </c>
      <c r="N91" s="13">
        <f>L91*M91</f>
        <v>225</v>
      </c>
      <c r="O91" s="13"/>
      <c r="P91" s="13"/>
      <c r="Q91" s="13"/>
      <c r="R91" s="13"/>
      <c r="S91" s="19"/>
    </row>
    <row r="92" spans="1:19" ht="15" x14ac:dyDescent="0.2">
      <c r="A92" s="10"/>
      <c r="B92" s="11"/>
      <c r="C92" s="16"/>
      <c r="D92" s="10"/>
      <c r="E92" s="18"/>
      <c r="F92" s="10"/>
      <c r="G92" s="10"/>
      <c r="H92" s="13">
        <f t="shared" ref="H92:H95" si="16">F92*G92</f>
        <v>0</v>
      </c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9"/>
    </row>
    <row r="93" spans="1:19" ht="51" x14ac:dyDescent="0.2">
      <c r="A93" s="10">
        <v>2</v>
      </c>
      <c r="B93" s="11" t="s">
        <v>67</v>
      </c>
      <c r="C93" s="16">
        <v>44852</v>
      </c>
      <c r="D93" s="10"/>
      <c r="E93" s="18" t="s">
        <v>70</v>
      </c>
      <c r="F93" s="10">
        <v>0.5</v>
      </c>
      <c r="G93" s="10">
        <v>1</v>
      </c>
      <c r="H93" s="13">
        <f t="shared" si="16"/>
        <v>0.5</v>
      </c>
      <c r="I93" s="13">
        <v>600</v>
      </c>
      <c r="J93" s="13">
        <f>H93*I93</f>
        <v>300</v>
      </c>
      <c r="K93" s="13" t="s">
        <v>69</v>
      </c>
      <c r="L93" s="13">
        <v>0.5</v>
      </c>
      <c r="M93" s="13">
        <v>450</v>
      </c>
      <c r="N93" s="13">
        <f>L93*M93</f>
        <v>225</v>
      </c>
      <c r="O93" s="13"/>
      <c r="P93" s="13"/>
      <c r="Q93" s="13"/>
      <c r="R93" s="13"/>
      <c r="S93" s="19"/>
    </row>
    <row r="94" spans="1:19" ht="15" x14ac:dyDescent="0.2">
      <c r="A94" s="10"/>
      <c r="B94" s="11"/>
      <c r="C94" s="16"/>
      <c r="D94" s="10"/>
      <c r="E94" s="18"/>
      <c r="F94" s="10"/>
      <c r="G94" s="10"/>
      <c r="H94" s="13">
        <f t="shared" si="16"/>
        <v>0</v>
      </c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9"/>
    </row>
    <row r="95" spans="1:19" ht="38.25" x14ac:dyDescent="0.2">
      <c r="A95" s="10">
        <v>3</v>
      </c>
      <c r="B95" s="11" t="s">
        <v>71</v>
      </c>
      <c r="C95" s="16">
        <v>44853</v>
      </c>
      <c r="D95" s="10"/>
      <c r="E95" s="18" t="s">
        <v>72</v>
      </c>
      <c r="F95" s="10">
        <v>0.5</v>
      </c>
      <c r="G95" s="10">
        <v>1</v>
      </c>
      <c r="H95" s="13">
        <f t="shared" si="16"/>
        <v>0.5</v>
      </c>
      <c r="I95" s="13">
        <v>600</v>
      </c>
      <c r="J95" s="13">
        <f>H95*I95</f>
        <v>300</v>
      </c>
      <c r="K95" s="13" t="s">
        <v>69</v>
      </c>
      <c r="L95" s="13">
        <v>0.5</v>
      </c>
      <c r="M95" s="13">
        <v>450</v>
      </c>
      <c r="N95" s="13">
        <f>L95*M95</f>
        <v>225</v>
      </c>
      <c r="O95" s="13"/>
      <c r="P95" s="13"/>
      <c r="Q95" s="13"/>
      <c r="R95" s="13"/>
      <c r="S95" s="19"/>
    </row>
    <row r="96" spans="1:19" ht="15" x14ac:dyDescent="0.2">
      <c r="A96" s="10"/>
      <c r="B96" s="11"/>
      <c r="C96" s="16"/>
      <c r="D96" s="10"/>
      <c r="E96" s="18"/>
      <c r="F96" s="10"/>
      <c r="G96" s="10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9"/>
    </row>
    <row r="97" spans="1:19" ht="165.75" x14ac:dyDescent="0.2">
      <c r="A97" s="10">
        <v>4</v>
      </c>
      <c r="B97" s="11" t="s">
        <v>73</v>
      </c>
      <c r="C97" s="16">
        <v>44861</v>
      </c>
      <c r="D97" s="10"/>
      <c r="E97" s="18" t="s">
        <v>74</v>
      </c>
      <c r="F97" s="10">
        <v>2</v>
      </c>
      <c r="G97" s="10">
        <v>2</v>
      </c>
      <c r="H97" s="13">
        <f>F97*G97</f>
        <v>4</v>
      </c>
      <c r="I97" s="13">
        <v>600</v>
      </c>
      <c r="J97" s="13">
        <f>H97*I97</f>
        <v>2400</v>
      </c>
      <c r="K97" s="13" t="s">
        <v>69</v>
      </c>
      <c r="L97" s="13">
        <v>1</v>
      </c>
      <c r="M97" s="13">
        <v>450</v>
      </c>
      <c r="N97" s="13">
        <f>L97*M97</f>
        <v>450</v>
      </c>
      <c r="O97" s="13" t="s">
        <v>75</v>
      </c>
      <c r="P97" s="13">
        <v>1</v>
      </c>
      <c r="Q97" s="13">
        <v>169</v>
      </c>
      <c r="R97" s="13">
        <f>P97*Q97</f>
        <v>169</v>
      </c>
      <c r="S97" s="19"/>
    </row>
    <row r="98" spans="1:19" ht="15" x14ac:dyDescent="0.2">
      <c r="A98" s="10"/>
      <c r="B98" s="11"/>
      <c r="C98" s="16"/>
      <c r="D98" s="10"/>
      <c r="E98" s="18"/>
      <c r="F98" s="10"/>
      <c r="G98" s="10"/>
      <c r="H98" s="13"/>
      <c r="I98" s="13"/>
      <c r="J98" s="13"/>
      <c r="K98" s="13"/>
      <c r="L98" s="13"/>
      <c r="M98" s="13"/>
      <c r="N98" s="13"/>
      <c r="O98" s="13" t="s">
        <v>33</v>
      </c>
      <c r="P98" s="13">
        <v>1</v>
      </c>
      <c r="Q98" s="13">
        <v>370</v>
      </c>
      <c r="R98" s="13">
        <f t="shared" ref="R98:R103" si="17">P98*Q98</f>
        <v>370</v>
      </c>
      <c r="S98" s="19"/>
    </row>
    <row r="99" spans="1:19" ht="15" x14ac:dyDescent="0.2">
      <c r="A99" s="10"/>
      <c r="B99" s="11"/>
      <c r="C99" s="16"/>
      <c r="D99" s="10"/>
      <c r="E99" s="18"/>
      <c r="F99" s="10"/>
      <c r="G99" s="10"/>
      <c r="H99" s="13"/>
      <c r="I99" s="13"/>
      <c r="J99" s="13"/>
      <c r="K99" s="13"/>
      <c r="L99" s="13"/>
      <c r="M99" s="13"/>
      <c r="N99" s="13"/>
      <c r="O99" s="13" t="s">
        <v>27</v>
      </c>
      <c r="P99" s="13">
        <v>2</v>
      </c>
      <c r="Q99" s="13">
        <v>236</v>
      </c>
      <c r="R99" s="13">
        <f t="shared" si="17"/>
        <v>472</v>
      </c>
      <c r="S99" s="19"/>
    </row>
    <row r="100" spans="1:19" ht="15" x14ac:dyDescent="0.2">
      <c r="A100" s="10"/>
      <c r="B100" s="11"/>
      <c r="C100" s="16"/>
      <c r="D100" s="10"/>
      <c r="E100" s="18"/>
      <c r="F100" s="10"/>
      <c r="G100" s="10"/>
      <c r="H100" s="13"/>
      <c r="I100" s="13"/>
      <c r="J100" s="13"/>
      <c r="K100" s="13"/>
      <c r="L100" s="13"/>
      <c r="M100" s="13"/>
      <c r="N100" s="13"/>
      <c r="O100" s="13" t="s">
        <v>76</v>
      </c>
      <c r="P100" s="13">
        <v>2</v>
      </c>
      <c r="Q100" s="13">
        <v>333</v>
      </c>
      <c r="R100" s="13">
        <f t="shared" si="17"/>
        <v>666</v>
      </c>
      <c r="S100" s="19"/>
    </row>
    <row r="101" spans="1:19" ht="15" x14ac:dyDescent="0.2">
      <c r="A101" s="10"/>
      <c r="B101" s="11"/>
      <c r="C101" s="16"/>
      <c r="D101" s="10"/>
      <c r="E101" s="18"/>
      <c r="F101" s="10"/>
      <c r="G101" s="10"/>
      <c r="H101" s="13"/>
      <c r="I101" s="13"/>
      <c r="J101" s="13"/>
      <c r="K101" s="13"/>
      <c r="L101" s="13"/>
      <c r="M101" s="13"/>
      <c r="N101" s="13"/>
      <c r="O101" s="13" t="s">
        <v>77</v>
      </c>
      <c r="P101" s="13">
        <v>2</v>
      </c>
      <c r="Q101" s="13">
        <v>391</v>
      </c>
      <c r="R101" s="13">
        <f t="shared" si="17"/>
        <v>782</v>
      </c>
      <c r="S101" s="19"/>
    </row>
    <row r="102" spans="1:19" ht="15" x14ac:dyDescent="0.2">
      <c r="A102" s="10"/>
      <c r="B102" s="11"/>
      <c r="C102" s="16"/>
      <c r="D102" s="10"/>
      <c r="E102" s="18"/>
      <c r="F102" s="10"/>
      <c r="G102" s="10"/>
      <c r="H102" s="13"/>
      <c r="I102" s="13"/>
      <c r="J102" s="13"/>
      <c r="K102" s="13"/>
      <c r="L102" s="13"/>
      <c r="M102" s="13"/>
      <c r="N102" s="13"/>
      <c r="O102" s="13" t="s">
        <v>78</v>
      </c>
      <c r="P102" s="13">
        <v>2</v>
      </c>
      <c r="Q102" s="13">
        <v>59</v>
      </c>
      <c r="R102" s="13">
        <f t="shared" si="17"/>
        <v>118</v>
      </c>
      <c r="S102" s="19"/>
    </row>
    <row r="103" spans="1:19" ht="15" x14ac:dyDescent="0.2">
      <c r="A103" s="10"/>
      <c r="B103" s="11"/>
      <c r="C103" s="16"/>
      <c r="D103" s="10"/>
      <c r="E103" s="18"/>
      <c r="F103" s="10"/>
      <c r="G103" s="10"/>
      <c r="H103" s="13"/>
      <c r="I103" s="13"/>
      <c r="J103" s="13"/>
      <c r="K103" s="13"/>
      <c r="L103" s="13"/>
      <c r="M103" s="13"/>
      <c r="N103" s="13"/>
      <c r="O103" s="13" t="s">
        <v>30</v>
      </c>
      <c r="P103" s="13">
        <v>0.7</v>
      </c>
      <c r="Q103" s="13">
        <v>75</v>
      </c>
      <c r="R103" s="13">
        <f t="shared" si="17"/>
        <v>52.5</v>
      </c>
      <c r="S103" s="19"/>
    </row>
    <row r="104" spans="1:19" ht="15" x14ac:dyDescent="0.2">
      <c r="A104" s="10"/>
      <c r="B104" s="11"/>
      <c r="C104" s="16"/>
      <c r="D104" s="10"/>
      <c r="E104" s="18"/>
      <c r="F104" s="10"/>
      <c r="G104" s="10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9"/>
    </row>
    <row r="105" spans="1:19" ht="63.75" x14ac:dyDescent="0.2">
      <c r="A105" s="10">
        <v>5</v>
      </c>
      <c r="B105" s="11" t="s">
        <v>79</v>
      </c>
      <c r="C105" s="16">
        <v>44862</v>
      </c>
      <c r="D105" s="10"/>
      <c r="E105" s="18" t="s">
        <v>80</v>
      </c>
      <c r="F105" s="10">
        <v>0.5</v>
      </c>
      <c r="G105" s="10">
        <v>1</v>
      </c>
      <c r="H105" s="13">
        <f>F105*G105</f>
        <v>0.5</v>
      </c>
      <c r="I105" s="13">
        <v>600</v>
      </c>
      <c r="J105" s="13">
        <f>H105*I105</f>
        <v>300</v>
      </c>
      <c r="K105" s="13" t="s">
        <v>69</v>
      </c>
      <c r="L105" s="13">
        <v>0.5</v>
      </c>
      <c r="M105" s="13">
        <v>450</v>
      </c>
      <c r="N105" s="13">
        <f>L105*M105</f>
        <v>225</v>
      </c>
      <c r="O105" s="13" t="s">
        <v>33</v>
      </c>
      <c r="P105" s="13">
        <v>1</v>
      </c>
      <c r="Q105" s="13">
        <v>370</v>
      </c>
      <c r="R105" s="13">
        <f>P105*Q105</f>
        <v>370</v>
      </c>
      <c r="S105" s="19"/>
    </row>
    <row r="106" spans="1:19" ht="15" x14ac:dyDescent="0.2">
      <c r="A106" s="10"/>
      <c r="B106" s="11"/>
      <c r="C106" s="16"/>
      <c r="D106" s="10"/>
      <c r="E106" s="18"/>
      <c r="F106" s="10"/>
      <c r="G106" s="10"/>
      <c r="H106" s="13"/>
      <c r="I106" s="13"/>
      <c r="J106" s="13"/>
      <c r="K106" s="13"/>
      <c r="L106" s="13"/>
      <c r="M106" s="13"/>
      <c r="N106" s="13"/>
      <c r="O106" s="13" t="s">
        <v>30</v>
      </c>
      <c r="P106" s="13">
        <v>0.1</v>
      </c>
      <c r="Q106" s="13">
        <v>75</v>
      </c>
      <c r="R106" s="13">
        <f>P106*Q106</f>
        <v>7.5</v>
      </c>
      <c r="S106" s="19"/>
    </row>
    <row r="107" spans="1:19" ht="15" x14ac:dyDescent="0.2">
      <c r="A107" s="10"/>
      <c r="B107" s="11"/>
      <c r="C107" s="16"/>
      <c r="D107" s="10"/>
      <c r="E107" s="18"/>
      <c r="F107" s="10"/>
      <c r="G107" s="10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9"/>
    </row>
    <row r="108" spans="1:19" ht="102" x14ac:dyDescent="0.2">
      <c r="A108" s="10"/>
      <c r="B108" s="11" t="s">
        <v>81</v>
      </c>
      <c r="C108" s="16">
        <v>44865</v>
      </c>
      <c r="D108" s="10"/>
      <c r="E108" s="18" t="s">
        <v>82</v>
      </c>
      <c r="F108" s="10">
        <v>1</v>
      </c>
      <c r="G108" s="10">
        <v>1</v>
      </c>
      <c r="H108" s="13">
        <f>F108*G108</f>
        <v>1</v>
      </c>
      <c r="I108" s="13">
        <v>600</v>
      </c>
      <c r="J108" s="13">
        <f>H108*I108</f>
        <v>600</v>
      </c>
      <c r="K108" s="13" t="s">
        <v>22</v>
      </c>
      <c r="L108" s="13">
        <v>0.5</v>
      </c>
      <c r="M108" s="13">
        <v>450</v>
      </c>
      <c r="N108" s="13">
        <f>L108*M108</f>
        <v>225</v>
      </c>
      <c r="O108" s="13" t="s">
        <v>30</v>
      </c>
      <c r="P108" s="13">
        <v>0.2</v>
      </c>
      <c r="Q108" s="13">
        <v>75</v>
      </c>
      <c r="R108" s="13">
        <f>P108*Q108</f>
        <v>15</v>
      </c>
      <c r="S108" s="19"/>
    </row>
    <row r="109" spans="1:19" ht="15" x14ac:dyDescent="0.2">
      <c r="A109" s="10"/>
      <c r="B109" s="11"/>
      <c r="C109" s="16"/>
      <c r="D109" s="10"/>
      <c r="E109" s="18"/>
      <c r="F109" s="10"/>
      <c r="G109" s="10"/>
      <c r="H109" s="13"/>
      <c r="I109" s="13"/>
      <c r="J109" s="13"/>
      <c r="K109" s="13"/>
      <c r="L109" s="13"/>
      <c r="M109" s="13"/>
      <c r="N109" s="13"/>
      <c r="O109" s="13" t="s">
        <v>83</v>
      </c>
      <c r="P109" s="13">
        <v>1</v>
      </c>
      <c r="Q109" s="13">
        <v>79</v>
      </c>
      <c r="R109" s="13">
        <f>P109*Q109</f>
        <v>79</v>
      </c>
      <c r="S109" s="19"/>
    </row>
    <row r="110" spans="1:19" ht="15" x14ac:dyDescent="0.2">
      <c r="A110" s="10"/>
      <c r="B110" s="11"/>
      <c r="C110" s="16"/>
      <c r="D110" s="10"/>
      <c r="E110" s="18"/>
      <c r="F110" s="10"/>
      <c r="G110" s="10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9"/>
    </row>
    <row r="111" spans="1:19" ht="15" x14ac:dyDescent="0.2">
      <c r="A111" s="10"/>
      <c r="B111" s="11"/>
      <c r="C111" s="16"/>
      <c r="D111" s="10"/>
      <c r="E111" s="18"/>
      <c r="F111" s="10"/>
      <c r="G111" s="10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>
        <f>P114*Q111</f>
        <v>0</v>
      </c>
      <c r="S111" s="19"/>
    </row>
    <row r="112" spans="1:19" ht="15" x14ac:dyDescent="0.2">
      <c r="A112" s="10"/>
      <c r="B112" s="11"/>
      <c r="C112" s="16"/>
      <c r="D112" s="10"/>
      <c r="E112" s="18"/>
      <c r="F112" s="10"/>
      <c r="G112" s="10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23"/>
      <c r="S112" s="14"/>
    </row>
    <row r="113" spans="1:19" x14ac:dyDescent="0.2">
      <c r="A113" s="10" t="s">
        <v>0</v>
      </c>
      <c r="B113" s="11"/>
      <c r="C113" s="10"/>
      <c r="D113" s="10"/>
      <c r="E113" s="10"/>
      <c r="F113" s="10"/>
      <c r="G113" s="10"/>
      <c r="H113" s="13">
        <f>F113*G113</f>
        <v>0</v>
      </c>
      <c r="I113" s="13"/>
      <c r="J113" s="13">
        <f>H113*I113</f>
        <v>0</v>
      </c>
      <c r="K113" s="13"/>
      <c r="L113" s="13"/>
      <c r="M113" s="13"/>
      <c r="N113" s="13">
        <f>L113*M113</f>
        <v>0</v>
      </c>
      <c r="O113" s="13"/>
      <c r="P113" s="13"/>
      <c r="Q113" s="13"/>
      <c r="R113" s="13">
        <f>P116</f>
        <v>0</v>
      </c>
      <c r="S113" s="24"/>
    </row>
    <row r="114" spans="1:19" x14ac:dyDescent="0.2">
      <c r="A114" s="10">
        <v>1</v>
      </c>
      <c r="B114" s="11"/>
      <c r="C114" s="10"/>
      <c r="D114" s="10"/>
      <c r="E114" s="22" t="s">
        <v>51</v>
      </c>
      <c r="F114" s="10"/>
      <c r="G114" s="10"/>
      <c r="H114" s="23">
        <f>SUM(H89:H113)</f>
        <v>7</v>
      </c>
      <c r="I114" s="13"/>
      <c r="J114" s="23">
        <f>SUM(J89:J113)</f>
        <v>4200</v>
      </c>
      <c r="K114" s="13"/>
      <c r="L114" s="23">
        <f>SUM(L89:L113)</f>
        <v>3.5</v>
      </c>
      <c r="M114" s="13"/>
      <c r="N114" s="23">
        <f>SUM(N89:N113)</f>
        <v>1575</v>
      </c>
      <c r="O114" s="13"/>
      <c r="P114" s="13"/>
      <c r="Q114" s="13"/>
      <c r="R114" s="26">
        <f>SUM(R91:R113)</f>
        <v>3101</v>
      </c>
      <c r="S114" s="14">
        <f>J114+N114+R114</f>
        <v>8876</v>
      </c>
    </row>
    <row r="115" spans="1:19" ht="15" x14ac:dyDescent="0.2">
      <c r="A115" s="10"/>
      <c r="B115" s="11"/>
      <c r="C115" s="10"/>
      <c r="D115" s="10"/>
      <c r="E115" s="15" t="s">
        <v>52</v>
      </c>
      <c r="F115" s="10"/>
      <c r="G115" s="10"/>
      <c r="H115" s="13">
        <f>F115*G115</f>
        <v>0</v>
      </c>
      <c r="I115" s="13"/>
      <c r="J115" s="13">
        <f>H115*I115</f>
        <v>0</v>
      </c>
      <c r="K115" s="13"/>
      <c r="L115" s="13"/>
      <c r="M115" s="13"/>
      <c r="N115" s="13">
        <f>L115*M115</f>
        <v>0</v>
      </c>
      <c r="O115" s="13"/>
      <c r="P115" s="13"/>
      <c r="Q115" s="13"/>
      <c r="R115" s="13">
        <f>P118*Q115</f>
        <v>0</v>
      </c>
      <c r="S115" s="24"/>
    </row>
    <row r="116" spans="1:19" ht="25.5" x14ac:dyDescent="0.2">
      <c r="A116" s="10"/>
      <c r="B116" s="11" t="s">
        <v>84</v>
      </c>
      <c r="C116" s="16">
        <v>44853</v>
      </c>
      <c r="D116" s="10"/>
      <c r="E116" s="15" t="s">
        <v>85</v>
      </c>
      <c r="F116" s="10">
        <v>1</v>
      </c>
      <c r="G116" s="10">
        <v>1</v>
      </c>
      <c r="H116" s="13">
        <f t="shared" ref="H116:H129" si="18">F116*G116</f>
        <v>1</v>
      </c>
      <c r="I116" s="13">
        <v>600</v>
      </c>
      <c r="J116" s="13">
        <f>H116*I116</f>
        <v>600</v>
      </c>
      <c r="K116" s="13" t="s">
        <v>22</v>
      </c>
      <c r="L116" s="13">
        <v>0.5</v>
      </c>
      <c r="M116" s="13">
        <v>450</v>
      </c>
      <c r="N116" s="13">
        <f t="shared" ref="N116:N128" si="19">L116*M116</f>
        <v>225</v>
      </c>
      <c r="O116" s="13"/>
      <c r="P116" s="13"/>
      <c r="Q116" s="13"/>
      <c r="R116" s="13"/>
      <c r="S116" s="24"/>
    </row>
    <row r="117" spans="1:19" ht="15" x14ac:dyDescent="0.2">
      <c r="A117" s="10">
        <v>2</v>
      </c>
      <c r="B117" s="11"/>
      <c r="C117" s="10"/>
      <c r="D117" s="10"/>
      <c r="E117" s="15"/>
      <c r="F117" s="10"/>
      <c r="G117" s="10"/>
      <c r="H117" s="13">
        <f t="shared" si="18"/>
        <v>0</v>
      </c>
      <c r="I117" s="13"/>
      <c r="J117" s="13">
        <f>H117*I117</f>
        <v>0</v>
      </c>
      <c r="K117" s="13"/>
      <c r="L117" s="13"/>
      <c r="M117" s="13"/>
      <c r="N117" s="13">
        <f t="shared" si="19"/>
        <v>0</v>
      </c>
      <c r="O117" s="13" t="s">
        <v>86</v>
      </c>
      <c r="P117" s="13">
        <v>0.1</v>
      </c>
      <c r="Q117" s="13">
        <v>177</v>
      </c>
      <c r="R117" s="13">
        <f>P117*Q117</f>
        <v>17.7</v>
      </c>
      <c r="S117" s="24"/>
    </row>
    <row r="118" spans="1:19" ht="15" x14ac:dyDescent="0.2">
      <c r="A118" s="10"/>
      <c r="B118" s="11"/>
      <c r="C118" s="10"/>
      <c r="D118" s="10"/>
      <c r="E118" s="15"/>
      <c r="F118" s="10"/>
      <c r="G118" s="10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24"/>
    </row>
    <row r="119" spans="1:19" ht="114.75" x14ac:dyDescent="0.2">
      <c r="A119" s="10"/>
      <c r="B119" s="11" t="s">
        <v>87</v>
      </c>
      <c r="C119" s="16">
        <v>44846</v>
      </c>
      <c r="D119" s="10"/>
      <c r="E119" s="15" t="s">
        <v>88</v>
      </c>
      <c r="F119" s="10">
        <v>2</v>
      </c>
      <c r="G119" s="10">
        <v>2</v>
      </c>
      <c r="H119" s="13">
        <f>F119*G119</f>
        <v>4</v>
      </c>
      <c r="I119" s="13">
        <v>600</v>
      </c>
      <c r="J119" s="13">
        <f>H119*I119</f>
        <v>2400</v>
      </c>
      <c r="K119" s="13" t="s">
        <v>22</v>
      </c>
      <c r="L119" s="13">
        <v>0.5</v>
      </c>
      <c r="M119" s="13">
        <v>450</v>
      </c>
      <c r="N119" s="13">
        <f>L119*M119</f>
        <v>225</v>
      </c>
      <c r="O119" s="13"/>
      <c r="P119" s="13"/>
      <c r="Q119" s="13"/>
      <c r="R119" s="13"/>
      <c r="S119" s="24"/>
    </row>
    <row r="120" spans="1:19" ht="15" x14ac:dyDescent="0.2">
      <c r="A120" s="10"/>
      <c r="B120" s="11"/>
      <c r="C120" s="10"/>
      <c r="D120" s="10"/>
      <c r="E120" s="15"/>
      <c r="F120" s="10"/>
      <c r="G120" s="10"/>
      <c r="H120" s="13"/>
      <c r="I120" s="13"/>
      <c r="J120" s="13"/>
      <c r="K120" s="13"/>
      <c r="L120" s="13"/>
      <c r="M120" s="13"/>
      <c r="N120" s="13"/>
      <c r="O120" s="13" t="s">
        <v>89</v>
      </c>
      <c r="P120" s="13">
        <v>0.2</v>
      </c>
      <c r="Q120" s="13">
        <v>505</v>
      </c>
      <c r="R120" s="13">
        <f>P120*Q120</f>
        <v>101</v>
      </c>
      <c r="S120" s="24"/>
    </row>
    <row r="121" spans="1:19" ht="15" x14ac:dyDescent="0.2">
      <c r="A121" s="10"/>
      <c r="B121" s="11"/>
      <c r="C121" s="10"/>
      <c r="D121" s="10"/>
      <c r="E121" s="15"/>
      <c r="F121" s="10"/>
      <c r="G121" s="10"/>
      <c r="H121" s="13"/>
      <c r="I121" s="13"/>
      <c r="J121" s="13"/>
      <c r="K121" s="13"/>
      <c r="L121" s="13"/>
      <c r="M121" s="13"/>
      <c r="N121" s="13"/>
      <c r="O121" s="13" t="s">
        <v>90</v>
      </c>
      <c r="P121" s="13">
        <v>0.2</v>
      </c>
      <c r="Q121" s="13">
        <v>330</v>
      </c>
      <c r="R121" s="13">
        <f>P121*Q121</f>
        <v>66</v>
      </c>
      <c r="S121" s="24"/>
    </row>
    <row r="122" spans="1:19" ht="15" x14ac:dyDescent="0.2">
      <c r="A122" s="10"/>
      <c r="B122" s="11"/>
      <c r="C122" s="10"/>
      <c r="D122" s="10"/>
      <c r="E122" s="15"/>
      <c r="F122" s="10"/>
      <c r="G122" s="10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>
        <f t="shared" ref="R122:R127" si="20">P125*Q122</f>
        <v>0</v>
      </c>
      <c r="S122" s="24"/>
    </row>
    <row r="123" spans="1:19" ht="15" x14ac:dyDescent="0.2">
      <c r="A123" s="10"/>
      <c r="B123" s="11"/>
      <c r="C123" s="10"/>
      <c r="D123" s="10"/>
      <c r="E123" s="15"/>
      <c r="F123" s="10"/>
      <c r="G123" s="10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>
        <f t="shared" si="20"/>
        <v>0</v>
      </c>
      <c r="S123" s="24"/>
    </row>
    <row r="124" spans="1:19" ht="15" x14ac:dyDescent="0.2">
      <c r="A124" s="10"/>
      <c r="B124" s="11"/>
      <c r="C124" s="10"/>
      <c r="D124" s="10"/>
      <c r="E124" s="15"/>
      <c r="F124" s="10"/>
      <c r="G124" s="10"/>
      <c r="H124" s="13">
        <f t="shared" si="18"/>
        <v>0</v>
      </c>
      <c r="I124" s="13"/>
      <c r="J124" s="13">
        <f t="shared" ref="J124:J129" si="21">H124*I124</f>
        <v>0</v>
      </c>
      <c r="K124" s="13"/>
      <c r="L124" s="13"/>
      <c r="M124" s="13"/>
      <c r="N124" s="13">
        <f t="shared" si="19"/>
        <v>0</v>
      </c>
      <c r="O124" s="13"/>
      <c r="P124" s="13"/>
      <c r="Q124" s="13"/>
      <c r="R124" s="13">
        <f t="shared" si="20"/>
        <v>0</v>
      </c>
      <c r="S124" s="24"/>
    </row>
    <row r="125" spans="1:19" ht="15" x14ac:dyDescent="0.2">
      <c r="A125" s="10"/>
      <c r="B125" s="11"/>
      <c r="C125" s="10"/>
      <c r="D125" s="10"/>
      <c r="E125" s="15"/>
      <c r="F125" s="10"/>
      <c r="G125" s="10"/>
      <c r="H125" s="13">
        <f t="shared" si="18"/>
        <v>0</v>
      </c>
      <c r="I125" s="13"/>
      <c r="J125" s="13">
        <f t="shared" si="21"/>
        <v>0</v>
      </c>
      <c r="K125" s="13"/>
      <c r="L125" s="13"/>
      <c r="M125" s="13"/>
      <c r="N125" s="13">
        <f t="shared" si="19"/>
        <v>0</v>
      </c>
      <c r="O125" s="13"/>
      <c r="P125" s="13"/>
      <c r="Q125" s="13"/>
      <c r="R125" s="13">
        <f t="shared" si="20"/>
        <v>0</v>
      </c>
      <c r="S125" s="24"/>
    </row>
    <row r="126" spans="1:19" ht="15" x14ac:dyDescent="0.2">
      <c r="A126" s="10"/>
      <c r="B126" s="11"/>
      <c r="C126" s="10"/>
      <c r="D126" s="10"/>
      <c r="E126" s="15"/>
      <c r="F126" s="10"/>
      <c r="G126" s="10"/>
      <c r="H126" s="13">
        <f t="shared" si="18"/>
        <v>0</v>
      </c>
      <c r="I126" s="13"/>
      <c r="J126" s="13">
        <f t="shared" si="21"/>
        <v>0</v>
      </c>
      <c r="K126" s="13"/>
      <c r="L126" s="13"/>
      <c r="M126" s="13"/>
      <c r="N126" s="13">
        <f t="shared" si="19"/>
        <v>0</v>
      </c>
      <c r="O126" s="13"/>
      <c r="P126" s="13"/>
      <c r="Q126" s="13"/>
      <c r="R126" s="13">
        <f t="shared" si="20"/>
        <v>0</v>
      </c>
      <c r="S126" s="24"/>
    </row>
    <row r="127" spans="1:19" ht="15" x14ac:dyDescent="0.2">
      <c r="A127" s="10"/>
      <c r="B127" s="11"/>
      <c r="C127" s="10"/>
      <c r="D127" s="10"/>
      <c r="E127" s="15"/>
      <c r="F127" s="10"/>
      <c r="G127" s="10"/>
      <c r="H127" s="13">
        <f t="shared" si="18"/>
        <v>0</v>
      </c>
      <c r="I127" s="13"/>
      <c r="J127" s="13">
        <f t="shared" si="21"/>
        <v>0</v>
      </c>
      <c r="K127" s="13"/>
      <c r="L127" s="13"/>
      <c r="M127" s="13"/>
      <c r="N127" s="13">
        <f t="shared" si="19"/>
        <v>0</v>
      </c>
      <c r="O127" s="13"/>
      <c r="P127" s="13"/>
      <c r="Q127" s="13"/>
      <c r="R127" s="13">
        <f t="shared" si="20"/>
        <v>0</v>
      </c>
      <c r="S127" s="14"/>
    </row>
    <row r="128" spans="1:19" ht="15" x14ac:dyDescent="0.2">
      <c r="A128" s="10"/>
      <c r="B128" s="11"/>
      <c r="C128" s="10"/>
      <c r="D128" s="10"/>
      <c r="E128" s="15"/>
      <c r="F128" s="10"/>
      <c r="G128" s="10"/>
      <c r="H128" s="13">
        <f t="shared" si="18"/>
        <v>0</v>
      </c>
      <c r="I128" s="13"/>
      <c r="J128" s="13">
        <f t="shared" si="21"/>
        <v>0</v>
      </c>
      <c r="K128" s="13"/>
      <c r="L128" s="13"/>
      <c r="M128" s="13"/>
      <c r="N128" s="13">
        <f t="shared" si="19"/>
        <v>0</v>
      </c>
      <c r="O128" s="13"/>
      <c r="P128" s="13"/>
      <c r="Q128" s="13"/>
      <c r="R128" s="23"/>
      <c r="S128" s="14"/>
    </row>
    <row r="129" spans="1:19" x14ac:dyDescent="0.2">
      <c r="A129" s="10"/>
      <c r="B129" s="11"/>
      <c r="C129" s="10"/>
      <c r="D129" s="10"/>
      <c r="E129" s="10"/>
      <c r="F129" s="10"/>
      <c r="G129" s="10"/>
      <c r="H129" s="13">
        <f t="shared" si="18"/>
        <v>0</v>
      </c>
      <c r="I129" s="13"/>
      <c r="J129" s="13">
        <f t="shared" si="21"/>
        <v>0</v>
      </c>
      <c r="K129" s="13"/>
      <c r="L129" s="13"/>
      <c r="M129" s="13"/>
      <c r="N129" s="13">
        <f>L129*M129</f>
        <v>0</v>
      </c>
      <c r="O129" s="13"/>
      <c r="P129" s="13"/>
      <c r="Q129" s="13"/>
      <c r="R129" s="13">
        <f>P132*Q129</f>
        <v>0</v>
      </c>
      <c r="S129" s="24"/>
    </row>
    <row r="130" spans="1:19" x14ac:dyDescent="0.2">
      <c r="A130" s="10">
        <v>1</v>
      </c>
      <c r="B130" s="11"/>
      <c r="C130" s="10"/>
      <c r="D130" s="10"/>
      <c r="E130" s="22" t="s">
        <v>51</v>
      </c>
      <c r="F130" s="10"/>
      <c r="G130" s="10"/>
      <c r="H130" s="23">
        <f>SUM(H115:H129)</f>
        <v>5</v>
      </c>
      <c r="I130" s="13"/>
      <c r="J130" s="23">
        <f>SUM(J115:J129)</f>
        <v>3000</v>
      </c>
      <c r="K130" s="13"/>
      <c r="L130" s="23">
        <f>SUM(L115:L129)</f>
        <v>1</v>
      </c>
      <c r="M130" s="13"/>
      <c r="N130" s="23">
        <f>SUM(N115:N129)</f>
        <v>450</v>
      </c>
      <c r="O130" s="13"/>
      <c r="P130" s="13"/>
      <c r="Q130" s="13"/>
      <c r="R130" s="26">
        <f>SUM(R115:R129)</f>
        <v>184.7</v>
      </c>
      <c r="S130" s="14">
        <f>J130+N130+R130</f>
        <v>3634.7</v>
      </c>
    </row>
    <row r="131" spans="1:19" ht="15" x14ac:dyDescent="0.2">
      <c r="A131" s="10"/>
      <c r="B131" s="11"/>
      <c r="C131" s="10"/>
      <c r="D131" s="10"/>
      <c r="E131" s="15" t="s">
        <v>54</v>
      </c>
      <c r="F131" s="10"/>
      <c r="G131" s="10"/>
      <c r="H131" s="13">
        <f>F131*G131</f>
        <v>0</v>
      </c>
      <c r="I131" s="13"/>
      <c r="J131" s="13">
        <f>H131*I131</f>
        <v>0</v>
      </c>
      <c r="K131" s="13"/>
      <c r="L131" s="13"/>
      <c r="M131" s="13"/>
      <c r="N131" s="13">
        <f>L131*M131</f>
        <v>0</v>
      </c>
      <c r="O131" s="13"/>
      <c r="P131" s="13"/>
      <c r="Q131" s="13"/>
      <c r="R131" s="13"/>
      <c r="S131" s="24"/>
    </row>
    <row r="132" spans="1:19" ht="63.75" x14ac:dyDescent="0.2">
      <c r="A132" s="10">
        <v>2</v>
      </c>
      <c r="B132" s="11" t="s">
        <v>91</v>
      </c>
      <c r="C132" s="16">
        <v>44838</v>
      </c>
      <c r="D132" s="10"/>
      <c r="E132" s="15" t="s">
        <v>92</v>
      </c>
      <c r="F132" s="10">
        <v>1</v>
      </c>
      <c r="G132" s="10">
        <v>1</v>
      </c>
      <c r="H132" s="13">
        <f>F132*G132</f>
        <v>1</v>
      </c>
      <c r="I132" s="13">
        <v>600</v>
      </c>
      <c r="J132" s="13">
        <f>H132*I132</f>
        <v>600</v>
      </c>
      <c r="K132" s="13"/>
      <c r="L132" s="13"/>
      <c r="M132" s="13"/>
      <c r="N132" s="13">
        <f>L132*M132</f>
        <v>0</v>
      </c>
      <c r="O132" s="13" t="s">
        <v>57</v>
      </c>
      <c r="P132" s="13">
        <v>0.5</v>
      </c>
      <c r="Q132" s="13">
        <v>68</v>
      </c>
      <c r="R132" s="13">
        <f>P132*Q132</f>
        <v>34</v>
      </c>
      <c r="S132" s="24"/>
    </row>
    <row r="133" spans="1:19" ht="15" x14ac:dyDescent="0.2">
      <c r="A133" s="10"/>
      <c r="B133" s="11"/>
      <c r="C133" s="16"/>
      <c r="D133" s="10"/>
      <c r="E133" s="15"/>
      <c r="F133" s="10"/>
      <c r="G133" s="10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24"/>
    </row>
    <row r="134" spans="1:19" ht="38.25" x14ac:dyDescent="0.2">
      <c r="A134" s="10"/>
      <c r="B134" s="11" t="s">
        <v>93</v>
      </c>
      <c r="C134" s="16">
        <v>44845</v>
      </c>
      <c r="D134" s="10"/>
      <c r="E134" s="15" t="s">
        <v>94</v>
      </c>
      <c r="F134" s="10">
        <v>1</v>
      </c>
      <c r="G134" s="10">
        <v>1</v>
      </c>
      <c r="H134" s="13">
        <f>F134*G134</f>
        <v>1</v>
      </c>
      <c r="I134" s="13">
        <v>600</v>
      </c>
      <c r="J134" s="13">
        <f>H134*I134</f>
        <v>600</v>
      </c>
      <c r="K134" s="13"/>
      <c r="L134" s="13"/>
      <c r="M134" s="13"/>
      <c r="N134" s="13">
        <f>L134*M134</f>
        <v>0</v>
      </c>
      <c r="O134" s="13"/>
      <c r="P134" s="13"/>
      <c r="Q134" s="13"/>
      <c r="R134" s="13">
        <f>P137*Q134</f>
        <v>0</v>
      </c>
      <c r="S134" s="24"/>
    </row>
    <row r="135" spans="1:19" ht="15" x14ac:dyDescent="0.2">
      <c r="A135" s="10"/>
      <c r="B135" s="11"/>
      <c r="C135" s="16"/>
      <c r="D135" s="10"/>
      <c r="E135" s="15"/>
      <c r="F135" s="10"/>
      <c r="G135" s="10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>
        <f>P138*Q135</f>
        <v>0</v>
      </c>
      <c r="S135" s="24"/>
    </row>
    <row r="136" spans="1:19" ht="15" x14ac:dyDescent="0.2">
      <c r="A136" s="10"/>
      <c r="B136" s="11"/>
      <c r="C136" s="16"/>
      <c r="D136" s="10"/>
      <c r="E136" s="15"/>
      <c r="F136" s="10"/>
      <c r="G136" s="10"/>
      <c r="H136" s="13">
        <f>F136*G136</f>
        <v>0</v>
      </c>
      <c r="I136" s="13"/>
      <c r="J136" s="13">
        <f t="shared" ref="J136:J137" si="22">H136*I136</f>
        <v>0</v>
      </c>
      <c r="K136" s="13"/>
      <c r="L136" s="13"/>
      <c r="M136" s="13"/>
      <c r="N136" s="13">
        <f>L136*M136</f>
        <v>0</v>
      </c>
      <c r="O136" s="13"/>
      <c r="P136" s="13"/>
      <c r="Q136" s="13"/>
      <c r="R136" s="23"/>
      <c r="S136" s="14"/>
    </row>
    <row r="137" spans="1:19" x14ac:dyDescent="0.2">
      <c r="A137" s="10"/>
      <c r="B137" s="11"/>
      <c r="C137" s="10"/>
      <c r="D137" s="10"/>
      <c r="E137" s="10"/>
      <c r="F137" s="10"/>
      <c r="G137" s="10"/>
      <c r="H137" s="13">
        <f>F137*G137</f>
        <v>0</v>
      </c>
      <c r="I137" s="13"/>
      <c r="J137" s="13">
        <f t="shared" si="22"/>
        <v>0</v>
      </c>
      <c r="K137" s="13"/>
      <c r="L137" s="13"/>
      <c r="M137" s="13"/>
      <c r="N137" s="13">
        <f>L137*M137</f>
        <v>0</v>
      </c>
      <c r="O137" s="13"/>
      <c r="P137" s="13"/>
      <c r="Q137" s="13"/>
      <c r="R137" s="23"/>
      <c r="S137" s="27"/>
    </row>
    <row r="138" spans="1:19" x14ac:dyDescent="0.2">
      <c r="B138" s="11"/>
      <c r="C138" s="10"/>
      <c r="D138" s="10"/>
      <c r="E138" s="22" t="s">
        <v>51</v>
      </c>
      <c r="F138" s="10"/>
      <c r="G138" s="10"/>
      <c r="H138" s="23">
        <f>SUM(H131:H137)</f>
        <v>2</v>
      </c>
      <c r="I138" s="13"/>
      <c r="J138" s="23">
        <f>SUM(J132:J137)</f>
        <v>1200</v>
      </c>
      <c r="K138" s="13"/>
      <c r="L138" s="23">
        <f>SUM(L131:L137)</f>
        <v>0</v>
      </c>
      <c r="M138" s="13"/>
      <c r="N138" s="23">
        <f>SUM(N131:N137)</f>
        <v>0</v>
      </c>
      <c r="O138" s="13"/>
      <c r="P138" s="13"/>
      <c r="Q138" s="10"/>
      <c r="R138" s="26">
        <f>SUM(R132:R137)</f>
        <v>34</v>
      </c>
      <c r="S138" s="25">
        <f>J138+N138+R138</f>
        <v>1234</v>
      </c>
    </row>
    <row r="139" spans="1:19" x14ac:dyDescent="0.2">
      <c r="B139" s="11"/>
      <c r="C139" s="10"/>
      <c r="D139" s="10"/>
      <c r="E139" s="22" t="s">
        <v>51</v>
      </c>
      <c r="F139" s="10"/>
      <c r="G139" s="10"/>
      <c r="H139" s="23">
        <f>H114+H130+H138</f>
        <v>14</v>
      </c>
      <c r="I139" s="13"/>
      <c r="J139" s="23">
        <f>J114+J130+J138</f>
        <v>8400</v>
      </c>
      <c r="K139" s="13"/>
      <c r="L139" s="23">
        <f>L114+L130+L138</f>
        <v>4.5</v>
      </c>
      <c r="M139" s="13"/>
      <c r="N139" s="23">
        <f>N114+N130+N138</f>
        <v>2025</v>
      </c>
      <c r="O139" s="13"/>
      <c r="P139" s="13"/>
      <c r="Q139" s="10"/>
      <c r="R139" s="26">
        <f>R138+R130+R114</f>
        <v>3319.7</v>
      </c>
      <c r="S139" s="25">
        <f>S138+S130+S114</f>
        <v>13744.7</v>
      </c>
    </row>
    <row r="140" spans="1:19" x14ac:dyDescent="0.2">
      <c r="C140" s="20"/>
      <c r="O140" s="28"/>
      <c r="P140" s="28"/>
      <c r="R140" s="25">
        <f>R139+N139+J139</f>
        <v>13744.7</v>
      </c>
    </row>
    <row r="143" spans="1:19" ht="20.25" x14ac:dyDescent="0.3">
      <c r="F143" t="s">
        <v>0</v>
      </c>
      <c r="H143" s="1" t="s">
        <v>95</v>
      </c>
    </row>
    <row r="145" spans="1:19" x14ac:dyDescent="0.2">
      <c r="A145" s="2" t="s">
        <v>2</v>
      </c>
      <c r="B145" s="2" t="s">
        <v>3</v>
      </c>
      <c r="C145" s="2" t="s">
        <v>4</v>
      </c>
      <c r="D145" s="2" t="s">
        <v>5</v>
      </c>
      <c r="E145" s="2" t="s">
        <v>6</v>
      </c>
      <c r="F145" s="3" t="s">
        <v>7</v>
      </c>
      <c r="G145" s="3" t="s">
        <v>8</v>
      </c>
      <c r="H145" s="4" t="s">
        <v>9</v>
      </c>
      <c r="I145" s="4"/>
      <c r="J145" s="4"/>
      <c r="K145" s="2"/>
      <c r="L145" s="4" t="s">
        <v>10</v>
      </c>
      <c r="M145" s="4"/>
      <c r="N145" s="4"/>
      <c r="O145" s="4" t="s">
        <v>11</v>
      </c>
      <c r="P145" s="4"/>
      <c r="Q145" s="4"/>
      <c r="R145" s="4"/>
    </row>
    <row r="146" spans="1:19" ht="25.5" x14ac:dyDescent="0.2">
      <c r="A146" s="5"/>
      <c r="B146" s="5"/>
      <c r="C146" s="5"/>
      <c r="D146" s="5"/>
      <c r="E146" s="5"/>
      <c r="F146" s="6"/>
      <c r="G146" s="6"/>
      <c r="H146" s="7" t="s">
        <v>12</v>
      </c>
      <c r="I146" s="8" t="s">
        <v>13</v>
      </c>
      <c r="J146" s="7" t="s">
        <v>14</v>
      </c>
      <c r="K146" s="9"/>
      <c r="L146" s="7" t="s">
        <v>12</v>
      </c>
      <c r="M146" s="7" t="s">
        <v>15</v>
      </c>
      <c r="N146" s="7" t="s">
        <v>14</v>
      </c>
      <c r="O146" s="8" t="s">
        <v>16</v>
      </c>
      <c r="P146" s="7" t="s">
        <v>12</v>
      </c>
      <c r="Q146" s="7" t="s">
        <v>15</v>
      </c>
      <c r="R146" s="7" t="s">
        <v>14</v>
      </c>
    </row>
    <row r="147" spans="1:19" ht="15.75" x14ac:dyDescent="0.25">
      <c r="A147" s="10"/>
      <c r="B147" s="11"/>
      <c r="C147" s="10"/>
      <c r="D147" s="11"/>
      <c r="E147" s="12" t="s">
        <v>96</v>
      </c>
      <c r="F147" s="10"/>
      <c r="G147" s="10"/>
      <c r="H147" s="13">
        <f>F147*G147</f>
        <v>0</v>
      </c>
      <c r="I147" s="13"/>
      <c r="J147" s="13">
        <f>H147*I147</f>
        <v>0</v>
      </c>
      <c r="K147" s="13"/>
      <c r="L147" s="13"/>
      <c r="M147" s="13"/>
      <c r="N147" s="13">
        <f>L147*M147</f>
        <v>0</v>
      </c>
      <c r="O147" s="13"/>
      <c r="P147" s="13"/>
      <c r="Q147" s="13"/>
      <c r="R147" s="13">
        <f>P147*Q147</f>
        <v>0</v>
      </c>
      <c r="S147" s="14"/>
    </row>
    <row r="148" spans="1:19" ht="15" x14ac:dyDescent="0.2">
      <c r="A148" s="10"/>
      <c r="B148" s="11"/>
      <c r="C148" s="10"/>
      <c r="D148" s="10"/>
      <c r="E148" s="15" t="s">
        <v>18</v>
      </c>
      <c r="F148" s="10"/>
      <c r="G148" s="10"/>
      <c r="H148" s="13">
        <f>F148*G148</f>
        <v>0</v>
      </c>
      <c r="I148" s="13"/>
      <c r="J148" s="13">
        <f>H148*I148</f>
        <v>0</v>
      </c>
      <c r="K148" s="13"/>
      <c r="L148" s="13"/>
      <c r="M148" s="13"/>
      <c r="N148" s="13">
        <f>L148*M148</f>
        <v>0</v>
      </c>
      <c r="O148" s="13"/>
      <c r="P148" s="13"/>
      <c r="Q148" s="13"/>
      <c r="R148" s="13">
        <f t="shared" ref="R148:R160" si="23">P148*Q148</f>
        <v>0</v>
      </c>
      <c r="S148" s="14"/>
    </row>
    <row r="149" spans="1:19" ht="76.5" x14ac:dyDescent="0.2">
      <c r="A149" s="10">
        <v>1</v>
      </c>
      <c r="B149" s="11" t="s">
        <v>97</v>
      </c>
      <c r="C149" s="16">
        <v>44874</v>
      </c>
      <c r="D149" s="10"/>
      <c r="E149" s="18" t="s">
        <v>98</v>
      </c>
      <c r="F149" s="10">
        <v>2.5</v>
      </c>
      <c r="G149" s="10">
        <v>2</v>
      </c>
      <c r="H149" s="13">
        <f>F149*G149</f>
        <v>5</v>
      </c>
      <c r="I149" s="13">
        <v>600</v>
      </c>
      <c r="J149" s="13">
        <f>H149*I149</f>
        <v>3000</v>
      </c>
      <c r="K149" s="13" t="s">
        <v>22</v>
      </c>
      <c r="L149" s="13">
        <v>0.5</v>
      </c>
      <c r="M149" s="13">
        <v>450</v>
      </c>
      <c r="N149" s="13">
        <f>L149*M149</f>
        <v>225</v>
      </c>
      <c r="O149" s="17" t="s">
        <v>35</v>
      </c>
      <c r="P149" s="13">
        <v>0.1</v>
      </c>
      <c r="Q149" s="13">
        <v>169</v>
      </c>
      <c r="R149" s="13">
        <f t="shared" si="23"/>
        <v>16.900000000000002</v>
      </c>
      <c r="S149" s="19"/>
    </row>
    <row r="150" spans="1:19" ht="15" x14ac:dyDescent="0.2">
      <c r="A150" s="10"/>
      <c r="B150" s="11"/>
      <c r="C150" s="16"/>
      <c r="D150" s="10"/>
      <c r="E150" s="18"/>
      <c r="F150" s="10"/>
      <c r="G150" s="10"/>
      <c r="H150" s="13"/>
      <c r="I150" s="13"/>
      <c r="J150" s="13"/>
      <c r="K150" s="13"/>
      <c r="L150" s="13"/>
      <c r="M150" s="13"/>
      <c r="N150" s="13"/>
      <c r="O150" s="17" t="s">
        <v>34</v>
      </c>
      <c r="P150" s="13">
        <v>2</v>
      </c>
      <c r="Q150" s="13">
        <v>333</v>
      </c>
      <c r="R150" s="13">
        <f t="shared" si="23"/>
        <v>666</v>
      </c>
      <c r="S150" s="19"/>
    </row>
    <row r="151" spans="1:19" ht="15" x14ac:dyDescent="0.2">
      <c r="A151" s="10"/>
      <c r="B151" s="11"/>
      <c r="C151" s="16"/>
      <c r="D151" s="10"/>
      <c r="E151" s="18"/>
      <c r="F151" s="10"/>
      <c r="G151" s="10"/>
      <c r="H151" s="13"/>
      <c r="I151" s="13"/>
      <c r="J151" s="13"/>
      <c r="K151" s="13"/>
      <c r="L151" s="13"/>
      <c r="M151" s="13"/>
      <c r="N151" s="13"/>
      <c r="O151" s="13" t="s">
        <v>99</v>
      </c>
      <c r="P151" s="13">
        <v>0.5</v>
      </c>
      <c r="Q151" s="13">
        <v>75</v>
      </c>
      <c r="R151" s="13">
        <f>P151*Q151</f>
        <v>37.5</v>
      </c>
      <c r="S151" s="19"/>
    </row>
    <row r="152" spans="1:19" ht="15" x14ac:dyDescent="0.2">
      <c r="A152" s="10"/>
      <c r="B152" s="11"/>
      <c r="C152" s="16"/>
      <c r="D152" s="10"/>
      <c r="E152" s="18"/>
      <c r="F152" s="10"/>
      <c r="G152" s="10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9"/>
    </row>
    <row r="153" spans="1:19" ht="51" x14ac:dyDescent="0.2">
      <c r="A153" s="10">
        <v>2</v>
      </c>
      <c r="B153" s="11" t="s">
        <v>100</v>
      </c>
      <c r="C153" s="16">
        <v>44882</v>
      </c>
      <c r="D153" s="10"/>
      <c r="E153" s="18" t="s">
        <v>101</v>
      </c>
      <c r="F153" s="10">
        <v>1</v>
      </c>
      <c r="G153" s="10">
        <v>2</v>
      </c>
      <c r="H153" s="13">
        <f>F153*G153</f>
        <v>2</v>
      </c>
      <c r="I153" s="13">
        <v>600</v>
      </c>
      <c r="J153" s="13">
        <f>H153*I153</f>
        <v>1200</v>
      </c>
      <c r="K153" s="13" t="s">
        <v>22</v>
      </c>
      <c r="L153" s="13">
        <v>0.5</v>
      </c>
      <c r="M153" s="13">
        <v>450</v>
      </c>
      <c r="N153" s="13">
        <f>L153*M153</f>
        <v>225</v>
      </c>
      <c r="O153" s="13"/>
      <c r="P153" s="13"/>
      <c r="Q153" s="13"/>
      <c r="R153" s="13"/>
      <c r="S153" s="19"/>
    </row>
    <row r="154" spans="1:19" ht="15" x14ac:dyDescent="0.2">
      <c r="A154" s="10"/>
      <c r="B154" s="11"/>
      <c r="C154" s="16"/>
      <c r="D154" s="10"/>
      <c r="E154" s="18"/>
      <c r="F154" s="10"/>
      <c r="G154" s="10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9"/>
    </row>
    <row r="155" spans="1:19" ht="76.5" x14ac:dyDescent="0.2">
      <c r="A155" s="10">
        <v>3</v>
      </c>
      <c r="B155" s="11" t="s">
        <v>102</v>
      </c>
      <c r="C155" s="16">
        <v>44875</v>
      </c>
      <c r="D155" s="10"/>
      <c r="E155" s="18" t="s">
        <v>103</v>
      </c>
      <c r="F155" s="10">
        <v>3</v>
      </c>
      <c r="G155" s="10">
        <v>2</v>
      </c>
      <c r="H155" s="13">
        <f>F155*G155</f>
        <v>6</v>
      </c>
      <c r="I155" s="13">
        <v>600</v>
      </c>
      <c r="J155" s="13">
        <f>H155*I155</f>
        <v>3600</v>
      </c>
      <c r="K155" s="13" t="s">
        <v>22</v>
      </c>
      <c r="L155" s="13">
        <v>1</v>
      </c>
      <c r="M155" s="13">
        <v>450</v>
      </c>
      <c r="N155" s="13">
        <f>L155*M155</f>
        <v>450</v>
      </c>
      <c r="O155" s="13" t="s">
        <v>30</v>
      </c>
      <c r="P155" s="13">
        <v>0.2</v>
      </c>
      <c r="Q155" s="13">
        <v>75</v>
      </c>
      <c r="R155" s="13">
        <f>P155*Q155</f>
        <v>15</v>
      </c>
      <c r="S155" s="19"/>
    </row>
    <row r="156" spans="1:19" ht="15" x14ac:dyDescent="0.2">
      <c r="A156" s="10"/>
      <c r="B156" s="11"/>
      <c r="C156" s="16"/>
      <c r="D156" s="10"/>
      <c r="E156" s="18"/>
      <c r="F156" s="10"/>
      <c r="G156" s="10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9"/>
    </row>
    <row r="157" spans="1:19" ht="15" x14ac:dyDescent="0.2">
      <c r="A157" s="10"/>
      <c r="B157" s="11"/>
      <c r="C157" s="16"/>
      <c r="D157" s="10"/>
      <c r="E157" s="18"/>
      <c r="F157" s="10"/>
      <c r="G157" s="10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9"/>
    </row>
    <row r="158" spans="1:19" ht="15" x14ac:dyDescent="0.2">
      <c r="A158" s="10"/>
      <c r="B158" s="11"/>
      <c r="C158" s="16"/>
      <c r="D158" s="10"/>
      <c r="E158" s="18"/>
      <c r="F158" s="10"/>
      <c r="G158" s="10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9"/>
    </row>
    <row r="159" spans="1:19" ht="15" x14ac:dyDescent="0.2">
      <c r="A159" s="10"/>
      <c r="B159" s="11"/>
      <c r="C159" s="16"/>
      <c r="D159" s="10"/>
      <c r="E159" s="18"/>
      <c r="F159" s="10"/>
      <c r="G159" s="10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9"/>
    </row>
    <row r="160" spans="1:19" x14ac:dyDescent="0.2">
      <c r="A160" s="10"/>
      <c r="B160" s="11"/>
      <c r="C160" s="10"/>
      <c r="D160" s="10"/>
      <c r="E160" s="10"/>
      <c r="F160" s="10"/>
      <c r="G160" s="10"/>
      <c r="H160" s="13">
        <f>F160*G160</f>
        <v>0</v>
      </c>
      <c r="I160" s="13"/>
      <c r="J160" s="13">
        <f>H160*I160</f>
        <v>0</v>
      </c>
      <c r="K160" s="13"/>
      <c r="L160" s="13"/>
      <c r="M160" s="13"/>
      <c r="N160" s="13">
        <f>L160*M160</f>
        <v>0</v>
      </c>
      <c r="O160" s="13"/>
      <c r="P160" s="13"/>
      <c r="Q160" s="13"/>
      <c r="R160" s="13">
        <f t="shared" si="23"/>
        <v>0</v>
      </c>
      <c r="S160" s="19"/>
    </row>
    <row r="161" spans="1:19" x14ac:dyDescent="0.2">
      <c r="A161" s="10"/>
      <c r="B161" s="11"/>
      <c r="C161" s="10"/>
      <c r="D161" s="10"/>
      <c r="E161" s="22" t="s">
        <v>51</v>
      </c>
      <c r="F161" s="10"/>
      <c r="G161" s="10"/>
      <c r="H161" s="23">
        <f>SUM(H147:H160)</f>
        <v>13</v>
      </c>
      <c r="I161" s="13"/>
      <c r="J161" s="23">
        <f>SUM(J147:J160)</f>
        <v>7800</v>
      </c>
      <c r="K161" s="13"/>
      <c r="L161" s="23">
        <f>SUM(L147:L160)</f>
        <v>2</v>
      </c>
      <c r="M161" s="13"/>
      <c r="N161" s="23">
        <f>SUM(N147:N160)</f>
        <v>900</v>
      </c>
      <c r="O161" s="13"/>
      <c r="P161" s="13"/>
      <c r="Q161" s="13"/>
      <c r="R161" s="23">
        <f>SUM(R147:R160)</f>
        <v>735.4</v>
      </c>
      <c r="S161" s="14">
        <f>J161+N161+R161</f>
        <v>9435.4</v>
      </c>
    </row>
    <row r="162" spans="1:19" ht="15" x14ac:dyDescent="0.2">
      <c r="A162" s="10" t="s">
        <v>0</v>
      </c>
      <c r="B162" s="11"/>
      <c r="C162" s="10"/>
      <c r="D162" s="10"/>
      <c r="E162" s="15" t="s">
        <v>52</v>
      </c>
      <c r="F162" s="10"/>
      <c r="G162" s="10"/>
      <c r="H162" s="13">
        <f>F162*G162</f>
        <v>0</v>
      </c>
      <c r="I162" s="13"/>
      <c r="J162" s="13">
        <f>H162*I162</f>
        <v>0</v>
      </c>
      <c r="K162" s="13"/>
      <c r="L162" s="13"/>
      <c r="M162" s="13"/>
      <c r="N162" s="13">
        <f>L162*M162</f>
        <v>0</v>
      </c>
      <c r="O162" s="13"/>
      <c r="P162" s="13"/>
      <c r="Q162" s="13"/>
      <c r="R162" s="13">
        <f>P162</f>
        <v>0</v>
      </c>
      <c r="S162" s="24"/>
    </row>
    <row r="163" spans="1:19" ht="15" x14ac:dyDescent="0.2">
      <c r="A163" s="10"/>
      <c r="B163" s="11"/>
      <c r="C163" s="16"/>
      <c r="D163" s="10"/>
      <c r="E163" s="15" t="s">
        <v>53</v>
      </c>
      <c r="F163" s="10"/>
      <c r="G163" s="10"/>
      <c r="H163" s="13">
        <f t="shared" ref="H163:H170" si="24">F163*G163</f>
        <v>0</v>
      </c>
      <c r="I163" s="13"/>
      <c r="J163" s="13">
        <f>H163*I163</f>
        <v>0</v>
      </c>
      <c r="K163" s="13"/>
      <c r="L163" s="13"/>
      <c r="M163" s="13"/>
      <c r="N163" s="13">
        <f t="shared" ref="N163:N169" si="25">L163*M163</f>
        <v>0</v>
      </c>
      <c r="O163" s="13"/>
      <c r="P163" s="13"/>
      <c r="Q163" s="13"/>
      <c r="R163" s="13">
        <f>P163*Q163</f>
        <v>0</v>
      </c>
      <c r="S163" s="24"/>
    </row>
    <row r="164" spans="1:19" ht="15" x14ac:dyDescent="0.2">
      <c r="A164" s="10"/>
      <c r="B164" s="11"/>
      <c r="C164" s="10"/>
      <c r="D164" s="10"/>
      <c r="E164" s="15"/>
      <c r="F164" s="10"/>
      <c r="G164" s="10"/>
      <c r="H164" s="13">
        <f t="shared" si="24"/>
        <v>0</v>
      </c>
      <c r="I164" s="13"/>
      <c r="J164" s="13">
        <f>H164*I164</f>
        <v>0</v>
      </c>
      <c r="K164" s="13"/>
      <c r="L164" s="13"/>
      <c r="M164" s="13"/>
      <c r="N164" s="13">
        <f t="shared" si="25"/>
        <v>0</v>
      </c>
      <c r="O164" s="13"/>
      <c r="P164" s="13"/>
      <c r="Q164" s="13"/>
      <c r="R164" s="13">
        <f t="shared" ref="R164:R170" si="26">P164*Q164</f>
        <v>0</v>
      </c>
      <c r="S164" s="24"/>
    </row>
    <row r="165" spans="1:19" ht="15" x14ac:dyDescent="0.2">
      <c r="A165" s="10"/>
      <c r="B165" s="11"/>
      <c r="C165" s="10"/>
      <c r="D165" s="10"/>
      <c r="E165" s="15"/>
      <c r="F165" s="10"/>
      <c r="G165" s="10"/>
      <c r="H165" s="13">
        <f t="shared" si="24"/>
        <v>0</v>
      </c>
      <c r="I165" s="13"/>
      <c r="J165" s="13">
        <f t="shared" ref="J165:J170" si="27">H165*I165</f>
        <v>0</v>
      </c>
      <c r="K165" s="13"/>
      <c r="L165" s="13"/>
      <c r="M165" s="13"/>
      <c r="N165" s="13">
        <f t="shared" si="25"/>
        <v>0</v>
      </c>
      <c r="O165" s="13"/>
      <c r="P165" s="13"/>
      <c r="Q165" s="13"/>
      <c r="R165" s="13">
        <f t="shared" si="26"/>
        <v>0</v>
      </c>
      <c r="S165" s="24"/>
    </row>
    <row r="166" spans="1:19" ht="15" x14ac:dyDescent="0.2">
      <c r="A166" s="10"/>
      <c r="B166" s="11"/>
      <c r="C166" s="10"/>
      <c r="D166" s="10"/>
      <c r="E166" s="15"/>
      <c r="F166" s="10"/>
      <c r="G166" s="10"/>
      <c r="H166" s="13">
        <f t="shared" si="24"/>
        <v>0</v>
      </c>
      <c r="I166" s="13"/>
      <c r="J166" s="13">
        <f t="shared" si="27"/>
        <v>0</v>
      </c>
      <c r="K166" s="13"/>
      <c r="L166" s="13"/>
      <c r="M166" s="13"/>
      <c r="N166" s="13">
        <f t="shared" si="25"/>
        <v>0</v>
      </c>
      <c r="O166" s="13"/>
      <c r="P166" s="13"/>
      <c r="Q166" s="13"/>
      <c r="R166" s="13">
        <f t="shared" si="26"/>
        <v>0</v>
      </c>
      <c r="S166" s="24"/>
    </row>
    <row r="167" spans="1:19" ht="15" x14ac:dyDescent="0.2">
      <c r="A167" s="10"/>
      <c r="B167" s="11"/>
      <c r="C167" s="10"/>
      <c r="D167" s="10"/>
      <c r="E167" s="15"/>
      <c r="F167" s="10"/>
      <c r="G167" s="10"/>
      <c r="H167" s="13">
        <f t="shared" si="24"/>
        <v>0</v>
      </c>
      <c r="I167" s="13"/>
      <c r="J167" s="13">
        <f t="shared" si="27"/>
        <v>0</v>
      </c>
      <c r="K167" s="13"/>
      <c r="L167" s="13"/>
      <c r="M167" s="13"/>
      <c r="N167" s="13">
        <f t="shared" si="25"/>
        <v>0</v>
      </c>
      <c r="O167" s="13"/>
      <c r="P167" s="13"/>
      <c r="Q167" s="13"/>
      <c r="R167" s="13">
        <f t="shared" si="26"/>
        <v>0</v>
      </c>
      <c r="S167" s="24"/>
    </row>
    <row r="168" spans="1:19" ht="15" x14ac:dyDescent="0.2">
      <c r="A168" s="10"/>
      <c r="B168" s="11"/>
      <c r="C168" s="10"/>
      <c r="D168" s="10"/>
      <c r="E168" s="15"/>
      <c r="F168" s="10"/>
      <c r="G168" s="10"/>
      <c r="H168" s="13">
        <f t="shared" si="24"/>
        <v>0</v>
      </c>
      <c r="I168" s="13"/>
      <c r="J168" s="13">
        <f t="shared" si="27"/>
        <v>0</v>
      </c>
      <c r="K168" s="13"/>
      <c r="L168" s="13"/>
      <c r="M168" s="13"/>
      <c r="N168" s="13">
        <f t="shared" si="25"/>
        <v>0</v>
      </c>
      <c r="O168" s="13"/>
      <c r="P168" s="13"/>
      <c r="Q168" s="13"/>
      <c r="R168" s="13">
        <f t="shared" si="26"/>
        <v>0</v>
      </c>
      <c r="S168" s="24"/>
    </row>
    <row r="169" spans="1:19" ht="15" x14ac:dyDescent="0.2">
      <c r="A169" s="10"/>
      <c r="B169" s="11"/>
      <c r="C169" s="10"/>
      <c r="D169" s="10"/>
      <c r="E169" s="15"/>
      <c r="F169" s="10"/>
      <c r="G169" s="10"/>
      <c r="H169" s="13">
        <f t="shared" si="24"/>
        <v>0</v>
      </c>
      <c r="I169" s="13"/>
      <c r="J169" s="13">
        <f t="shared" si="27"/>
        <v>0</v>
      </c>
      <c r="K169" s="13"/>
      <c r="L169" s="13"/>
      <c r="M169" s="13"/>
      <c r="N169" s="13">
        <f t="shared" si="25"/>
        <v>0</v>
      </c>
      <c r="O169" s="13"/>
      <c r="P169" s="13"/>
      <c r="Q169" s="13"/>
      <c r="R169" s="13">
        <f t="shared" si="26"/>
        <v>0</v>
      </c>
      <c r="S169" s="24"/>
    </row>
    <row r="170" spans="1:19" x14ac:dyDescent="0.2">
      <c r="A170" s="10"/>
      <c r="B170" s="11"/>
      <c r="C170" s="10"/>
      <c r="D170" s="10"/>
      <c r="E170" s="10"/>
      <c r="F170" s="10"/>
      <c r="G170" s="10"/>
      <c r="H170" s="13">
        <f t="shared" si="24"/>
        <v>0</v>
      </c>
      <c r="I170" s="13"/>
      <c r="J170" s="13">
        <f t="shared" si="27"/>
        <v>0</v>
      </c>
      <c r="K170" s="13"/>
      <c r="L170" s="13"/>
      <c r="M170" s="13"/>
      <c r="N170" s="13">
        <f>L170*M170</f>
        <v>0</v>
      </c>
      <c r="O170" s="13"/>
      <c r="P170" s="13"/>
      <c r="Q170" s="13"/>
      <c r="R170" s="13">
        <f t="shared" si="26"/>
        <v>0</v>
      </c>
      <c r="S170" s="14"/>
    </row>
    <row r="171" spans="1:19" x14ac:dyDescent="0.2">
      <c r="A171" s="10"/>
      <c r="B171" s="11"/>
      <c r="C171" s="10"/>
      <c r="D171" s="10"/>
      <c r="E171" s="22" t="s">
        <v>51</v>
      </c>
      <c r="F171" s="10"/>
      <c r="G171" s="10"/>
      <c r="H171" s="23">
        <f>SUM(H162:H170)</f>
        <v>0</v>
      </c>
      <c r="I171" s="13"/>
      <c r="J171" s="23">
        <f>SUM(J162:J170)</f>
        <v>0</v>
      </c>
      <c r="K171" s="13"/>
      <c r="L171" s="23">
        <f>SUM(L162:L170)</f>
        <v>0</v>
      </c>
      <c r="M171" s="13"/>
      <c r="N171" s="23">
        <f>SUM(N162:N170)</f>
        <v>0</v>
      </c>
      <c r="O171" s="13"/>
      <c r="P171" s="13"/>
      <c r="Q171" s="13"/>
      <c r="R171" s="23">
        <f>SUM(R162:R170)</f>
        <v>0</v>
      </c>
      <c r="S171" s="14">
        <f>J171+N171+R171</f>
        <v>0</v>
      </c>
    </row>
    <row r="172" spans="1:19" ht="15" x14ac:dyDescent="0.2">
      <c r="A172" s="10"/>
      <c r="B172" s="11"/>
      <c r="C172" s="10"/>
      <c r="D172" s="10"/>
      <c r="E172" s="15" t="s">
        <v>54</v>
      </c>
      <c r="F172" s="10"/>
      <c r="G172" s="10"/>
      <c r="H172" s="13">
        <f>F172*G172</f>
        <v>0</v>
      </c>
      <c r="I172" s="13"/>
      <c r="J172" s="13">
        <f>H172*I172</f>
        <v>0</v>
      </c>
      <c r="K172" s="13"/>
      <c r="L172" s="13"/>
      <c r="M172" s="13"/>
      <c r="N172" s="13">
        <f>L172*M172</f>
        <v>0</v>
      </c>
      <c r="O172" s="13"/>
      <c r="P172" s="13"/>
      <c r="Q172" s="13"/>
      <c r="R172" s="13">
        <f>P172*Q172</f>
        <v>0</v>
      </c>
      <c r="S172" s="24"/>
    </row>
    <row r="173" spans="1:19" ht="63.75" x14ac:dyDescent="0.2">
      <c r="A173" s="10">
        <v>1</v>
      </c>
      <c r="B173" s="11" t="s">
        <v>104</v>
      </c>
      <c r="C173" s="16">
        <v>44873</v>
      </c>
      <c r="D173" s="10"/>
      <c r="E173" s="15" t="s">
        <v>61</v>
      </c>
      <c r="F173" s="10">
        <v>2</v>
      </c>
      <c r="G173" s="10">
        <v>1</v>
      </c>
      <c r="H173" s="13">
        <f>F173*G173</f>
        <v>2</v>
      </c>
      <c r="I173" s="13">
        <v>600</v>
      </c>
      <c r="J173" s="13">
        <f>H173*I173</f>
        <v>1200</v>
      </c>
      <c r="K173" s="13" t="s">
        <v>22</v>
      </c>
      <c r="L173" s="13">
        <v>0.5</v>
      </c>
      <c r="M173" s="13">
        <v>450</v>
      </c>
      <c r="N173" s="13">
        <f>L173*M173</f>
        <v>225</v>
      </c>
      <c r="O173" s="13" t="s">
        <v>57</v>
      </c>
      <c r="P173" s="13">
        <v>0.5</v>
      </c>
      <c r="Q173" s="13">
        <v>68</v>
      </c>
      <c r="R173" s="13">
        <f>P173*Q173</f>
        <v>34</v>
      </c>
      <c r="S173" s="24"/>
    </row>
    <row r="174" spans="1:19" ht="15" x14ac:dyDescent="0.2">
      <c r="A174" s="10"/>
      <c r="B174" s="11"/>
      <c r="C174" s="16"/>
      <c r="D174" s="10"/>
      <c r="E174" s="15"/>
      <c r="F174" s="10"/>
      <c r="G174" s="10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24"/>
    </row>
    <row r="175" spans="1:19" ht="102" x14ac:dyDescent="0.2">
      <c r="A175" s="10">
        <v>2</v>
      </c>
      <c r="B175" s="11" t="s">
        <v>105</v>
      </c>
      <c r="C175" s="16">
        <v>44873</v>
      </c>
      <c r="D175" s="10"/>
      <c r="E175" s="15" t="s">
        <v>64</v>
      </c>
      <c r="F175" s="10">
        <v>2</v>
      </c>
      <c r="G175" s="10">
        <v>1</v>
      </c>
      <c r="H175" s="13">
        <f>F175*G175</f>
        <v>2</v>
      </c>
      <c r="I175" s="13">
        <v>600</v>
      </c>
      <c r="J175" s="13">
        <f>H175*I175</f>
        <v>1200</v>
      </c>
      <c r="K175" s="13" t="s">
        <v>22</v>
      </c>
      <c r="L175" s="13">
        <v>0.5</v>
      </c>
      <c r="M175" s="13">
        <v>450</v>
      </c>
      <c r="N175" s="13">
        <f>L175*M175</f>
        <v>225</v>
      </c>
      <c r="O175" s="13" t="s">
        <v>106</v>
      </c>
      <c r="P175" s="13">
        <v>0.5</v>
      </c>
      <c r="Q175" s="13">
        <v>68</v>
      </c>
      <c r="R175" s="13">
        <f>P175*Q175</f>
        <v>34</v>
      </c>
      <c r="S175" s="24"/>
    </row>
    <row r="176" spans="1:19" ht="15" x14ac:dyDescent="0.2">
      <c r="A176" s="10"/>
      <c r="B176" s="11"/>
      <c r="C176" s="16"/>
      <c r="D176" s="10"/>
      <c r="E176" s="15"/>
      <c r="F176" s="10"/>
      <c r="G176" s="10"/>
      <c r="H176" s="13"/>
      <c r="I176" s="13"/>
      <c r="J176" s="13"/>
      <c r="K176" s="13"/>
      <c r="L176" s="13"/>
      <c r="M176" s="13"/>
      <c r="N176" s="13"/>
      <c r="O176" s="10"/>
      <c r="P176" s="10"/>
      <c r="Q176" s="13"/>
      <c r="R176" s="13"/>
      <c r="S176" s="24"/>
    </row>
    <row r="177" spans="1:19" ht="15" x14ac:dyDescent="0.2">
      <c r="A177" s="10"/>
      <c r="B177" s="11"/>
      <c r="C177" s="16"/>
      <c r="D177" s="10"/>
      <c r="E177" s="15"/>
      <c r="F177" s="10"/>
      <c r="G177" s="10"/>
      <c r="H177" s="13">
        <f>F177*G177</f>
        <v>0</v>
      </c>
      <c r="I177" s="13"/>
      <c r="J177" s="13">
        <f t="shared" ref="J177:J178" si="28">H177*I177</f>
        <v>0</v>
      </c>
      <c r="K177" s="13"/>
      <c r="L177" s="13"/>
      <c r="M177" s="13"/>
      <c r="N177" s="13">
        <f>L177*M177</f>
        <v>0</v>
      </c>
      <c r="O177" s="13"/>
      <c r="P177" s="13"/>
      <c r="Q177" s="13"/>
      <c r="R177" s="13">
        <f t="shared" ref="R177:R178" si="29">P177*Q177</f>
        <v>0</v>
      </c>
      <c r="S177" s="24"/>
    </row>
    <row r="178" spans="1:19" x14ac:dyDescent="0.2">
      <c r="A178" s="10"/>
      <c r="B178" s="11"/>
      <c r="C178" s="10"/>
      <c r="D178" s="10"/>
      <c r="E178" s="10"/>
      <c r="F178" s="10"/>
      <c r="G178" s="10"/>
      <c r="H178" s="13">
        <f>F178*G178</f>
        <v>0</v>
      </c>
      <c r="I178" s="13"/>
      <c r="J178" s="13">
        <f t="shared" si="28"/>
        <v>0</v>
      </c>
      <c r="K178" s="13"/>
      <c r="L178" s="13"/>
      <c r="M178" s="13"/>
      <c r="N178" s="13">
        <f>L178*M178</f>
        <v>0</v>
      </c>
      <c r="O178" s="13"/>
      <c r="P178" s="13"/>
      <c r="Q178" s="13"/>
      <c r="R178" s="13">
        <f t="shared" si="29"/>
        <v>0</v>
      </c>
      <c r="S178" s="24"/>
    </row>
    <row r="179" spans="1:19" x14ac:dyDescent="0.2">
      <c r="A179" s="10"/>
      <c r="B179" s="11"/>
      <c r="C179" s="10"/>
      <c r="D179" s="10"/>
      <c r="E179" s="22" t="s">
        <v>51</v>
      </c>
      <c r="F179" s="10"/>
      <c r="G179" s="10"/>
      <c r="H179" s="23">
        <f>SUM(H172:H178)</f>
        <v>4</v>
      </c>
      <c r="I179" s="13"/>
      <c r="J179" s="23">
        <f>SUM(J173:J178)</f>
        <v>2400</v>
      </c>
      <c r="K179" s="13"/>
      <c r="L179" s="23">
        <f>SUM(L172:L178)</f>
        <v>1</v>
      </c>
      <c r="M179" s="13"/>
      <c r="N179" s="23">
        <f>SUM(N172:N178)</f>
        <v>450</v>
      </c>
      <c r="O179" s="13"/>
      <c r="P179" s="13"/>
      <c r="Q179" s="13"/>
      <c r="R179" s="23">
        <f>SUM(R172:R178)</f>
        <v>68</v>
      </c>
      <c r="S179" s="14">
        <f>J179+N179+R179</f>
        <v>2918</v>
      </c>
    </row>
    <row r="180" spans="1:19" x14ac:dyDescent="0.2">
      <c r="A180" s="10"/>
      <c r="B180" s="11"/>
      <c r="C180" s="10"/>
      <c r="D180" s="10"/>
      <c r="E180" s="22" t="s">
        <v>51</v>
      </c>
      <c r="F180" s="10"/>
      <c r="G180" s="10"/>
      <c r="H180" s="23">
        <f>H161+H171+H179</f>
        <v>17</v>
      </c>
      <c r="I180" s="13"/>
      <c r="J180" s="23">
        <f>J161+J171+J179</f>
        <v>10200</v>
      </c>
      <c r="K180" s="13"/>
      <c r="L180" s="23">
        <f>L161+L171+L179</f>
        <v>3</v>
      </c>
      <c r="M180" s="13"/>
      <c r="N180" s="23">
        <f>N161+N171+N179</f>
        <v>1350</v>
      </c>
      <c r="O180" s="13"/>
      <c r="P180" s="13"/>
      <c r="Q180" s="13"/>
      <c r="R180" s="23">
        <f>R161+R171+R179</f>
        <v>803.4</v>
      </c>
      <c r="S180" s="23">
        <f>SUM(S147:S179)</f>
        <v>12353.4</v>
      </c>
    </row>
    <row r="181" spans="1:19" x14ac:dyDescent="0.2">
      <c r="C181" s="20"/>
      <c r="R181" s="25">
        <f>J180+N180+R180</f>
        <v>12353.4</v>
      </c>
      <c r="S181" s="25" t="s">
        <v>0</v>
      </c>
    </row>
    <row r="184" spans="1:19" ht="20.25" x14ac:dyDescent="0.3">
      <c r="F184" t="s">
        <v>0</v>
      </c>
      <c r="H184" s="1" t="s">
        <v>107</v>
      </c>
    </row>
    <row r="186" spans="1:19" x14ac:dyDescent="0.2">
      <c r="A186" s="2" t="s">
        <v>2</v>
      </c>
      <c r="B186" s="2" t="s">
        <v>3</v>
      </c>
      <c r="C186" s="2" t="s">
        <v>4</v>
      </c>
      <c r="D186" s="2" t="s">
        <v>5</v>
      </c>
      <c r="E186" s="2" t="s">
        <v>6</v>
      </c>
      <c r="F186" s="3" t="s">
        <v>7</v>
      </c>
      <c r="G186" s="3" t="s">
        <v>8</v>
      </c>
      <c r="H186" s="4" t="s">
        <v>9</v>
      </c>
      <c r="I186" s="4"/>
      <c r="J186" s="4"/>
      <c r="K186" s="2"/>
      <c r="L186" s="4" t="s">
        <v>10</v>
      </c>
      <c r="M186" s="4"/>
      <c r="N186" s="4"/>
      <c r="O186" s="4" t="s">
        <v>11</v>
      </c>
      <c r="P186" s="4"/>
      <c r="Q186" s="4"/>
      <c r="R186" s="4"/>
    </row>
    <row r="187" spans="1:19" ht="25.5" x14ac:dyDescent="0.2">
      <c r="A187" s="5"/>
      <c r="B187" s="5"/>
      <c r="C187" s="5"/>
      <c r="D187" s="5"/>
      <c r="E187" s="5"/>
      <c r="F187" s="6"/>
      <c r="G187" s="6"/>
      <c r="H187" s="7" t="s">
        <v>12</v>
      </c>
      <c r="I187" s="8" t="s">
        <v>13</v>
      </c>
      <c r="J187" s="7" t="s">
        <v>14</v>
      </c>
      <c r="K187" s="9"/>
      <c r="L187" s="7" t="s">
        <v>12</v>
      </c>
      <c r="M187" s="7" t="s">
        <v>15</v>
      </c>
      <c r="N187" s="7" t="s">
        <v>14</v>
      </c>
      <c r="O187" s="8" t="s">
        <v>16</v>
      </c>
      <c r="P187" s="7" t="s">
        <v>12</v>
      </c>
      <c r="Q187" s="7" t="s">
        <v>15</v>
      </c>
      <c r="R187" s="7" t="s">
        <v>14</v>
      </c>
    </row>
    <row r="188" spans="1:19" ht="15.75" x14ac:dyDescent="0.25">
      <c r="A188" s="10"/>
      <c r="B188" s="11"/>
      <c r="C188" s="10"/>
      <c r="D188" s="11"/>
      <c r="E188" s="12" t="s">
        <v>96</v>
      </c>
      <c r="F188" s="10"/>
      <c r="G188" s="10"/>
      <c r="H188" s="13">
        <f>F188*G188</f>
        <v>0</v>
      </c>
      <c r="I188" s="13"/>
      <c r="J188" s="13">
        <f>H188*I188</f>
        <v>0</v>
      </c>
      <c r="K188" s="13"/>
      <c r="L188" s="13"/>
      <c r="M188" s="13"/>
      <c r="N188" s="13">
        <f>L188*M188</f>
        <v>0</v>
      </c>
      <c r="O188" s="13"/>
      <c r="P188" s="13"/>
      <c r="Q188" s="13"/>
      <c r="R188" s="13">
        <f>P188*Q188</f>
        <v>0</v>
      </c>
      <c r="S188" s="14"/>
    </row>
    <row r="189" spans="1:19" ht="15" x14ac:dyDescent="0.2">
      <c r="A189" s="10"/>
      <c r="B189" s="11"/>
      <c r="C189" s="10"/>
      <c r="D189" s="10"/>
      <c r="E189" s="15" t="s">
        <v>18</v>
      </c>
      <c r="F189" s="10"/>
      <c r="G189" s="10"/>
      <c r="H189" s="13">
        <f>F189*G189</f>
        <v>0</v>
      </c>
      <c r="I189" s="13"/>
      <c r="J189" s="13">
        <f>H189*I189</f>
        <v>0</v>
      </c>
      <c r="K189" s="13"/>
      <c r="L189" s="13"/>
      <c r="M189" s="13"/>
      <c r="N189" s="13">
        <f>L189*M189</f>
        <v>0</v>
      </c>
      <c r="O189" s="13"/>
      <c r="P189" s="13"/>
      <c r="Q189" s="13"/>
      <c r="R189" s="13">
        <f t="shared" ref="R189:R197" si="30">P189*Q189</f>
        <v>0</v>
      </c>
      <c r="S189" s="14"/>
    </row>
    <row r="190" spans="1:19" ht="89.25" x14ac:dyDescent="0.2">
      <c r="A190" s="10">
        <v>1</v>
      </c>
      <c r="B190" s="11" t="s">
        <v>108</v>
      </c>
      <c r="C190" s="16"/>
      <c r="D190" s="10"/>
      <c r="E190" s="18" t="s">
        <v>109</v>
      </c>
      <c r="F190" s="10"/>
      <c r="G190" s="10"/>
      <c r="H190" s="13">
        <f>F190*G190</f>
        <v>0</v>
      </c>
      <c r="I190" s="13"/>
      <c r="J190" s="13">
        <f>H190*I190</f>
        <v>0</v>
      </c>
      <c r="K190" s="13" t="s">
        <v>69</v>
      </c>
      <c r="L190" s="13"/>
      <c r="M190" s="13"/>
      <c r="N190" s="13">
        <f>L190*M190</f>
        <v>0</v>
      </c>
      <c r="O190" s="13"/>
      <c r="P190" s="13"/>
      <c r="Q190" s="13"/>
      <c r="R190" s="13">
        <f t="shared" si="30"/>
        <v>0</v>
      </c>
      <c r="S190" s="19"/>
    </row>
    <row r="191" spans="1:19" x14ac:dyDescent="0.2">
      <c r="A191" s="10"/>
      <c r="B191" s="11"/>
      <c r="C191" s="10"/>
      <c r="D191" s="10"/>
      <c r="E191" s="10"/>
      <c r="F191" s="10"/>
      <c r="G191" s="10"/>
      <c r="H191" s="13">
        <f>F191*G191</f>
        <v>0</v>
      </c>
      <c r="I191" s="13"/>
      <c r="J191" s="13">
        <f>H191*I191</f>
        <v>0</v>
      </c>
      <c r="K191" s="13"/>
      <c r="L191" s="13"/>
      <c r="M191" s="13"/>
      <c r="N191" s="13">
        <f>L191*M191</f>
        <v>0</v>
      </c>
      <c r="O191" s="13"/>
      <c r="P191" s="13"/>
      <c r="Q191" s="13"/>
      <c r="R191" s="13">
        <f t="shared" si="30"/>
        <v>0</v>
      </c>
      <c r="S191" s="19"/>
    </row>
    <row r="192" spans="1:19" ht="178.5" customHeight="1" x14ac:dyDescent="0.2">
      <c r="A192" s="10">
        <v>2</v>
      </c>
      <c r="B192" s="29" t="s">
        <v>110</v>
      </c>
      <c r="C192" s="16">
        <v>44896</v>
      </c>
      <c r="D192" s="10" t="s">
        <v>0</v>
      </c>
      <c r="E192" s="30" t="s">
        <v>111</v>
      </c>
      <c r="F192" s="10">
        <v>2</v>
      </c>
      <c r="G192" s="10">
        <v>2</v>
      </c>
      <c r="H192" s="13">
        <f t="shared" ref="H192:H197" si="31">F192*G192</f>
        <v>4</v>
      </c>
      <c r="I192" s="13">
        <v>600</v>
      </c>
      <c r="J192" s="13">
        <f t="shared" ref="J192:J197" si="32">H192*I192</f>
        <v>2400</v>
      </c>
      <c r="K192" s="13" t="s">
        <v>22</v>
      </c>
      <c r="L192" s="13">
        <v>0.5</v>
      </c>
      <c r="M192" s="13">
        <v>450</v>
      </c>
      <c r="N192" s="13">
        <f t="shared" ref="N192:N197" si="33">L192*M192</f>
        <v>225</v>
      </c>
      <c r="O192" s="13" t="s">
        <v>112</v>
      </c>
      <c r="P192" s="13">
        <v>1.6</v>
      </c>
      <c r="Q192" s="13">
        <v>98</v>
      </c>
      <c r="R192" s="13">
        <f t="shared" si="30"/>
        <v>156.80000000000001</v>
      </c>
      <c r="S192" s="19"/>
    </row>
    <row r="193" spans="1:19" x14ac:dyDescent="0.2">
      <c r="A193" s="10"/>
      <c r="B193" s="11"/>
      <c r="C193" s="10"/>
      <c r="D193" s="10"/>
      <c r="E193" s="10"/>
      <c r="F193" s="10"/>
      <c r="G193" s="10"/>
      <c r="H193" s="13">
        <f t="shared" si="31"/>
        <v>0</v>
      </c>
      <c r="I193" s="13"/>
      <c r="J193" s="13">
        <f t="shared" si="32"/>
        <v>0</v>
      </c>
      <c r="K193" s="13"/>
      <c r="L193" s="13"/>
      <c r="M193" s="13"/>
      <c r="N193" s="13">
        <f t="shared" si="33"/>
        <v>0</v>
      </c>
      <c r="O193" s="13" t="s">
        <v>113</v>
      </c>
      <c r="P193" s="13">
        <v>4</v>
      </c>
      <c r="Q193" s="13">
        <v>12</v>
      </c>
      <c r="R193" s="13">
        <f t="shared" si="30"/>
        <v>48</v>
      </c>
      <c r="S193" s="19"/>
    </row>
    <row r="194" spans="1:19" x14ac:dyDescent="0.2">
      <c r="A194" s="10"/>
      <c r="B194" s="11"/>
      <c r="C194" s="10"/>
      <c r="D194" s="10"/>
      <c r="E194" s="10"/>
      <c r="F194" s="10"/>
      <c r="G194" s="10"/>
      <c r="H194" s="13">
        <f t="shared" si="31"/>
        <v>0</v>
      </c>
      <c r="I194" s="13"/>
      <c r="J194" s="13">
        <f t="shared" si="32"/>
        <v>0</v>
      </c>
      <c r="K194" s="13"/>
      <c r="L194" s="13"/>
      <c r="M194" s="13"/>
      <c r="N194" s="13">
        <f t="shared" si="33"/>
        <v>0</v>
      </c>
      <c r="O194" s="13" t="s">
        <v>114</v>
      </c>
      <c r="P194" s="13">
        <v>0.5</v>
      </c>
      <c r="Q194" s="13">
        <v>75</v>
      </c>
      <c r="R194" s="13">
        <f t="shared" si="30"/>
        <v>37.5</v>
      </c>
      <c r="S194" s="19"/>
    </row>
    <row r="195" spans="1:19" x14ac:dyDescent="0.2">
      <c r="A195" s="10"/>
      <c r="B195" s="11"/>
      <c r="C195" s="10"/>
      <c r="D195" s="10"/>
      <c r="E195" s="10"/>
      <c r="F195" s="10"/>
      <c r="G195" s="10"/>
      <c r="H195" s="13">
        <f t="shared" si="31"/>
        <v>0</v>
      </c>
      <c r="I195" s="13"/>
      <c r="J195" s="13">
        <f t="shared" si="32"/>
        <v>0</v>
      </c>
      <c r="K195" s="13"/>
      <c r="L195" s="13"/>
      <c r="M195" s="13"/>
      <c r="N195" s="13">
        <f t="shared" si="33"/>
        <v>0</v>
      </c>
      <c r="O195" s="13"/>
      <c r="P195" s="13"/>
      <c r="Q195" s="13"/>
      <c r="R195" s="13">
        <f t="shared" si="30"/>
        <v>0</v>
      </c>
      <c r="S195" s="19"/>
    </row>
    <row r="196" spans="1:19" x14ac:dyDescent="0.2">
      <c r="A196" s="10"/>
      <c r="B196" s="11"/>
      <c r="C196" s="10"/>
      <c r="D196" s="10"/>
      <c r="E196" s="31"/>
      <c r="F196" s="10"/>
      <c r="G196" s="10"/>
      <c r="H196" s="13">
        <f t="shared" si="31"/>
        <v>0</v>
      </c>
      <c r="I196" s="13"/>
      <c r="J196" s="13">
        <f t="shared" si="32"/>
        <v>0</v>
      </c>
      <c r="K196" s="13"/>
      <c r="L196" s="13"/>
      <c r="M196" s="13"/>
      <c r="N196" s="13">
        <f t="shared" si="33"/>
        <v>0</v>
      </c>
      <c r="O196" s="13"/>
      <c r="P196" s="13"/>
      <c r="Q196" s="13"/>
      <c r="R196" s="13">
        <f t="shared" si="30"/>
        <v>0</v>
      </c>
      <c r="S196" s="19"/>
    </row>
    <row r="197" spans="1:19" x14ac:dyDescent="0.2">
      <c r="A197" s="10"/>
      <c r="B197" s="11"/>
      <c r="C197" s="10"/>
      <c r="D197" s="10"/>
      <c r="E197" s="31"/>
      <c r="F197" s="10"/>
      <c r="G197" s="10"/>
      <c r="H197" s="13">
        <f t="shared" si="31"/>
        <v>0</v>
      </c>
      <c r="I197" s="13"/>
      <c r="J197" s="13">
        <f t="shared" si="32"/>
        <v>0</v>
      </c>
      <c r="K197" s="13"/>
      <c r="L197" s="13"/>
      <c r="M197" s="13"/>
      <c r="N197" s="13">
        <f t="shared" si="33"/>
        <v>0</v>
      </c>
      <c r="O197" s="13"/>
      <c r="P197" s="13"/>
      <c r="Q197" s="13"/>
      <c r="R197" s="13">
        <f t="shared" si="30"/>
        <v>0</v>
      </c>
      <c r="S197" s="19"/>
    </row>
    <row r="198" spans="1:19" x14ac:dyDescent="0.2">
      <c r="A198" s="10"/>
      <c r="B198" s="11"/>
      <c r="C198" s="10"/>
      <c r="D198" s="10"/>
      <c r="E198" s="31"/>
      <c r="F198" s="10"/>
      <c r="G198" s="10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9"/>
    </row>
    <row r="199" spans="1:19" x14ac:dyDescent="0.2">
      <c r="A199" s="10"/>
      <c r="B199" s="11"/>
      <c r="C199" s="10"/>
      <c r="D199" s="10"/>
      <c r="E199" s="32" t="s">
        <v>51</v>
      </c>
      <c r="F199" s="10"/>
      <c r="G199" s="10"/>
      <c r="H199" s="23">
        <f>SUM(H188:H191)</f>
        <v>0</v>
      </c>
      <c r="I199" s="13"/>
      <c r="J199" s="23">
        <f>SUM(J188:J197)</f>
        <v>2400</v>
      </c>
      <c r="K199" s="13"/>
      <c r="L199" s="23">
        <f>SUM(L188:L191)</f>
        <v>0</v>
      </c>
      <c r="M199" s="13"/>
      <c r="N199" s="23">
        <f>SUM(N188:N197)</f>
        <v>225</v>
      </c>
      <c r="O199" s="13"/>
      <c r="P199" s="13"/>
      <c r="Q199" s="13"/>
      <c r="R199" s="23">
        <f>SUM(R188:R197)</f>
        <v>242.3</v>
      </c>
      <c r="S199" s="14">
        <f>J199+N199+R199</f>
        <v>2867.3</v>
      </c>
    </row>
    <row r="200" spans="1:19" ht="15" x14ac:dyDescent="0.2">
      <c r="A200" s="10" t="s">
        <v>0</v>
      </c>
      <c r="B200" s="11"/>
      <c r="C200" s="10"/>
      <c r="D200" s="10"/>
      <c r="E200" s="33" t="s">
        <v>52</v>
      </c>
      <c r="F200" s="10"/>
      <c r="G200" s="10"/>
      <c r="H200" s="13">
        <f>F200*G200</f>
        <v>0</v>
      </c>
      <c r="I200" s="13"/>
      <c r="J200" s="13">
        <f>H200*I200</f>
        <v>0</v>
      </c>
      <c r="K200" s="13"/>
      <c r="L200" s="13"/>
      <c r="M200" s="13"/>
      <c r="N200" s="13">
        <f>L200*M200</f>
        <v>0</v>
      </c>
      <c r="O200" s="13"/>
      <c r="P200" s="13"/>
      <c r="Q200" s="13"/>
      <c r="R200" s="13">
        <f>P200</f>
        <v>0</v>
      </c>
      <c r="S200" s="24"/>
    </row>
    <row r="201" spans="1:19" ht="38.25" x14ac:dyDescent="0.2">
      <c r="A201" s="10">
        <v>1</v>
      </c>
      <c r="B201" s="11" t="s">
        <v>115</v>
      </c>
      <c r="C201" s="16">
        <v>44908</v>
      </c>
      <c r="D201" s="10"/>
      <c r="E201" s="33" t="s">
        <v>116</v>
      </c>
      <c r="F201" s="10">
        <v>1</v>
      </c>
      <c r="G201" s="10">
        <v>2</v>
      </c>
      <c r="H201" s="13">
        <f t="shared" ref="H201:H212" si="34">F201*G201</f>
        <v>2</v>
      </c>
      <c r="I201" s="13">
        <v>600</v>
      </c>
      <c r="J201" s="13">
        <f>H201*I201</f>
        <v>1200</v>
      </c>
      <c r="K201" s="13" t="s">
        <v>117</v>
      </c>
      <c r="L201" s="13">
        <v>1</v>
      </c>
      <c r="M201" s="13">
        <v>3500</v>
      </c>
      <c r="N201" s="13">
        <f t="shared" ref="N201:N211" si="35">L201*M201</f>
        <v>3500</v>
      </c>
      <c r="O201" s="13" t="s">
        <v>118</v>
      </c>
      <c r="P201" s="13">
        <v>10</v>
      </c>
      <c r="Q201" s="13">
        <v>0.8</v>
      </c>
      <c r="R201" s="13">
        <f>P201*Q201</f>
        <v>8</v>
      </c>
      <c r="S201" s="24"/>
    </row>
    <row r="202" spans="1:19" ht="15" x14ac:dyDescent="0.2">
      <c r="A202" s="10"/>
      <c r="B202" s="11"/>
      <c r="C202" s="10"/>
      <c r="D202" s="10"/>
      <c r="E202" s="15"/>
      <c r="F202" s="10"/>
      <c r="G202" s="10"/>
      <c r="H202" s="13">
        <f t="shared" si="34"/>
        <v>0</v>
      </c>
      <c r="I202" s="13"/>
      <c r="J202" s="13">
        <f>H202*I202</f>
        <v>0</v>
      </c>
      <c r="K202" s="13" t="s">
        <v>22</v>
      </c>
      <c r="L202" s="13">
        <v>0.5</v>
      </c>
      <c r="M202" s="13">
        <v>450</v>
      </c>
      <c r="N202" s="13">
        <f t="shared" si="35"/>
        <v>225</v>
      </c>
      <c r="O202" s="13"/>
      <c r="P202" s="13"/>
      <c r="Q202" s="13"/>
      <c r="R202" s="13">
        <f t="shared" ref="R202:R212" si="36">P202*Q202</f>
        <v>0</v>
      </c>
      <c r="S202" s="24"/>
    </row>
    <row r="203" spans="1:19" ht="15" x14ac:dyDescent="0.2">
      <c r="A203" s="10"/>
      <c r="B203" s="11"/>
      <c r="C203" s="10"/>
      <c r="D203" s="10"/>
      <c r="E203" s="15"/>
      <c r="F203" s="10"/>
      <c r="G203" s="10"/>
      <c r="H203" s="13">
        <f t="shared" si="34"/>
        <v>0</v>
      </c>
      <c r="I203" s="13"/>
      <c r="J203" s="13">
        <f t="shared" ref="J203:J212" si="37">H203*I203</f>
        <v>0</v>
      </c>
      <c r="K203" s="13"/>
      <c r="L203" s="13"/>
      <c r="M203" s="13"/>
      <c r="N203" s="13">
        <f t="shared" si="35"/>
        <v>0</v>
      </c>
      <c r="O203" s="13"/>
      <c r="P203" s="13"/>
      <c r="Q203" s="13"/>
      <c r="R203" s="13">
        <f t="shared" si="36"/>
        <v>0</v>
      </c>
      <c r="S203" s="24"/>
    </row>
    <row r="204" spans="1:19" ht="63.75" x14ac:dyDescent="0.2">
      <c r="A204" s="10">
        <v>2</v>
      </c>
      <c r="B204" s="11" t="s">
        <v>119</v>
      </c>
      <c r="C204" s="16">
        <v>44903</v>
      </c>
      <c r="D204" s="10"/>
      <c r="E204" s="15"/>
      <c r="F204" s="10">
        <v>3</v>
      </c>
      <c r="G204" s="10">
        <v>3</v>
      </c>
      <c r="H204" s="13">
        <f t="shared" si="34"/>
        <v>9</v>
      </c>
      <c r="I204" s="13">
        <v>600</v>
      </c>
      <c r="J204" s="13">
        <f t="shared" si="37"/>
        <v>5400</v>
      </c>
      <c r="K204" s="13" t="s">
        <v>22</v>
      </c>
      <c r="L204" s="13">
        <v>3</v>
      </c>
      <c r="M204" s="13">
        <v>450</v>
      </c>
      <c r="N204" s="13">
        <f t="shared" si="35"/>
        <v>1350</v>
      </c>
      <c r="O204" s="13" t="s">
        <v>120</v>
      </c>
      <c r="P204" s="13">
        <v>2</v>
      </c>
      <c r="Q204" s="13">
        <v>49.68</v>
      </c>
      <c r="R204" s="13">
        <f t="shared" si="36"/>
        <v>99.36</v>
      </c>
      <c r="S204" s="24"/>
    </row>
    <row r="205" spans="1:19" ht="15" x14ac:dyDescent="0.2">
      <c r="A205" s="10"/>
      <c r="B205" s="11"/>
      <c r="C205" s="10"/>
      <c r="D205" s="10"/>
      <c r="E205" s="15"/>
      <c r="F205" s="10"/>
      <c r="G205" s="10"/>
      <c r="H205" s="13">
        <f t="shared" si="34"/>
        <v>0</v>
      </c>
      <c r="I205" s="13"/>
      <c r="J205" s="13">
        <f t="shared" si="37"/>
        <v>0</v>
      </c>
      <c r="K205" s="13"/>
      <c r="L205" s="13"/>
      <c r="M205" s="13"/>
      <c r="N205" s="13">
        <f t="shared" si="35"/>
        <v>0</v>
      </c>
      <c r="O205" s="13" t="s">
        <v>121</v>
      </c>
      <c r="P205" s="13">
        <v>0.2</v>
      </c>
      <c r="Q205" s="13">
        <v>295</v>
      </c>
      <c r="R205" s="13">
        <f t="shared" si="36"/>
        <v>59</v>
      </c>
      <c r="S205" s="24"/>
    </row>
    <row r="206" spans="1:19" ht="15" x14ac:dyDescent="0.2">
      <c r="A206" s="10"/>
      <c r="B206" s="11"/>
      <c r="C206" s="10"/>
      <c r="D206" s="10"/>
      <c r="E206" s="15"/>
      <c r="F206" s="10"/>
      <c r="G206" s="10"/>
      <c r="H206" s="13">
        <f t="shared" si="34"/>
        <v>0</v>
      </c>
      <c r="I206" s="13"/>
      <c r="J206" s="13">
        <f t="shared" si="37"/>
        <v>0</v>
      </c>
      <c r="K206" s="13"/>
      <c r="L206" s="13"/>
      <c r="M206" s="13"/>
      <c r="N206" s="13">
        <f t="shared" si="35"/>
        <v>0</v>
      </c>
      <c r="O206" s="13"/>
      <c r="P206" s="13"/>
      <c r="Q206" s="13"/>
      <c r="R206" s="13">
        <f t="shared" si="36"/>
        <v>0</v>
      </c>
      <c r="S206" s="24"/>
    </row>
    <row r="207" spans="1:19" ht="25.5" x14ac:dyDescent="0.2">
      <c r="A207" s="10">
        <v>3</v>
      </c>
      <c r="B207" s="11" t="s">
        <v>122</v>
      </c>
      <c r="C207" s="16">
        <v>44897</v>
      </c>
      <c r="D207" s="10"/>
      <c r="E207" s="15" t="s">
        <v>123</v>
      </c>
      <c r="F207" s="10">
        <v>1</v>
      </c>
      <c r="G207" s="10">
        <v>1</v>
      </c>
      <c r="H207" s="13">
        <f t="shared" si="34"/>
        <v>1</v>
      </c>
      <c r="I207" s="13">
        <v>600</v>
      </c>
      <c r="J207" s="13">
        <f t="shared" si="37"/>
        <v>600</v>
      </c>
      <c r="K207" s="13" t="s">
        <v>22</v>
      </c>
      <c r="L207" s="13">
        <v>0.5</v>
      </c>
      <c r="M207" s="13">
        <v>450</v>
      </c>
      <c r="N207" s="13">
        <f t="shared" si="35"/>
        <v>225</v>
      </c>
      <c r="O207" s="13" t="s">
        <v>124</v>
      </c>
      <c r="P207" s="13">
        <v>0.3</v>
      </c>
      <c r="Q207" s="13">
        <v>412</v>
      </c>
      <c r="R207" s="13">
        <f t="shared" si="36"/>
        <v>123.6</v>
      </c>
      <c r="S207" s="24"/>
    </row>
    <row r="208" spans="1:19" ht="15" x14ac:dyDescent="0.2">
      <c r="A208" s="10"/>
      <c r="B208" s="11"/>
      <c r="C208" s="16"/>
      <c r="D208" s="10"/>
      <c r="E208" s="15"/>
      <c r="F208" s="10"/>
      <c r="G208" s="10"/>
      <c r="H208" s="13">
        <f t="shared" si="34"/>
        <v>0</v>
      </c>
      <c r="I208" s="13"/>
      <c r="J208" s="13">
        <f t="shared" si="37"/>
        <v>0</v>
      </c>
      <c r="K208" s="13"/>
      <c r="L208" s="13"/>
      <c r="M208" s="13"/>
      <c r="N208" s="13">
        <f t="shared" si="35"/>
        <v>0</v>
      </c>
      <c r="O208" s="13" t="s">
        <v>125</v>
      </c>
      <c r="P208" s="13">
        <v>0.5</v>
      </c>
      <c r="Q208" s="13">
        <v>608</v>
      </c>
      <c r="R208" s="13">
        <f t="shared" si="36"/>
        <v>304</v>
      </c>
      <c r="S208" s="24"/>
    </row>
    <row r="209" spans="1:19" ht="15" x14ac:dyDescent="0.2">
      <c r="A209" s="10"/>
      <c r="B209" s="11"/>
      <c r="C209" s="16"/>
      <c r="D209" s="10"/>
      <c r="E209" s="15"/>
      <c r="F209" s="10"/>
      <c r="G209" s="10"/>
      <c r="H209" s="13">
        <f t="shared" si="34"/>
        <v>0</v>
      </c>
      <c r="I209" s="13"/>
      <c r="J209" s="13">
        <f t="shared" si="37"/>
        <v>0</v>
      </c>
      <c r="K209" s="13"/>
      <c r="L209" s="13"/>
      <c r="M209" s="13"/>
      <c r="N209" s="13">
        <f t="shared" si="35"/>
        <v>0</v>
      </c>
      <c r="O209" s="13"/>
      <c r="P209" s="13"/>
      <c r="Q209" s="13"/>
      <c r="R209" s="13">
        <f t="shared" si="36"/>
        <v>0</v>
      </c>
      <c r="S209" s="24"/>
    </row>
    <row r="210" spans="1:19" ht="15" x14ac:dyDescent="0.2">
      <c r="A210" s="10"/>
      <c r="B210" s="11"/>
      <c r="C210" s="16"/>
      <c r="D210" s="10"/>
      <c r="E210" s="15"/>
      <c r="F210" s="10"/>
      <c r="G210" s="10"/>
      <c r="H210" s="13">
        <f t="shared" si="34"/>
        <v>0</v>
      </c>
      <c r="I210" s="13"/>
      <c r="J210" s="13">
        <f t="shared" si="37"/>
        <v>0</v>
      </c>
      <c r="K210" s="13"/>
      <c r="L210" s="13"/>
      <c r="M210" s="13"/>
      <c r="N210" s="13">
        <f t="shared" si="35"/>
        <v>0</v>
      </c>
      <c r="O210" s="13"/>
      <c r="P210" s="13"/>
      <c r="Q210" s="13"/>
      <c r="R210" s="13">
        <f t="shared" si="36"/>
        <v>0</v>
      </c>
      <c r="S210" s="24"/>
    </row>
    <row r="211" spans="1:19" ht="15" x14ac:dyDescent="0.2">
      <c r="A211" s="10"/>
      <c r="B211" s="11"/>
      <c r="C211" s="16"/>
      <c r="D211" s="10"/>
      <c r="E211" s="15"/>
      <c r="F211" s="10"/>
      <c r="G211" s="10"/>
      <c r="H211" s="13">
        <f t="shared" si="34"/>
        <v>0</v>
      </c>
      <c r="I211" s="13"/>
      <c r="J211" s="13">
        <f t="shared" si="37"/>
        <v>0</v>
      </c>
      <c r="K211" s="13"/>
      <c r="L211" s="13"/>
      <c r="M211" s="13"/>
      <c r="N211" s="13">
        <f t="shared" si="35"/>
        <v>0</v>
      </c>
      <c r="O211" s="13"/>
      <c r="P211" s="13"/>
      <c r="Q211" s="13"/>
      <c r="R211" s="13">
        <f t="shared" si="36"/>
        <v>0</v>
      </c>
      <c r="S211" s="24"/>
    </row>
    <row r="212" spans="1:19" x14ac:dyDescent="0.2">
      <c r="A212" s="10"/>
      <c r="B212" s="11"/>
      <c r="C212" s="10"/>
      <c r="D212" s="10"/>
      <c r="E212" s="10"/>
      <c r="F212" s="10"/>
      <c r="G212" s="10"/>
      <c r="H212" s="13">
        <f t="shared" si="34"/>
        <v>0</v>
      </c>
      <c r="I212" s="13"/>
      <c r="J212" s="13">
        <f t="shared" si="37"/>
        <v>0</v>
      </c>
      <c r="K212" s="13"/>
      <c r="L212" s="13"/>
      <c r="M212" s="13"/>
      <c r="N212" s="13">
        <f>L212*M212</f>
        <v>0</v>
      </c>
      <c r="O212" s="13"/>
      <c r="P212" s="13"/>
      <c r="Q212" s="13"/>
      <c r="R212" s="13">
        <f t="shared" si="36"/>
        <v>0</v>
      </c>
      <c r="S212" s="14"/>
    </row>
    <row r="213" spans="1:19" x14ac:dyDescent="0.2">
      <c r="A213" s="10"/>
      <c r="B213" s="11"/>
      <c r="C213" s="10"/>
      <c r="D213" s="10"/>
      <c r="E213" s="22" t="s">
        <v>51</v>
      </c>
      <c r="F213" s="10"/>
      <c r="G213" s="10"/>
      <c r="H213" s="23">
        <f>SUM(H200:H212)</f>
        <v>12</v>
      </c>
      <c r="I213" s="13"/>
      <c r="J213" s="23">
        <f>SUM(J200:J212)</f>
        <v>7200</v>
      </c>
      <c r="K213" s="13"/>
      <c r="L213" s="23">
        <f>SUM(L200:L212)</f>
        <v>5</v>
      </c>
      <c r="M213" s="13"/>
      <c r="N213" s="23">
        <f>SUM(N200:N212)</f>
        <v>5300</v>
      </c>
      <c r="O213" s="13"/>
      <c r="P213" s="13"/>
      <c r="Q213" s="13"/>
      <c r="R213" s="23">
        <f>SUM(R200:R212)</f>
        <v>593.96</v>
      </c>
      <c r="S213" s="14">
        <f>J213+N213+R213</f>
        <v>13093.96</v>
      </c>
    </row>
    <row r="214" spans="1:19" ht="15" x14ac:dyDescent="0.2">
      <c r="A214" s="10"/>
      <c r="B214" s="11"/>
      <c r="C214" s="10"/>
      <c r="D214" s="10"/>
      <c r="E214" s="15" t="s">
        <v>54</v>
      </c>
      <c r="F214" s="10"/>
      <c r="G214" s="10"/>
      <c r="H214" s="13">
        <f>F214*G214</f>
        <v>0</v>
      </c>
      <c r="I214" s="13"/>
      <c r="J214" s="13">
        <f>H214*I214</f>
        <v>0</v>
      </c>
      <c r="K214" s="13"/>
      <c r="L214" s="13"/>
      <c r="M214" s="13"/>
      <c r="N214" s="13">
        <f>L214*M214</f>
        <v>0</v>
      </c>
      <c r="O214" s="13"/>
      <c r="P214" s="13"/>
      <c r="Q214" s="13"/>
      <c r="R214" s="13">
        <f>P214*Q214</f>
        <v>0</v>
      </c>
      <c r="S214" s="24"/>
    </row>
    <row r="215" spans="1:19" ht="15" x14ac:dyDescent="0.2">
      <c r="A215" s="10"/>
      <c r="B215" s="11"/>
      <c r="C215" s="16"/>
      <c r="D215" s="10"/>
      <c r="E215" s="15"/>
      <c r="F215" s="10"/>
      <c r="G215" s="10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24"/>
    </row>
    <row r="216" spans="1:19" ht="102" x14ac:dyDescent="0.2">
      <c r="A216" s="10">
        <v>1</v>
      </c>
      <c r="B216" s="11" t="s">
        <v>126</v>
      </c>
      <c r="C216" s="16">
        <v>44908</v>
      </c>
      <c r="D216" s="10"/>
      <c r="E216" s="15" t="s">
        <v>127</v>
      </c>
      <c r="F216" s="10">
        <v>1</v>
      </c>
      <c r="G216" s="10">
        <v>1</v>
      </c>
      <c r="H216" s="13">
        <f>F216*G216</f>
        <v>1</v>
      </c>
      <c r="I216" s="13">
        <v>600</v>
      </c>
      <c r="J216" s="13">
        <f t="shared" ref="J216:J225" si="38">H216*I216</f>
        <v>600</v>
      </c>
      <c r="K216" s="13" t="s">
        <v>22</v>
      </c>
      <c r="L216" s="13">
        <v>1</v>
      </c>
      <c r="M216" s="13">
        <v>450</v>
      </c>
      <c r="N216" s="13">
        <f>L216*M216</f>
        <v>450</v>
      </c>
      <c r="O216" s="13" t="s">
        <v>128</v>
      </c>
      <c r="P216" s="13">
        <v>1</v>
      </c>
      <c r="Q216" s="13">
        <v>201</v>
      </c>
      <c r="R216" s="13">
        <f t="shared" ref="R216:R225" si="39">P216*Q216</f>
        <v>201</v>
      </c>
      <c r="S216" s="24"/>
    </row>
    <row r="217" spans="1:19" ht="15" x14ac:dyDescent="0.2">
      <c r="A217" s="10"/>
      <c r="B217" s="11"/>
      <c r="C217" s="16"/>
      <c r="D217" s="10"/>
      <c r="E217" s="15"/>
      <c r="F217" s="10"/>
      <c r="G217" s="10"/>
      <c r="H217" s="13">
        <f t="shared" ref="H217:H224" si="40">F217*G217</f>
        <v>0</v>
      </c>
      <c r="I217" s="13"/>
      <c r="J217" s="13">
        <f t="shared" si="38"/>
        <v>0</v>
      </c>
      <c r="K217" s="13"/>
      <c r="L217" s="13"/>
      <c r="M217" s="13"/>
      <c r="N217" s="13">
        <f t="shared" ref="N217:N224" si="41">L217*M217</f>
        <v>0</v>
      </c>
      <c r="O217" s="13" t="s">
        <v>57</v>
      </c>
      <c r="P217" s="13">
        <v>1</v>
      </c>
      <c r="Q217" s="13">
        <v>68</v>
      </c>
      <c r="R217" s="13">
        <f t="shared" si="39"/>
        <v>68</v>
      </c>
      <c r="S217" s="24"/>
    </row>
    <row r="218" spans="1:19" ht="15" x14ac:dyDescent="0.2">
      <c r="A218" s="10"/>
      <c r="B218" s="11"/>
      <c r="C218" s="16"/>
      <c r="D218" s="10"/>
      <c r="E218" s="15"/>
      <c r="F218" s="10"/>
      <c r="G218" s="10"/>
      <c r="H218" s="13">
        <f t="shared" si="40"/>
        <v>0</v>
      </c>
      <c r="I218" s="13"/>
      <c r="J218" s="13">
        <f t="shared" si="38"/>
        <v>0</v>
      </c>
      <c r="K218" s="13"/>
      <c r="L218" s="13"/>
      <c r="M218" s="13"/>
      <c r="N218" s="13">
        <f t="shared" si="41"/>
        <v>0</v>
      </c>
      <c r="O218" s="13" t="s">
        <v>129</v>
      </c>
      <c r="P218" s="13">
        <v>10</v>
      </c>
      <c r="Q218" s="13">
        <v>3.2</v>
      </c>
      <c r="R218" s="13">
        <f t="shared" si="39"/>
        <v>32</v>
      </c>
      <c r="S218" s="24"/>
    </row>
    <row r="219" spans="1:19" ht="15" x14ac:dyDescent="0.2">
      <c r="A219" s="10"/>
      <c r="B219" s="11"/>
      <c r="C219" s="16"/>
      <c r="D219" s="10"/>
      <c r="E219" s="15"/>
      <c r="F219" s="10"/>
      <c r="G219" s="10"/>
      <c r="H219" s="13">
        <f t="shared" si="40"/>
        <v>0</v>
      </c>
      <c r="I219" s="13"/>
      <c r="J219" s="13">
        <f t="shared" si="38"/>
        <v>0</v>
      </c>
      <c r="K219" s="13"/>
      <c r="L219" s="13"/>
      <c r="M219" s="13"/>
      <c r="N219" s="13">
        <f t="shared" si="41"/>
        <v>0</v>
      </c>
      <c r="O219" s="13"/>
      <c r="P219" s="13"/>
      <c r="Q219" s="13"/>
      <c r="R219" s="13">
        <f t="shared" si="39"/>
        <v>0</v>
      </c>
      <c r="S219" s="24"/>
    </row>
    <row r="220" spans="1:19" ht="15" x14ac:dyDescent="0.2">
      <c r="A220" s="10">
        <v>2</v>
      </c>
      <c r="B220" s="11"/>
      <c r="C220" s="16"/>
      <c r="D220" s="10"/>
      <c r="E220" s="15"/>
      <c r="F220" s="10"/>
      <c r="G220" s="10"/>
      <c r="H220" s="13">
        <f t="shared" si="40"/>
        <v>0</v>
      </c>
      <c r="I220" s="13"/>
      <c r="J220" s="13">
        <f t="shared" si="38"/>
        <v>0</v>
      </c>
      <c r="K220" s="13"/>
      <c r="L220" s="13"/>
      <c r="M220" s="13"/>
      <c r="N220" s="13">
        <f t="shared" si="41"/>
        <v>0</v>
      </c>
      <c r="O220" s="13"/>
      <c r="P220" s="13"/>
      <c r="Q220" s="13"/>
      <c r="R220" s="13">
        <f t="shared" si="39"/>
        <v>0</v>
      </c>
      <c r="S220" s="24"/>
    </row>
    <row r="221" spans="1:19" ht="87" customHeight="1" x14ac:dyDescent="0.2">
      <c r="A221" s="10"/>
      <c r="B221" s="11" t="s">
        <v>130</v>
      </c>
      <c r="C221" s="16">
        <v>44896</v>
      </c>
      <c r="D221" s="10"/>
      <c r="E221" s="15"/>
      <c r="F221" s="10">
        <v>1.5</v>
      </c>
      <c r="G221" s="10">
        <v>1</v>
      </c>
      <c r="H221" s="13">
        <f t="shared" si="40"/>
        <v>1.5</v>
      </c>
      <c r="I221" s="13">
        <v>600</v>
      </c>
      <c r="J221" s="13">
        <f t="shared" si="38"/>
        <v>900</v>
      </c>
      <c r="K221" s="13" t="s">
        <v>22</v>
      </c>
      <c r="L221" s="13">
        <v>0.5</v>
      </c>
      <c r="M221" s="13">
        <v>450</v>
      </c>
      <c r="N221" s="13">
        <f t="shared" si="41"/>
        <v>225</v>
      </c>
      <c r="O221" s="13" t="s">
        <v>57</v>
      </c>
      <c r="P221" s="13">
        <v>0.5</v>
      </c>
      <c r="Q221" s="13">
        <v>68</v>
      </c>
      <c r="R221" s="13">
        <f t="shared" si="39"/>
        <v>34</v>
      </c>
      <c r="S221" s="24"/>
    </row>
    <row r="222" spans="1:19" ht="15" x14ac:dyDescent="0.2">
      <c r="A222" s="10"/>
      <c r="B222" s="11"/>
      <c r="C222" s="16"/>
      <c r="D222" s="10"/>
      <c r="E222" s="15"/>
      <c r="F222" s="10"/>
      <c r="G222" s="10"/>
      <c r="H222" s="13">
        <f t="shared" si="40"/>
        <v>0</v>
      </c>
      <c r="I222" s="13"/>
      <c r="J222" s="13">
        <f t="shared" si="38"/>
        <v>0</v>
      </c>
      <c r="K222" s="13"/>
      <c r="L222" s="13"/>
      <c r="M222" s="13"/>
      <c r="N222" s="13">
        <f t="shared" si="41"/>
        <v>0</v>
      </c>
      <c r="O222" s="13" t="s">
        <v>131</v>
      </c>
      <c r="P222" s="13">
        <v>1</v>
      </c>
      <c r="Q222" s="13">
        <v>42</v>
      </c>
      <c r="R222" s="13">
        <f t="shared" si="39"/>
        <v>42</v>
      </c>
      <c r="S222" s="24"/>
    </row>
    <row r="223" spans="1:19" ht="15" x14ac:dyDescent="0.2">
      <c r="A223" s="10"/>
      <c r="B223" s="11"/>
      <c r="C223" s="16"/>
      <c r="D223" s="10"/>
      <c r="E223" s="15"/>
      <c r="F223" s="10"/>
      <c r="G223" s="10"/>
      <c r="H223" s="13">
        <f t="shared" si="40"/>
        <v>0</v>
      </c>
      <c r="I223" s="13"/>
      <c r="J223" s="13">
        <f t="shared" si="38"/>
        <v>0</v>
      </c>
      <c r="K223" s="13"/>
      <c r="L223" s="13"/>
      <c r="M223" s="13"/>
      <c r="N223" s="13">
        <f t="shared" si="41"/>
        <v>0</v>
      </c>
      <c r="O223" s="17"/>
      <c r="P223" s="13"/>
      <c r="Q223" s="13"/>
      <c r="R223" s="13">
        <f t="shared" si="39"/>
        <v>0</v>
      </c>
      <c r="S223" s="24"/>
    </row>
    <row r="224" spans="1:19" ht="15" x14ac:dyDescent="0.2">
      <c r="A224" s="10"/>
      <c r="B224" s="11"/>
      <c r="C224" s="16"/>
      <c r="D224" s="10"/>
      <c r="E224" s="15"/>
      <c r="F224" s="10"/>
      <c r="G224" s="10"/>
      <c r="H224" s="13">
        <f t="shared" si="40"/>
        <v>0</v>
      </c>
      <c r="I224" s="13"/>
      <c r="J224" s="13">
        <f t="shared" si="38"/>
        <v>0</v>
      </c>
      <c r="K224" s="13"/>
      <c r="L224" s="13"/>
      <c r="M224" s="13"/>
      <c r="N224" s="13">
        <f t="shared" si="41"/>
        <v>0</v>
      </c>
      <c r="O224" s="13"/>
      <c r="P224" s="13"/>
      <c r="Q224" s="13"/>
      <c r="R224" s="13">
        <f t="shared" si="39"/>
        <v>0</v>
      </c>
      <c r="S224" s="24"/>
    </row>
    <row r="225" spans="1:19" x14ac:dyDescent="0.2">
      <c r="A225" s="10"/>
      <c r="B225" s="11"/>
      <c r="C225" s="10"/>
      <c r="D225" s="10"/>
      <c r="E225" s="10"/>
      <c r="F225" s="10"/>
      <c r="G225" s="10"/>
      <c r="H225" s="13">
        <f>F225*G225</f>
        <v>0</v>
      </c>
      <c r="I225" s="13"/>
      <c r="J225" s="13">
        <f t="shared" si="38"/>
        <v>0</v>
      </c>
      <c r="K225" s="13"/>
      <c r="L225" s="13"/>
      <c r="M225" s="13"/>
      <c r="N225" s="13">
        <f>L225*M225</f>
        <v>0</v>
      </c>
      <c r="O225" s="13"/>
      <c r="P225" s="13"/>
      <c r="Q225" s="13"/>
      <c r="R225" s="13">
        <f t="shared" si="39"/>
        <v>0</v>
      </c>
      <c r="S225" s="24"/>
    </row>
    <row r="226" spans="1:19" x14ac:dyDescent="0.2">
      <c r="A226" s="10"/>
      <c r="B226" s="11"/>
      <c r="C226" s="10"/>
      <c r="D226" s="10"/>
      <c r="E226" s="22" t="s">
        <v>51</v>
      </c>
      <c r="F226" s="10"/>
      <c r="G226" s="10"/>
      <c r="H226" s="23">
        <f>SUM(H214:H225)</f>
        <v>2.5</v>
      </c>
      <c r="I226" s="13"/>
      <c r="J226" s="23">
        <f>SUM(J215:J225)</f>
        <v>1500</v>
      </c>
      <c r="K226" s="13"/>
      <c r="L226" s="23">
        <f>SUM(L214:L225)</f>
        <v>1.5</v>
      </c>
      <c r="M226" s="13"/>
      <c r="N226" s="23">
        <f>SUM(N214:N225)</f>
        <v>675</v>
      </c>
      <c r="O226" s="13"/>
      <c r="P226" s="13"/>
      <c r="Q226" s="13"/>
      <c r="R226" s="23">
        <f>SUM(R214:R225)</f>
        <v>377</v>
      </c>
      <c r="S226" s="14">
        <f>J226+N226+R226</f>
        <v>2552</v>
      </c>
    </row>
    <row r="227" spans="1:19" x14ac:dyDescent="0.2">
      <c r="A227" s="10"/>
      <c r="B227" s="11"/>
      <c r="C227" s="10"/>
      <c r="D227" s="10"/>
      <c r="E227" s="22" t="s">
        <v>51</v>
      </c>
      <c r="F227" s="10"/>
      <c r="G227" s="10"/>
      <c r="H227" s="23">
        <f>H199+H213+H226</f>
        <v>14.5</v>
      </c>
      <c r="I227" s="13"/>
      <c r="J227" s="23">
        <f>J199+J213+J226</f>
        <v>11100</v>
      </c>
      <c r="K227" s="13"/>
      <c r="L227" s="23">
        <f>L199+L213+L226</f>
        <v>6.5</v>
      </c>
      <c r="M227" s="13"/>
      <c r="N227" s="23">
        <f>N199+N213+N226</f>
        <v>6200</v>
      </c>
      <c r="O227" s="13"/>
      <c r="P227" s="13"/>
      <c r="Q227" s="13"/>
      <c r="R227" s="23">
        <f>R199+R213+R226</f>
        <v>1213.26</v>
      </c>
      <c r="S227" s="23">
        <f>SUM(S188:S226)</f>
        <v>18513.259999999998</v>
      </c>
    </row>
    <row r="228" spans="1:19" x14ac:dyDescent="0.2">
      <c r="C228" s="20"/>
      <c r="R228" s="25">
        <f>J227+N227+R227</f>
        <v>18513.259999999998</v>
      </c>
      <c r="S228" s="25" t="s">
        <v>0</v>
      </c>
    </row>
    <row r="232" spans="1:19" x14ac:dyDescent="0.2">
      <c r="O232" t="s">
        <v>132</v>
      </c>
      <c r="R232" s="25">
        <f>R228+R181+R140+R82+R56</f>
        <v>182158.2</v>
      </c>
    </row>
  </sheetData>
  <mergeCells count="55">
    <mergeCell ref="G186:G187"/>
    <mergeCell ref="H186:J186"/>
    <mergeCell ref="K186:K187"/>
    <mergeCell ref="L186:N186"/>
    <mergeCell ref="O186:R186"/>
    <mergeCell ref="A186:A187"/>
    <mergeCell ref="B186:B187"/>
    <mergeCell ref="C186:C187"/>
    <mergeCell ref="D186:D187"/>
    <mergeCell ref="E186:E187"/>
    <mergeCell ref="F186:F187"/>
    <mergeCell ref="F145:F146"/>
    <mergeCell ref="G145:G146"/>
    <mergeCell ref="H145:J145"/>
    <mergeCell ref="K145:K146"/>
    <mergeCell ref="L145:N145"/>
    <mergeCell ref="O145:R145"/>
    <mergeCell ref="G87:G88"/>
    <mergeCell ref="H87:J87"/>
    <mergeCell ref="K87:K88"/>
    <mergeCell ref="L87:N87"/>
    <mergeCell ref="O87:R87"/>
    <mergeCell ref="A145:A146"/>
    <mergeCell ref="B145:B146"/>
    <mergeCell ref="C145:C146"/>
    <mergeCell ref="D145:D146"/>
    <mergeCell ref="E145:E146"/>
    <mergeCell ref="A87:A88"/>
    <mergeCell ref="B87:B88"/>
    <mergeCell ref="C87:C88"/>
    <mergeCell ref="D87:D88"/>
    <mergeCell ref="E87:E88"/>
    <mergeCell ref="F87:F88"/>
    <mergeCell ref="F60:F61"/>
    <mergeCell ref="G60:G61"/>
    <mergeCell ref="H60:J60"/>
    <mergeCell ref="K60:K61"/>
    <mergeCell ref="L60:N60"/>
    <mergeCell ref="O60:R60"/>
    <mergeCell ref="G3:G4"/>
    <mergeCell ref="H3:J3"/>
    <mergeCell ref="K3:K4"/>
    <mergeCell ref="L3:N3"/>
    <mergeCell ref="O3:R3"/>
    <mergeCell ref="A60:A61"/>
    <mergeCell ref="B60:B61"/>
    <mergeCell ref="C60:C61"/>
    <mergeCell ref="D60:D61"/>
    <mergeCell ref="E60:E61"/>
    <mergeCell ref="A3:A4"/>
    <mergeCell ref="B3:B4"/>
    <mergeCell ref="C3:C4"/>
    <mergeCell ref="D3:D4"/>
    <mergeCell ref="E3:E4"/>
    <mergeCell ref="F3:F4"/>
  </mergeCells>
  <pageMargins left="0.15748031496062992" right="0.15748031496062992" top="0.23622047244094491" bottom="0.19685039370078741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2023-03-15T03:41:03Z</cp:lastPrinted>
  <dcterms:created xsi:type="dcterms:W3CDTF">2023-03-15T03:38:55Z</dcterms:created>
  <dcterms:modified xsi:type="dcterms:W3CDTF">2023-03-15T03:42:18Z</dcterms:modified>
</cp:coreProperties>
</file>