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8F2A9F76-3B43-4F99-AC19-5DBBEF8941E2}" xr6:coauthVersionLast="36" xr6:coauthVersionMax="36" xr10:uidLastSave="{00000000-0000-0000-0000-000000000000}"/>
  <bookViews>
    <workbookView xWindow="0" yWindow="0" windowWidth="28800" windowHeight="13020" xr2:uid="{C07B807C-A80D-4730-A941-7572B032BF14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9" i="1" l="1"/>
  <c r="R218" i="1"/>
  <c r="N218" i="1"/>
  <c r="J218" i="1"/>
  <c r="H218" i="1"/>
  <c r="R217" i="1"/>
  <c r="N217" i="1"/>
  <c r="J217" i="1"/>
  <c r="J219" i="1" s="1"/>
  <c r="H217" i="1"/>
  <c r="R215" i="1"/>
  <c r="R219" i="1" s="1"/>
  <c r="N215" i="1"/>
  <c r="N219" i="1" s="1"/>
  <c r="J215" i="1"/>
  <c r="H215" i="1"/>
  <c r="H219" i="1" s="1"/>
  <c r="R214" i="1"/>
  <c r="N214" i="1"/>
  <c r="L214" i="1"/>
  <c r="R213" i="1"/>
  <c r="N213" i="1"/>
  <c r="H213" i="1"/>
  <c r="J213" i="1" s="1"/>
  <c r="R212" i="1"/>
  <c r="N212" i="1"/>
  <c r="H212" i="1"/>
  <c r="J212" i="1" s="1"/>
  <c r="R211" i="1"/>
  <c r="N211" i="1"/>
  <c r="H211" i="1"/>
  <c r="J211" i="1" s="1"/>
  <c r="R210" i="1"/>
  <c r="N210" i="1"/>
  <c r="H210" i="1"/>
  <c r="J210" i="1" s="1"/>
  <c r="L209" i="1"/>
  <c r="L220" i="1" s="1"/>
  <c r="R208" i="1"/>
  <c r="N208" i="1"/>
  <c r="J208" i="1"/>
  <c r="H208" i="1"/>
  <c r="R207" i="1"/>
  <c r="N207" i="1"/>
  <c r="J207" i="1"/>
  <c r="H207" i="1"/>
  <c r="R206" i="1"/>
  <c r="N206" i="1"/>
  <c r="J206" i="1"/>
  <c r="H206" i="1"/>
  <c r="R205" i="1"/>
  <c r="R209" i="1" s="1"/>
  <c r="R220" i="1" s="1"/>
  <c r="N205" i="1"/>
  <c r="N209" i="1" s="1"/>
  <c r="N220" i="1" s="1"/>
  <c r="J205" i="1"/>
  <c r="J209" i="1" s="1"/>
  <c r="H205" i="1"/>
  <c r="H209" i="1" s="1"/>
  <c r="N198" i="1"/>
  <c r="L198" i="1"/>
  <c r="R197" i="1"/>
  <c r="N197" i="1"/>
  <c r="J197" i="1"/>
  <c r="H197" i="1"/>
  <c r="R196" i="1"/>
  <c r="N196" i="1"/>
  <c r="J196" i="1"/>
  <c r="J198" i="1" s="1"/>
  <c r="S198" i="1" s="1"/>
  <c r="H196" i="1"/>
  <c r="R194" i="1"/>
  <c r="R198" i="1" s="1"/>
  <c r="N194" i="1"/>
  <c r="J194" i="1"/>
  <c r="H194" i="1"/>
  <c r="H198" i="1" s="1"/>
  <c r="R193" i="1"/>
  <c r="L193" i="1"/>
  <c r="R192" i="1"/>
  <c r="N192" i="1"/>
  <c r="J192" i="1"/>
  <c r="H192" i="1"/>
  <c r="R191" i="1"/>
  <c r="N191" i="1"/>
  <c r="J191" i="1"/>
  <c r="H191" i="1"/>
  <c r="R190" i="1"/>
  <c r="N190" i="1"/>
  <c r="J190" i="1"/>
  <c r="H190" i="1"/>
  <c r="R189" i="1"/>
  <c r="N189" i="1"/>
  <c r="J189" i="1"/>
  <c r="H189" i="1"/>
  <c r="R188" i="1"/>
  <c r="N188" i="1"/>
  <c r="J188" i="1"/>
  <c r="H188" i="1"/>
  <c r="R187" i="1"/>
  <c r="N187" i="1"/>
  <c r="J187" i="1"/>
  <c r="H187" i="1"/>
  <c r="R186" i="1"/>
  <c r="N186" i="1"/>
  <c r="J186" i="1"/>
  <c r="H186" i="1"/>
  <c r="R185" i="1"/>
  <c r="N185" i="1"/>
  <c r="J185" i="1"/>
  <c r="H185" i="1"/>
  <c r="R184" i="1"/>
  <c r="N184" i="1"/>
  <c r="N193" i="1" s="1"/>
  <c r="J184" i="1"/>
  <c r="J193" i="1" s="1"/>
  <c r="H184" i="1"/>
  <c r="H193" i="1" s="1"/>
  <c r="N183" i="1"/>
  <c r="L183" i="1"/>
  <c r="L199" i="1" s="1"/>
  <c r="R182" i="1"/>
  <c r="N182" i="1"/>
  <c r="J182" i="1"/>
  <c r="H182" i="1"/>
  <c r="R180" i="1"/>
  <c r="N180" i="1"/>
  <c r="J180" i="1"/>
  <c r="H180" i="1"/>
  <c r="R179" i="1"/>
  <c r="R183" i="1" s="1"/>
  <c r="R199" i="1" s="1"/>
  <c r="N179" i="1"/>
  <c r="J179" i="1"/>
  <c r="J183" i="1" s="1"/>
  <c r="H179" i="1"/>
  <c r="H183" i="1" s="1"/>
  <c r="R172" i="1"/>
  <c r="N172" i="1"/>
  <c r="L172" i="1"/>
  <c r="R171" i="1"/>
  <c r="N171" i="1"/>
  <c r="H171" i="1"/>
  <c r="J171" i="1" s="1"/>
  <c r="R170" i="1"/>
  <c r="N170" i="1"/>
  <c r="H170" i="1"/>
  <c r="J170" i="1" s="1"/>
  <c r="R169" i="1"/>
  <c r="N169" i="1"/>
  <c r="H169" i="1"/>
  <c r="J169" i="1" s="1"/>
  <c r="L168" i="1"/>
  <c r="L173" i="1" s="1"/>
  <c r="R167" i="1"/>
  <c r="N167" i="1"/>
  <c r="J167" i="1"/>
  <c r="H167" i="1"/>
  <c r="R166" i="1"/>
  <c r="N166" i="1"/>
  <c r="J166" i="1"/>
  <c r="H166" i="1"/>
  <c r="R165" i="1"/>
  <c r="N165" i="1"/>
  <c r="J165" i="1"/>
  <c r="H165" i="1"/>
  <c r="R164" i="1"/>
  <c r="N164" i="1"/>
  <c r="J164" i="1"/>
  <c r="H164" i="1"/>
  <c r="R163" i="1"/>
  <c r="N163" i="1"/>
  <c r="J163" i="1"/>
  <c r="H163" i="1"/>
  <c r="R162" i="1"/>
  <c r="R168" i="1" s="1"/>
  <c r="N162" i="1"/>
  <c r="N168" i="1" s="1"/>
  <c r="J162" i="1"/>
  <c r="J168" i="1" s="1"/>
  <c r="H162" i="1"/>
  <c r="H168" i="1" s="1"/>
  <c r="L161" i="1"/>
  <c r="R160" i="1"/>
  <c r="N160" i="1"/>
  <c r="H160" i="1"/>
  <c r="J160" i="1" s="1"/>
  <c r="R156" i="1"/>
  <c r="R155" i="1"/>
  <c r="R154" i="1"/>
  <c r="N154" i="1"/>
  <c r="J154" i="1"/>
  <c r="H154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61" i="1" s="1"/>
  <c r="R138" i="1"/>
  <c r="R137" i="1"/>
  <c r="R136" i="1"/>
  <c r="N136" i="1"/>
  <c r="N161" i="1" s="1"/>
  <c r="N173" i="1" s="1"/>
  <c r="J136" i="1"/>
  <c r="H136" i="1"/>
  <c r="N134" i="1"/>
  <c r="J134" i="1"/>
  <c r="H134" i="1"/>
  <c r="R133" i="1"/>
  <c r="N133" i="1"/>
  <c r="J133" i="1"/>
  <c r="H133" i="1"/>
  <c r="R132" i="1"/>
  <c r="N132" i="1"/>
  <c r="J132" i="1"/>
  <c r="J161" i="1" s="1"/>
  <c r="H132" i="1"/>
  <c r="L125" i="1"/>
  <c r="R124" i="1"/>
  <c r="N124" i="1"/>
  <c r="J124" i="1"/>
  <c r="H124" i="1"/>
  <c r="R123" i="1"/>
  <c r="N123" i="1"/>
  <c r="J123" i="1"/>
  <c r="J125" i="1" s="1"/>
  <c r="S125" i="1" s="1"/>
  <c r="H123" i="1"/>
  <c r="R121" i="1"/>
  <c r="R125" i="1" s="1"/>
  <c r="N121" i="1"/>
  <c r="N125" i="1" s="1"/>
  <c r="J121" i="1"/>
  <c r="H121" i="1"/>
  <c r="H125" i="1" s="1"/>
  <c r="R120" i="1"/>
  <c r="N120" i="1"/>
  <c r="L120" i="1"/>
  <c r="R119" i="1"/>
  <c r="N119" i="1"/>
  <c r="H119" i="1"/>
  <c r="J119" i="1" s="1"/>
  <c r="R118" i="1"/>
  <c r="N118" i="1"/>
  <c r="H118" i="1"/>
  <c r="J118" i="1" s="1"/>
  <c r="R117" i="1"/>
  <c r="N117" i="1"/>
  <c r="H117" i="1"/>
  <c r="J117" i="1" s="1"/>
  <c r="R116" i="1"/>
  <c r="N116" i="1"/>
  <c r="H116" i="1"/>
  <c r="J116" i="1" s="1"/>
  <c r="J120" i="1" s="1"/>
  <c r="S120" i="1" s="1"/>
  <c r="L115" i="1"/>
  <c r="L126" i="1" s="1"/>
  <c r="R114" i="1"/>
  <c r="N114" i="1"/>
  <c r="J114" i="1"/>
  <c r="H114" i="1"/>
  <c r="R113" i="1"/>
  <c r="N113" i="1"/>
  <c r="J113" i="1"/>
  <c r="H113" i="1"/>
  <c r="R112" i="1"/>
  <c r="N112" i="1"/>
  <c r="J112" i="1"/>
  <c r="H112" i="1"/>
  <c r="R111" i="1"/>
  <c r="R115" i="1" s="1"/>
  <c r="R126" i="1" s="1"/>
  <c r="N111" i="1"/>
  <c r="N115" i="1" s="1"/>
  <c r="N126" i="1" s="1"/>
  <c r="J111" i="1"/>
  <c r="J115" i="1" s="1"/>
  <c r="H111" i="1"/>
  <c r="H115" i="1" s="1"/>
  <c r="N104" i="1"/>
  <c r="L104" i="1"/>
  <c r="R103" i="1"/>
  <c r="N103" i="1"/>
  <c r="H103" i="1"/>
  <c r="J103" i="1" s="1"/>
  <c r="R102" i="1"/>
  <c r="N102" i="1"/>
  <c r="H102" i="1"/>
  <c r="J102" i="1" s="1"/>
  <c r="R101" i="1"/>
  <c r="N101" i="1"/>
  <c r="H101" i="1"/>
  <c r="J101" i="1" s="1"/>
  <c r="J104" i="1" s="1"/>
  <c r="S104" i="1" s="1"/>
  <c r="R100" i="1"/>
  <c r="R104" i="1" s="1"/>
  <c r="N100" i="1"/>
  <c r="H100" i="1"/>
  <c r="J100" i="1" s="1"/>
  <c r="R99" i="1"/>
  <c r="L99" i="1"/>
  <c r="R98" i="1"/>
  <c r="N98" i="1"/>
  <c r="J98" i="1"/>
  <c r="J99" i="1" s="1"/>
  <c r="H98" i="1"/>
  <c r="H99" i="1" s="1"/>
  <c r="R95" i="1"/>
  <c r="R94" i="1"/>
  <c r="N94" i="1"/>
  <c r="J94" i="1"/>
  <c r="H94" i="1"/>
  <c r="R92" i="1"/>
  <c r="N92" i="1"/>
  <c r="J92" i="1"/>
  <c r="H92" i="1"/>
  <c r="R91" i="1"/>
  <c r="N91" i="1"/>
  <c r="J91" i="1"/>
  <c r="H91" i="1"/>
  <c r="R90" i="1"/>
  <c r="N90" i="1"/>
  <c r="J90" i="1"/>
  <c r="H90" i="1"/>
  <c r="R89" i="1"/>
  <c r="N89" i="1"/>
  <c r="J89" i="1"/>
  <c r="H89" i="1"/>
  <c r="R88" i="1"/>
  <c r="N88" i="1"/>
  <c r="J88" i="1"/>
  <c r="H88" i="1"/>
  <c r="R87" i="1"/>
  <c r="N87" i="1"/>
  <c r="J87" i="1"/>
  <c r="H87" i="1"/>
  <c r="R86" i="1"/>
  <c r="N86" i="1"/>
  <c r="N99" i="1" s="1"/>
  <c r="J86" i="1"/>
  <c r="H86" i="1"/>
  <c r="R85" i="1"/>
  <c r="R105" i="1" s="1"/>
  <c r="N85" i="1"/>
  <c r="N105" i="1" s="1"/>
  <c r="L85" i="1"/>
  <c r="L105" i="1" s="1"/>
  <c r="R84" i="1"/>
  <c r="N84" i="1"/>
  <c r="H84" i="1"/>
  <c r="J84" i="1" s="1"/>
  <c r="R82" i="1"/>
  <c r="N82" i="1"/>
  <c r="H82" i="1"/>
  <c r="J82" i="1" s="1"/>
  <c r="R81" i="1"/>
  <c r="N81" i="1"/>
  <c r="H81" i="1"/>
  <c r="J81" i="1" s="1"/>
  <c r="R73" i="1"/>
  <c r="L73" i="1"/>
  <c r="J73" i="1"/>
  <c r="R69" i="1"/>
  <c r="N69" i="1"/>
  <c r="N73" i="1" s="1"/>
  <c r="J69" i="1"/>
  <c r="H69" i="1"/>
  <c r="H73" i="1" s="1"/>
  <c r="N68" i="1"/>
  <c r="L68" i="1"/>
  <c r="L74" i="1" s="1"/>
  <c r="R66" i="1"/>
  <c r="R68" i="1" s="1"/>
  <c r="N66" i="1"/>
  <c r="H66" i="1"/>
  <c r="J66" i="1" s="1"/>
  <c r="J68" i="1" s="1"/>
  <c r="L65" i="1"/>
  <c r="R64" i="1"/>
  <c r="N64" i="1"/>
  <c r="J64" i="1"/>
  <c r="H64" i="1"/>
  <c r="R62" i="1"/>
  <c r="R61" i="1"/>
  <c r="R60" i="1"/>
  <c r="R59" i="1"/>
  <c r="N59" i="1"/>
  <c r="H59" i="1"/>
  <c r="J59" i="1" s="1"/>
  <c r="R58" i="1"/>
  <c r="N58" i="1"/>
  <c r="H58" i="1"/>
  <c r="J58" i="1" s="1"/>
  <c r="R57" i="1"/>
  <c r="R65" i="1" s="1"/>
  <c r="N57" i="1"/>
  <c r="N65" i="1" s="1"/>
  <c r="N74" i="1" s="1"/>
  <c r="H57" i="1"/>
  <c r="H65" i="1" s="1"/>
  <c r="R49" i="1"/>
  <c r="L49" i="1"/>
  <c r="R48" i="1"/>
  <c r="N48" i="1"/>
  <c r="J48" i="1"/>
  <c r="H48" i="1"/>
  <c r="R47" i="1"/>
  <c r="N47" i="1"/>
  <c r="J47" i="1"/>
  <c r="H47" i="1"/>
  <c r="R46" i="1"/>
  <c r="N46" i="1"/>
  <c r="J46" i="1"/>
  <c r="H46" i="1"/>
  <c r="R45" i="1"/>
  <c r="N45" i="1"/>
  <c r="J45" i="1"/>
  <c r="H45" i="1"/>
  <c r="R44" i="1"/>
  <c r="N44" i="1"/>
  <c r="J44" i="1"/>
  <c r="H44" i="1"/>
  <c r="R43" i="1"/>
  <c r="N43" i="1"/>
  <c r="J43" i="1"/>
  <c r="H43" i="1"/>
  <c r="R42" i="1"/>
  <c r="N42" i="1"/>
  <c r="J42" i="1"/>
  <c r="H42" i="1"/>
  <c r="R41" i="1"/>
  <c r="N41" i="1"/>
  <c r="J41" i="1"/>
  <c r="H41" i="1"/>
  <c r="R40" i="1"/>
  <c r="N40" i="1"/>
  <c r="J40" i="1"/>
  <c r="H40" i="1"/>
  <c r="R39" i="1"/>
  <c r="N39" i="1"/>
  <c r="J39" i="1"/>
  <c r="J49" i="1" s="1"/>
  <c r="S49" i="1" s="1"/>
  <c r="H39" i="1"/>
  <c r="R38" i="1"/>
  <c r="N38" i="1"/>
  <c r="N49" i="1" s="1"/>
  <c r="J38" i="1"/>
  <c r="H38" i="1"/>
  <c r="H49" i="1" s="1"/>
  <c r="N37" i="1"/>
  <c r="L37" i="1"/>
  <c r="R36" i="1"/>
  <c r="N36" i="1"/>
  <c r="H36" i="1"/>
  <c r="J36" i="1" s="1"/>
  <c r="R35" i="1"/>
  <c r="R34" i="1"/>
  <c r="R33" i="1"/>
  <c r="R32" i="1"/>
  <c r="R31" i="1"/>
  <c r="R30" i="1"/>
  <c r="R37" i="1" s="1"/>
  <c r="R29" i="1"/>
  <c r="N29" i="1"/>
  <c r="J29" i="1"/>
  <c r="H29" i="1"/>
  <c r="R28" i="1"/>
  <c r="N28" i="1"/>
  <c r="J28" i="1"/>
  <c r="H28" i="1"/>
  <c r="H37" i="1" s="1"/>
  <c r="N27" i="1"/>
  <c r="L27" i="1"/>
  <c r="L50" i="1" s="1"/>
  <c r="R26" i="1"/>
  <c r="N26" i="1"/>
  <c r="H26" i="1"/>
  <c r="J26" i="1" s="1"/>
  <c r="R24" i="1"/>
  <c r="N24" i="1"/>
  <c r="H24" i="1"/>
  <c r="J24" i="1" s="1"/>
  <c r="R22" i="1"/>
  <c r="R21" i="1"/>
  <c r="N21" i="1"/>
  <c r="H21" i="1"/>
  <c r="J21" i="1" s="1"/>
  <c r="R20" i="1"/>
  <c r="N20" i="1"/>
  <c r="H20" i="1"/>
  <c r="J20" i="1" s="1"/>
  <c r="R19" i="1"/>
  <c r="N19" i="1"/>
  <c r="H19" i="1"/>
  <c r="J19" i="1" s="1"/>
  <c r="R18" i="1"/>
  <c r="N18" i="1"/>
  <c r="H18" i="1"/>
  <c r="J18" i="1" s="1"/>
  <c r="R17" i="1"/>
  <c r="N17" i="1"/>
  <c r="H17" i="1"/>
  <c r="J17" i="1" s="1"/>
  <c r="R16" i="1"/>
  <c r="N16" i="1"/>
  <c r="H16" i="1"/>
  <c r="J16" i="1" s="1"/>
  <c r="R15" i="1"/>
  <c r="N15" i="1"/>
  <c r="H15" i="1"/>
  <c r="J15" i="1" s="1"/>
  <c r="R14" i="1"/>
  <c r="N14" i="1"/>
  <c r="H14" i="1"/>
  <c r="J14" i="1" s="1"/>
  <c r="R13" i="1"/>
  <c r="N13" i="1"/>
  <c r="H13" i="1"/>
  <c r="J13" i="1" s="1"/>
  <c r="R12" i="1"/>
  <c r="N12" i="1"/>
  <c r="H12" i="1"/>
  <c r="J12" i="1" s="1"/>
  <c r="R11" i="1"/>
  <c r="N11" i="1"/>
  <c r="H11" i="1"/>
  <c r="J11" i="1" s="1"/>
  <c r="R10" i="1"/>
  <c r="N10" i="1"/>
  <c r="H10" i="1"/>
  <c r="J10" i="1" s="1"/>
  <c r="R9" i="1"/>
  <c r="N9" i="1"/>
  <c r="H9" i="1"/>
  <c r="J9" i="1" s="1"/>
  <c r="R8" i="1"/>
  <c r="N8" i="1"/>
  <c r="H8" i="1"/>
  <c r="J8" i="1" s="1"/>
  <c r="R7" i="1"/>
  <c r="N7" i="1"/>
  <c r="H7" i="1"/>
  <c r="J7" i="1" s="1"/>
  <c r="R6" i="1"/>
  <c r="N6" i="1"/>
  <c r="H6" i="1"/>
  <c r="J6" i="1" s="1"/>
  <c r="R5" i="1"/>
  <c r="R27" i="1" s="1"/>
  <c r="N5" i="1"/>
  <c r="H5" i="1"/>
  <c r="J5" i="1" s="1"/>
  <c r="J27" i="1" s="1"/>
  <c r="S99" i="1" l="1"/>
  <c r="S115" i="1"/>
  <c r="S126" i="1" s="1"/>
  <c r="J126" i="1"/>
  <c r="R127" i="1" s="1"/>
  <c r="J37" i="1"/>
  <c r="S37" i="1" s="1"/>
  <c r="J173" i="1"/>
  <c r="S161" i="1"/>
  <c r="R173" i="1"/>
  <c r="J172" i="1"/>
  <c r="S172" i="1" s="1"/>
  <c r="S193" i="1"/>
  <c r="S209" i="1"/>
  <c r="J220" i="1"/>
  <c r="R221" i="1" s="1"/>
  <c r="J214" i="1"/>
  <c r="S214" i="1" s="1"/>
  <c r="S219" i="1"/>
  <c r="S27" i="1"/>
  <c r="S50" i="1" s="1"/>
  <c r="R50" i="1"/>
  <c r="S68" i="1"/>
  <c r="J85" i="1"/>
  <c r="S168" i="1"/>
  <c r="H199" i="1"/>
  <c r="N50" i="1"/>
  <c r="R74" i="1"/>
  <c r="S73" i="1"/>
  <c r="S183" i="1"/>
  <c r="S199" i="1" s="1"/>
  <c r="J199" i="1"/>
  <c r="N199" i="1"/>
  <c r="H85" i="1"/>
  <c r="H120" i="1"/>
  <c r="H126" i="1" s="1"/>
  <c r="H161" i="1"/>
  <c r="H172" i="1"/>
  <c r="H214" i="1"/>
  <c r="H220" i="1" s="1"/>
  <c r="H27" i="1"/>
  <c r="H50" i="1" s="1"/>
  <c r="J57" i="1"/>
  <c r="J65" i="1" s="1"/>
  <c r="H68" i="1"/>
  <c r="H74" i="1" s="1"/>
  <c r="H104" i="1"/>
  <c r="J74" i="1" l="1"/>
  <c r="R75" i="1" s="1"/>
  <c r="S65" i="1"/>
  <c r="S74" i="1" s="1"/>
  <c r="H173" i="1"/>
  <c r="R200" i="1"/>
  <c r="R223" i="1" s="1"/>
  <c r="S85" i="1"/>
  <c r="S105" i="1" s="1"/>
  <c r="J105" i="1"/>
  <c r="R106" i="1" s="1"/>
  <c r="J50" i="1"/>
  <c r="R51" i="1" s="1"/>
  <c r="S220" i="1"/>
  <c r="S173" i="1"/>
  <c r="R174" i="1"/>
  <c r="H105" i="1"/>
</calcChain>
</file>

<file path=xl/sharedStrings.xml><?xml version="1.0" encoding="utf-8"?>
<sst xmlns="http://schemas.openxmlformats.org/spreadsheetml/2006/main" count="346" uniqueCount="124">
  <si>
    <t xml:space="preserve"> </t>
  </si>
  <si>
    <t xml:space="preserve">Акт выполненых работ за  Июнь 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</si>
  <si>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</si>
  <si>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</si>
  <si>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</si>
  <si>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</si>
  <si>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</si>
  <si>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</si>
  <si>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</si>
  <si>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</si>
  <si>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</si>
  <si>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</si>
  <si>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</si>
  <si>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</si>
  <si>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</si>
  <si>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</si>
  <si>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</si>
  <si>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Советов д.99</t>
  </si>
  <si>
    <t>ТВК</t>
  </si>
  <si>
    <t>Перекрытие общедом крана х/воды,сброс,замена кранов на стояке х/воды в подвалеустановка кранов и подключениязапускпроверка.</t>
  </si>
  <si>
    <t>ст дома</t>
  </si>
  <si>
    <t>ниссан</t>
  </si>
  <si>
    <t>метапол ф12*16</t>
  </si>
  <si>
    <t>кран мет ф12*16*15</t>
  </si>
  <si>
    <t>кран ф 15</t>
  </si>
  <si>
    <t>подводка</t>
  </si>
  <si>
    <t>угол мат ф12*16*15</t>
  </si>
  <si>
    <t>тройник мет ф20*26*15</t>
  </si>
  <si>
    <t>тройник ппр ф25*15</t>
  </si>
  <si>
    <t>скорлупа</t>
  </si>
  <si>
    <t>труба ппр ф25</t>
  </si>
  <si>
    <t>кран ф20</t>
  </si>
  <si>
    <t>метапол ф20*26</t>
  </si>
  <si>
    <t>фитинг ф20*26*20</t>
  </si>
  <si>
    <t>фумлента</t>
  </si>
  <si>
    <t>диск отр</t>
  </si>
  <si>
    <t>замок</t>
  </si>
  <si>
    <t>Заделка отверстий в лежаке канализации в подвале 2 подъезда,проверка</t>
  </si>
  <si>
    <t>смесьБарьер</t>
  </si>
  <si>
    <t>итого</t>
  </si>
  <si>
    <t>РСЦ</t>
  </si>
  <si>
    <t>Субботник</t>
  </si>
  <si>
    <t>мешок</t>
  </si>
  <si>
    <t>извессть</t>
  </si>
  <si>
    <t>колер</t>
  </si>
  <si>
    <t>краска сер</t>
  </si>
  <si>
    <t>краска син</t>
  </si>
  <si>
    <t>краска зел</t>
  </si>
  <si>
    <t>краска ор</t>
  </si>
  <si>
    <t>Эл цех</t>
  </si>
  <si>
    <t>Демонтаж старых эл плафонов,установка светодиодных панелей и подключение,установка вык накладных,прокладка провода,прокладка гофры,установка распай коробку изоляция всех соединений</t>
  </si>
  <si>
    <t>изолента</t>
  </si>
  <si>
    <t>панели светодиодные</t>
  </si>
  <si>
    <t>саморезы</t>
  </si>
  <si>
    <t>дюбель</t>
  </si>
  <si>
    <t>провод 2*1,5</t>
  </si>
  <si>
    <t>гофра</t>
  </si>
  <si>
    <t>выключатель</t>
  </si>
  <si>
    <t xml:space="preserve">Акт выполненых работ за  Июль  2022 год </t>
  </si>
  <si>
    <t>Прочистка канализационного стояка,замазка канализационных швов,запуск проверка,</t>
  </si>
  <si>
    <t>кв1</t>
  </si>
  <si>
    <t>перчат</t>
  </si>
  <si>
    <t>замазка</t>
  </si>
  <si>
    <t>Промывка и опрессовка сиситемы теплоснабжения</t>
  </si>
  <si>
    <t xml:space="preserve">Акт выполненых работ за  Август  2022 год </t>
  </si>
  <si>
    <t>Ремонт шиферной кровли,замена битого шифера,устройство коньков из кровленого железо,обрезка и вывозка веток на мусорный полигон</t>
  </si>
  <si>
    <t>б/н</t>
  </si>
  <si>
    <t>выш/мал</t>
  </si>
  <si>
    <t>шиф вол</t>
  </si>
  <si>
    <t>ж/кров</t>
  </si>
  <si>
    <t>пен мон</t>
  </si>
  <si>
    <t>бензин</t>
  </si>
  <si>
    <t>масло</t>
  </si>
  <si>
    <t>Установка информационной стендов</t>
  </si>
  <si>
    <t>стенд инфор</t>
  </si>
  <si>
    <t>шуруп</t>
  </si>
  <si>
    <t>Демонтаж монтаж ореха,подключение в водных автом к сетм,изоляция ореха.</t>
  </si>
  <si>
    <t>кв11</t>
  </si>
  <si>
    <t>клем-орех</t>
  </si>
  <si>
    <t>изолен</t>
  </si>
  <si>
    <t xml:space="preserve">Акт выполненых работ за  Сентябрь  2022 год </t>
  </si>
  <si>
    <t>Перекрытие стояков отопления в подвале,сброс,замена крана на полотенце-сушителя в ванной,запуск,проверка.</t>
  </si>
  <si>
    <t>кв7</t>
  </si>
  <si>
    <t>фум-лен</t>
  </si>
  <si>
    <t>Дом</t>
  </si>
  <si>
    <t xml:space="preserve">Акт выполненых работ за  Октябрь  2022 год </t>
  </si>
  <si>
    <t>Сброс воздуха ,проверка</t>
  </si>
  <si>
    <t>кв18</t>
  </si>
  <si>
    <t>Перекрытиеобщего крана х/воды,сброс,демонтаж стояков воды,нарезка резьбы на врезке,монтаж крана,запуск,проверка,замена стояков с подключением холодной воды и канализации в кухнях кв19,22,25,запуск,проверка.</t>
  </si>
  <si>
    <t>трубаППР25</t>
  </si>
  <si>
    <t>америкППР25</t>
  </si>
  <si>
    <t>тройнППР25</t>
  </si>
  <si>
    <t>уголокППР25</t>
  </si>
  <si>
    <t>уголППР20</t>
  </si>
  <si>
    <t>кранППР20</t>
  </si>
  <si>
    <t>кран20</t>
  </si>
  <si>
    <t>труба50</t>
  </si>
  <si>
    <t>угол50</t>
  </si>
  <si>
    <t>муфта50</t>
  </si>
  <si>
    <t>тройн50</t>
  </si>
  <si>
    <t>пен монт</t>
  </si>
  <si>
    <t>опора20</t>
  </si>
  <si>
    <t>дюбель6</t>
  </si>
  <si>
    <t>фум лен</t>
  </si>
  <si>
    <t>Перекрытие стояка х/воды в подвале,сброс,демонтвж отсечного крана на стояке х/воды в кухне,прочистка крана,стояка,запуск проверка,нарезка резьбы,замена крана на стояке х/воды в подвале запуск проверка</t>
  </si>
  <si>
    <t>22.092022</t>
  </si>
  <si>
    <t>кв25</t>
  </si>
  <si>
    <t>Получения материалов</t>
  </si>
  <si>
    <t>кв21</t>
  </si>
  <si>
    <t>купорос</t>
  </si>
  <si>
    <t>белезна</t>
  </si>
  <si>
    <t>известь</t>
  </si>
  <si>
    <t>ДеМОНТАЖ ПРОКОЛО ЗАЧИСТКА ВВОДНОГО КАБЕЛЯ,ИЗОЛЯЦИЯ ЖИЛ,УСТАНОВКА НОВОГО ПРОКОЛА И ЗАМЕНА ЭЛ ЛАМПОЧ</t>
  </si>
  <si>
    <t>КВ10</t>
  </si>
  <si>
    <t>МАЗДА</t>
  </si>
  <si>
    <t>клемн</t>
  </si>
  <si>
    <t xml:space="preserve">Акт выполненых работ за  Ноябрь  2022 год </t>
  </si>
  <si>
    <t>Установка затворов щеколд на входнной двери 3-подъезда,закрытие оконных створок в подъезди</t>
  </si>
  <si>
    <t>затвор</t>
  </si>
  <si>
    <t>саморез</t>
  </si>
  <si>
    <t xml:space="preserve">Акт выполненых работ за  Декабрь 2022 год </t>
  </si>
  <si>
    <t>Прочистка канализационного стояка, запуск, проверка.</t>
  </si>
  <si>
    <t>мазда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</si>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</sst>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2" fillId="0" borderId="0" xfId="0" applyNumberFormat="1" applyFont="1"/>
    <xf numFmtId="0" fontId="4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Border="1"/>
    <xf numFmtId="0" fontId="0" fillId="0" borderId="0" xfId="0" applyBorder="1"/>
    <xf numFmtId="0" fontId="0" fillId="0" borderId="4" xfId="0" applyBorder="1"/>
    <xf numFmtId="0" fontId="0" fillId="0" borderId="2" xfId="0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2" fontId="6" fillId="0" borderId="2" xfId="0" applyNumberFormat="1" applyFont="1" applyBorder="1"/>
    <xf numFmtId="0" fontId="0" fillId="0" borderId="0" xfId="0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/>
    <xf numFmtId="0" fontId="1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0" fontId="3" fillId="0" borderId="2" xfId="0" applyFont="1" applyFill="1" applyBorder="1" applyAlignment="1"/>
    <xf numFmtId="2" fontId="0" fillId="0" borderId="2" xfId="0" applyNumberFormat="1" applyBorder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0" fontId="6" fillId="0" borderId="2" xfId="0" applyFont="1" applyBorder="1"/>
    <xf numFmtId="14" fontId="4" fillId="0" borderId="2" xfId="0" applyNumberFormat="1" applyFont="1" applyBorder="1"/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7A388-500D-42DC-BDF0-F892798ADF6D}">
  <dimension ref="A1:AD223"/>
  <sheetViews>
    <sheetView tabSelected="1" zoomScale="90" zoomScaleNormal="90" workbookViewId="0">
      <pane xSplit="1" ySplit="4" topLeftCell="B191" activePane="bottomRight" state="frozen"/>
      <selection pane="topRight" activeCell="B1" sqref="B1"/>
      <selection pane="bottomLeft" activeCell="A5" sqref="A5"/>
      <selection pane="bottomRight" activeCell="Q189" sqref="Q189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1.5703125" customWidth="1"/>
    <col min="11" max="11" width="8.140625" customWidth="1"/>
    <col min="12" max="12" width="7" customWidth="1"/>
    <col min="14" max="14" width="9.7109375" customWidth="1"/>
    <col min="15" max="15" width="15" style="46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30" ht="20.25" x14ac:dyDescent="0.2">
      <c r="A1" s="1"/>
      <c r="B1" s="1"/>
      <c r="C1" s="1"/>
      <c r="D1" s="1"/>
      <c r="E1" s="1"/>
      <c r="F1" s="1" t="s">
        <v>0</v>
      </c>
      <c r="G1" s="1"/>
      <c r="H1" s="2" t="s">
        <v>1</v>
      </c>
      <c r="I1" s="1"/>
      <c r="J1" s="1"/>
      <c r="K1" s="1"/>
      <c r="L1" s="1"/>
      <c r="M1" s="1"/>
      <c r="N1" s="1"/>
      <c r="O1" s="3"/>
      <c r="P1" s="1"/>
      <c r="Q1" s="1"/>
      <c r="R1" s="1"/>
    </row>
    <row r="2" spans="1:30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30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/>
      <c r="J3" s="6"/>
      <c r="K3" s="5"/>
      <c r="L3" s="6" t="s">
        <v>10</v>
      </c>
      <c r="M3" s="6"/>
      <c r="N3" s="6"/>
      <c r="O3" s="6" t="s">
        <v>11</v>
      </c>
      <c r="P3" s="6"/>
      <c r="Q3" s="6"/>
      <c r="R3" s="6"/>
    </row>
    <row r="4" spans="1:30" ht="25.5" x14ac:dyDescent="0.2">
      <c r="A4" s="7"/>
      <c r="B4" s="7"/>
      <c r="C4" s="7"/>
      <c r="D4" s="7"/>
      <c r="E4" s="7"/>
      <c r="F4" s="8"/>
      <c r="G4" s="8"/>
      <c r="H4" s="9" t="s">
        <v>12</v>
      </c>
      <c r="I4" s="9" t="s">
        <v>13</v>
      </c>
      <c r="J4" s="9" t="s">
        <v>14</v>
      </c>
      <c r="K4" s="8"/>
      <c r="L4" s="9" t="s">
        <v>12</v>
      </c>
      <c r="M4" s="9" t="s">
        <v>15</v>
      </c>
      <c r="N4" s="9" t="s">
        <v>14</v>
      </c>
      <c r="O4" s="9" t="s">
        <v>16</v>
      </c>
      <c r="P4" s="9" t="s">
        <v>12</v>
      </c>
      <c r="Q4" s="9" t="s">
        <v>15</v>
      </c>
      <c r="R4" s="9" t="s">
        <v>14</v>
      </c>
    </row>
    <row r="5" spans="1:30" ht="31.5" x14ac:dyDescent="0.2">
      <c r="A5" s="10"/>
      <c r="B5" s="10"/>
      <c r="C5" s="10"/>
      <c r="D5" s="10"/>
      <c r="E5" s="11" t="s">
        <v>17</v>
      </c>
      <c r="F5" s="10"/>
      <c r="G5" s="10"/>
      <c r="H5" s="12">
        <f>F5*G5</f>
        <v>0</v>
      </c>
      <c r="I5" s="12"/>
      <c r="J5" s="12">
        <f>H5*I5</f>
        <v>0</v>
      </c>
      <c r="K5" s="12"/>
      <c r="L5" s="12"/>
      <c r="M5" s="12"/>
      <c r="N5" s="12">
        <f>L5*M5</f>
        <v>0</v>
      </c>
      <c r="O5" s="12"/>
      <c r="P5" s="12"/>
      <c r="Q5" s="12"/>
      <c r="R5" s="12">
        <f>P5*Q5</f>
        <v>0</v>
      </c>
      <c r="S5" s="13"/>
    </row>
    <row r="6" spans="1:30" ht="15" x14ac:dyDescent="0.2">
      <c r="A6" s="10"/>
      <c r="B6" s="10"/>
      <c r="C6" s="10"/>
      <c r="D6" s="10"/>
      <c r="E6" s="14" t="s">
        <v>18</v>
      </c>
      <c r="F6" s="10"/>
      <c r="G6" s="10"/>
      <c r="H6" s="12">
        <f>F6*G6</f>
        <v>0</v>
      </c>
      <c r="I6" s="12"/>
      <c r="J6" s="12">
        <f>H6*I6</f>
        <v>0</v>
      </c>
      <c r="K6" s="12"/>
      <c r="L6" s="12"/>
      <c r="M6" s="12"/>
      <c r="N6" s="12">
        <f>L6*M6</f>
        <v>0</v>
      </c>
      <c r="O6" s="12"/>
      <c r="P6" s="12"/>
      <c r="Q6" s="12"/>
      <c r="R6" s="12">
        <f t="shared" ref="R6:R26" si="0">P6*Q6</f>
        <v>0</v>
      </c>
      <c r="S6" s="13"/>
    </row>
    <row r="7" spans="1:30" s="19" customFormat="1" ht="15" customHeight="1" x14ac:dyDescent="0.2">
      <c r="A7" s="10"/>
      <c r="B7" s="10"/>
      <c r="C7" s="15"/>
      <c r="D7" s="10"/>
      <c r="E7" s="16"/>
      <c r="F7" s="10"/>
      <c r="G7" s="10"/>
      <c r="H7" s="12">
        <f t="shared" ref="H7:H21" si="1">F7*G7</f>
        <v>0</v>
      </c>
      <c r="I7" s="12"/>
      <c r="J7" s="12">
        <f t="shared" ref="J7:J21" si="2">H7*I7</f>
        <v>0</v>
      </c>
      <c r="K7" s="12"/>
      <c r="L7" s="12"/>
      <c r="M7" s="12"/>
      <c r="N7" s="12">
        <f t="shared" ref="N7:N21" si="3">L7*M7</f>
        <v>0</v>
      </c>
      <c r="O7" s="12"/>
      <c r="P7" s="12"/>
      <c r="Q7" s="12"/>
      <c r="R7" s="12">
        <f t="shared" si="0"/>
        <v>0</v>
      </c>
      <c r="S7" s="17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30" s="18" customFormat="1" ht="117.75" customHeight="1" x14ac:dyDescent="0.2">
      <c r="A8" s="10">
        <v>1</v>
      </c>
      <c r="B8" s="20" t="s">
        <v>19</v>
      </c>
      <c r="C8" s="15">
        <v>44715</v>
      </c>
      <c r="D8" s="10"/>
      <c r="E8" s="16" t="s">
        <v>20</v>
      </c>
      <c r="F8" s="10">
        <v>8</v>
      </c>
      <c r="G8" s="10">
        <v>1</v>
      </c>
      <c r="H8" s="12">
        <f t="shared" si="1"/>
        <v>8</v>
      </c>
      <c r="I8" s="12">
        <v>600</v>
      </c>
      <c r="J8" s="12">
        <f t="shared" si="2"/>
        <v>4800</v>
      </c>
      <c r="K8" s="12" t="s">
        <v>21</v>
      </c>
      <c r="L8" s="12">
        <v>0.5</v>
      </c>
      <c r="M8" s="12">
        <v>450</v>
      </c>
      <c r="N8" s="12">
        <f t="shared" si="3"/>
        <v>225</v>
      </c>
      <c r="O8" s="12" t="s">
        <v>22</v>
      </c>
      <c r="P8" s="12">
        <v>15</v>
      </c>
      <c r="Q8" s="12">
        <v>80</v>
      </c>
      <c r="R8" s="12">
        <f t="shared" si="0"/>
        <v>1200</v>
      </c>
      <c r="S8" s="17"/>
    </row>
    <row r="9" spans="1:30" s="18" customFormat="1" ht="30.75" customHeight="1" x14ac:dyDescent="0.2">
      <c r="A9" s="10"/>
      <c r="B9" s="10"/>
      <c r="C9" s="15"/>
      <c r="D9" s="10"/>
      <c r="E9" s="16"/>
      <c r="F9" s="10">
        <v>4</v>
      </c>
      <c r="G9" s="10">
        <v>1</v>
      </c>
      <c r="H9" s="12">
        <f t="shared" si="1"/>
        <v>4</v>
      </c>
      <c r="I9" s="12">
        <v>600</v>
      </c>
      <c r="J9" s="12">
        <f t="shared" si="2"/>
        <v>2400</v>
      </c>
      <c r="K9" s="12"/>
      <c r="L9" s="12"/>
      <c r="M9" s="12"/>
      <c r="N9" s="12">
        <f t="shared" si="3"/>
        <v>0</v>
      </c>
      <c r="O9" s="12" t="s">
        <v>23</v>
      </c>
      <c r="P9" s="12">
        <v>2</v>
      </c>
      <c r="Q9" s="12">
        <v>264</v>
      </c>
      <c r="R9" s="12">
        <f t="shared" si="0"/>
        <v>528</v>
      </c>
      <c r="S9" s="17"/>
    </row>
    <row r="10" spans="1:30" s="18" customFormat="1" ht="15" customHeight="1" x14ac:dyDescent="0.2">
      <c r="A10" s="10"/>
      <c r="B10" s="10"/>
      <c r="C10" s="15"/>
      <c r="D10" s="10"/>
      <c r="E10" s="16"/>
      <c r="F10" s="10"/>
      <c r="G10" s="10"/>
      <c r="H10" s="12">
        <f t="shared" si="1"/>
        <v>0</v>
      </c>
      <c r="I10" s="12"/>
      <c r="J10" s="12">
        <f t="shared" si="2"/>
        <v>0</v>
      </c>
      <c r="K10" s="12"/>
      <c r="L10" s="12"/>
      <c r="M10" s="12"/>
      <c r="N10" s="12">
        <f t="shared" si="3"/>
        <v>0</v>
      </c>
      <c r="O10" s="12" t="s">
        <v>24</v>
      </c>
      <c r="P10" s="12">
        <v>2</v>
      </c>
      <c r="Q10" s="12">
        <v>246.22</v>
      </c>
      <c r="R10" s="12">
        <f t="shared" si="0"/>
        <v>492.44</v>
      </c>
      <c r="S10" s="17"/>
    </row>
    <row r="11" spans="1:30" s="18" customFormat="1" ht="15" customHeight="1" x14ac:dyDescent="0.2">
      <c r="A11" s="10"/>
      <c r="B11" s="10"/>
      <c r="C11" s="15"/>
      <c r="D11" s="10"/>
      <c r="E11" s="16"/>
      <c r="F11" s="10"/>
      <c r="G11" s="10"/>
      <c r="H11" s="12">
        <f t="shared" si="1"/>
        <v>0</v>
      </c>
      <c r="I11" s="12"/>
      <c r="J11" s="12">
        <f t="shared" si="2"/>
        <v>0</v>
      </c>
      <c r="K11" s="12"/>
      <c r="L11" s="12"/>
      <c r="M11" s="12"/>
      <c r="N11" s="12">
        <f t="shared" si="3"/>
        <v>0</v>
      </c>
      <c r="O11" s="12" t="s">
        <v>25</v>
      </c>
      <c r="P11" s="12">
        <v>2</v>
      </c>
      <c r="Q11" s="12">
        <v>134</v>
      </c>
      <c r="R11" s="12">
        <f t="shared" si="0"/>
        <v>268</v>
      </c>
      <c r="S11" s="17"/>
    </row>
    <row r="12" spans="1:30" s="18" customFormat="1" ht="24.75" customHeight="1" x14ac:dyDescent="0.2">
      <c r="A12" s="10"/>
      <c r="B12" s="10"/>
      <c r="C12" s="15"/>
      <c r="D12" s="10"/>
      <c r="E12" s="16"/>
      <c r="F12" s="10"/>
      <c r="G12" s="10"/>
      <c r="H12" s="12">
        <f t="shared" si="1"/>
        <v>0</v>
      </c>
      <c r="I12" s="12"/>
      <c r="J12" s="12">
        <f t="shared" si="2"/>
        <v>0</v>
      </c>
      <c r="K12" s="12"/>
      <c r="L12" s="12"/>
      <c r="M12" s="12"/>
      <c r="N12" s="12">
        <f t="shared" si="3"/>
        <v>0</v>
      </c>
      <c r="O12" s="12" t="s">
        <v>26</v>
      </c>
      <c r="P12" s="12">
        <v>2</v>
      </c>
      <c r="Q12" s="12">
        <v>80.73</v>
      </c>
      <c r="R12" s="12">
        <f t="shared" si="0"/>
        <v>161.46</v>
      </c>
      <c r="S12" s="17"/>
    </row>
    <row r="13" spans="1:30" s="18" customFormat="1" ht="37.5" customHeight="1" x14ac:dyDescent="0.2">
      <c r="A13" s="10"/>
      <c r="B13" s="10"/>
      <c r="C13" s="15"/>
      <c r="D13" s="10"/>
      <c r="E13" s="16"/>
      <c r="F13" s="10"/>
      <c r="G13" s="10"/>
      <c r="H13" s="12">
        <f t="shared" si="1"/>
        <v>0</v>
      </c>
      <c r="I13" s="12"/>
      <c r="J13" s="12">
        <f t="shared" si="2"/>
        <v>0</v>
      </c>
      <c r="K13" s="12"/>
      <c r="L13" s="12"/>
      <c r="M13" s="12"/>
      <c r="N13" s="12">
        <f t="shared" si="3"/>
        <v>0</v>
      </c>
      <c r="O13" s="12" t="s">
        <v>27</v>
      </c>
      <c r="P13" s="12">
        <v>1</v>
      </c>
      <c r="Q13" s="12">
        <v>268</v>
      </c>
      <c r="R13" s="12">
        <f t="shared" si="0"/>
        <v>268</v>
      </c>
      <c r="S13" s="17"/>
    </row>
    <row r="14" spans="1:30" s="18" customFormat="1" ht="23.25" customHeight="1" x14ac:dyDescent="0.2">
      <c r="A14" s="10"/>
      <c r="B14" s="10"/>
      <c r="C14" s="15"/>
      <c r="D14" s="10"/>
      <c r="E14" s="16"/>
      <c r="F14" s="10"/>
      <c r="G14" s="10"/>
      <c r="H14" s="12">
        <f t="shared" si="1"/>
        <v>0</v>
      </c>
      <c r="I14" s="12"/>
      <c r="J14" s="12">
        <f t="shared" si="2"/>
        <v>0</v>
      </c>
      <c r="K14" s="12"/>
      <c r="L14" s="12"/>
      <c r="M14" s="12"/>
      <c r="N14" s="12">
        <f t="shared" si="3"/>
        <v>0</v>
      </c>
      <c r="O14" s="12" t="s">
        <v>28</v>
      </c>
      <c r="P14" s="12">
        <v>1</v>
      </c>
      <c r="Q14" s="12">
        <v>16</v>
      </c>
      <c r="R14" s="12">
        <f t="shared" si="0"/>
        <v>16</v>
      </c>
      <c r="S14" s="17"/>
    </row>
    <row r="15" spans="1:30" s="18" customFormat="1" ht="15" customHeight="1" x14ac:dyDescent="0.2">
      <c r="A15" s="10"/>
      <c r="B15" s="10"/>
      <c r="C15" s="15"/>
      <c r="D15" s="10"/>
      <c r="E15" s="16"/>
      <c r="F15" s="10"/>
      <c r="G15" s="10"/>
      <c r="H15" s="12">
        <f t="shared" si="1"/>
        <v>0</v>
      </c>
      <c r="I15" s="12"/>
      <c r="J15" s="12">
        <f t="shared" si="2"/>
        <v>0</v>
      </c>
      <c r="K15" s="12"/>
      <c r="L15" s="12"/>
      <c r="M15" s="12"/>
      <c r="N15" s="12">
        <f t="shared" si="3"/>
        <v>0</v>
      </c>
      <c r="O15" s="12" t="s">
        <v>29</v>
      </c>
      <c r="P15" s="12">
        <v>4</v>
      </c>
      <c r="Q15" s="12">
        <v>55</v>
      </c>
      <c r="R15" s="12">
        <f t="shared" si="0"/>
        <v>220</v>
      </c>
      <c r="S15" s="17"/>
    </row>
    <row r="16" spans="1:30" s="18" customFormat="1" ht="15" customHeight="1" x14ac:dyDescent="0.2">
      <c r="A16" s="10"/>
      <c r="B16" s="10"/>
      <c r="C16" s="15"/>
      <c r="D16" s="10"/>
      <c r="E16" s="16"/>
      <c r="F16" s="10"/>
      <c r="G16" s="10"/>
      <c r="H16" s="12">
        <f t="shared" si="1"/>
        <v>0</v>
      </c>
      <c r="I16" s="12"/>
      <c r="J16" s="12">
        <f t="shared" si="2"/>
        <v>0</v>
      </c>
      <c r="K16" s="12"/>
      <c r="L16" s="12"/>
      <c r="M16" s="12"/>
      <c r="N16" s="12">
        <f t="shared" si="3"/>
        <v>0</v>
      </c>
      <c r="O16" s="12" t="s">
        <v>30</v>
      </c>
      <c r="P16" s="12">
        <v>4</v>
      </c>
      <c r="Q16" s="12">
        <v>140</v>
      </c>
      <c r="R16" s="12">
        <f t="shared" si="0"/>
        <v>560</v>
      </c>
      <c r="S16" s="17"/>
    </row>
    <row r="17" spans="1:30" s="18" customFormat="1" ht="15" customHeight="1" x14ac:dyDescent="0.2">
      <c r="A17" s="10"/>
      <c r="B17" s="10"/>
      <c r="C17" s="15"/>
      <c r="D17" s="10"/>
      <c r="E17" s="16"/>
      <c r="F17" s="10"/>
      <c r="G17" s="10"/>
      <c r="H17" s="12">
        <f t="shared" si="1"/>
        <v>0</v>
      </c>
      <c r="I17" s="12"/>
      <c r="J17" s="12">
        <f t="shared" si="2"/>
        <v>0</v>
      </c>
      <c r="K17" s="12"/>
      <c r="L17" s="12"/>
      <c r="M17" s="12"/>
      <c r="N17" s="12">
        <f t="shared" si="3"/>
        <v>0</v>
      </c>
      <c r="O17" s="12" t="s">
        <v>31</v>
      </c>
      <c r="P17" s="12">
        <v>2</v>
      </c>
      <c r="Q17" s="12">
        <v>370</v>
      </c>
      <c r="R17" s="12">
        <f t="shared" si="0"/>
        <v>740</v>
      </c>
      <c r="S17" s="17"/>
    </row>
    <row r="18" spans="1:30" s="18" customFormat="1" ht="22.5" customHeight="1" x14ac:dyDescent="0.2">
      <c r="A18" s="10"/>
      <c r="B18" s="10"/>
      <c r="C18" s="15"/>
      <c r="D18" s="10"/>
      <c r="E18" s="16"/>
      <c r="F18" s="10"/>
      <c r="G18" s="10"/>
      <c r="H18" s="12">
        <f t="shared" si="1"/>
        <v>0</v>
      </c>
      <c r="I18" s="12"/>
      <c r="J18" s="12">
        <f t="shared" si="2"/>
        <v>0</v>
      </c>
      <c r="K18" s="12"/>
      <c r="L18" s="12"/>
      <c r="M18" s="12"/>
      <c r="N18" s="12">
        <f t="shared" si="3"/>
        <v>0</v>
      </c>
      <c r="O18" s="12" t="s">
        <v>32</v>
      </c>
      <c r="P18" s="12">
        <v>4</v>
      </c>
      <c r="Q18" s="12">
        <v>160</v>
      </c>
      <c r="R18" s="12">
        <f t="shared" si="0"/>
        <v>640</v>
      </c>
      <c r="S18" s="17"/>
    </row>
    <row r="19" spans="1:30" s="18" customFormat="1" ht="32.25" customHeight="1" x14ac:dyDescent="0.2">
      <c r="A19" s="10"/>
      <c r="B19" s="10"/>
      <c r="C19" s="15"/>
      <c r="D19" s="10"/>
      <c r="E19" s="16"/>
      <c r="F19" s="10"/>
      <c r="G19" s="10"/>
      <c r="H19" s="12">
        <f t="shared" si="1"/>
        <v>0</v>
      </c>
      <c r="I19" s="12"/>
      <c r="J19" s="12">
        <f t="shared" si="2"/>
        <v>0</v>
      </c>
      <c r="K19" s="12"/>
      <c r="L19" s="12"/>
      <c r="M19" s="12"/>
      <c r="N19" s="12">
        <f t="shared" si="3"/>
        <v>0</v>
      </c>
      <c r="O19" s="12" t="s">
        <v>33</v>
      </c>
      <c r="P19" s="12">
        <v>1</v>
      </c>
      <c r="Q19" s="12">
        <v>239</v>
      </c>
      <c r="R19" s="12">
        <f t="shared" si="0"/>
        <v>239</v>
      </c>
      <c r="S19" s="17"/>
    </row>
    <row r="20" spans="1:30" s="18" customFormat="1" ht="15" customHeight="1" x14ac:dyDescent="0.2">
      <c r="A20" s="10"/>
      <c r="B20" s="10"/>
      <c r="C20" s="15"/>
      <c r="D20" s="10"/>
      <c r="E20" s="16"/>
      <c r="F20" s="10"/>
      <c r="G20" s="10"/>
      <c r="H20" s="12">
        <f t="shared" si="1"/>
        <v>0</v>
      </c>
      <c r="I20" s="12"/>
      <c r="J20" s="12">
        <f t="shared" si="2"/>
        <v>0</v>
      </c>
      <c r="K20" s="12"/>
      <c r="L20" s="12"/>
      <c r="M20" s="12"/>
      <c r="N20" s="12">
        <f t="shared" si="3"/>
        <v>0</v>
      </c>
      <c r="O20" s="12" t="s">
        <v>34</v>
      </c>
      <c r="P20" s="12">
        <v>1</v>
      </c>
      <c r="Q20" s="12">
        <v>75</v>
      </c>
      <c r="R20" s="12">
        <f t="shared" si="0"/>
        <v>75</v>
      </c>
      <c r="S20" s="17"/>
    </row>
    <row r="21" spans="1:30" s="18" customFormat="1" ht="15" customHeight="1" x14ac:dyDescent="0.2">
      <c r="A21" s="10"/>
      <c r="B21" s="10"/>
      <c r="C21" s="15"/>
      <c r="D21" s="10"/>
      <c r="E21" s="16"/>
      <c r="F21" s="10"/>
      <c r="G21" s="10"/>
      <c r="H21" s="12">
        <f t="shared" si="1"/>
        <v>0</v>
      </c>
      <c r="I21" s="12"/>
      <c r="J21" s="12">
        <f t="shared" si="2"/>
        <v>0</v>
      </c>
      <c r="K21" s="12"/>
      <c r="L21" s="12"/>
      <c r="M21" s="12"/>
      <c r="N21" s="12">
        <f t="shared" si="3"/>
        <v>0</v>
      </c>
      <c r="O21" s="12" t="s">
        <v>35</v>
      </c>
      <c r="P21" s="12">
        <v>1</v>
      </c>
      <c r="Q21" s="12">
        <v>68</v>
      </c>
      <c r="R21" s="12">
        <f t="shared" si="0"/>
        <v>68</v>
      </c>
      <c r="S21" s="17"/>
    </row>
    <row r="22" spans="1:30" s="18" customFormat="1" ht="15" customHeight="1" x14ac:dyDescent="0.2">
      <c r="A22" s="10"/>
      <c r="B22" s="10"/>
      <c r="C22" s="15"/>
      <c r="D22" s="10"/>
      <c r="E22" s="16"/>
      <c r="F22" s="10"/>
      <c r="G22" s="10"/>
      <c r="H22" s="12"/>
      <c r="I22" s="12"/>
      <c r="J22" s="12"/>
      <c r="K22" s="12"/>
      <c r="L22" s="12"/>
      <c r="M22" s="12"/>
      <c r="N22" s="12"/>
      <c r="O22" s="12" t="s">
        <v>36</v>
      </c>
      <c r="P22" s="12">
        <v>3</v>
      </c>
      <c r="Q22" s="12">
        <v>339</v>
      </c>
      <c r="R22" s="12">
        <f t="shared" si="0"/>
        <v>1017</v>
      </c>
      <c r="S22" s="17"/>
    </row>
    <row r="23" spans="1:30" s="18" customFormat="1" ht="15" customHeight="1" x14ac:dyDescent="0.2">
      <c r="A23" s="10"/>
      <c r="B23" s="10"/>
      <c r="C23" s="15"/>
      <c r="D23" s="10"/>
      <c r="E23" s="16"/>
      <c r="F23" s="10"/>
      <c r="G23" s="10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7"/>
    </row>
    <row r="24" spans="1:30" s="18" customFormat="1" ht="47.25" customHeight="1" x14ac:dyDescent="0.2">
      <c r="A24" s="10">
        <v>2</v>
      </c>
      <c r="B24" s="10" t="s">
        <v>37</v>
      </c>
      <c r="C24" s="15">
        <v>44733</v>
      </c>
      <c r="D24" s="10"/>
      <c r="E24" s="16" t="s">
        <v>20</v>
      </c>
      <c r="F24" s="10">
        <v>1</v>
      </c>
      <c r="G24" s="10">
        <v>2</v>
      </c>
      <c r="H24" s="12">
        <f>F24*G24</f>
        <v>2</v>
      </c>
      <c r="I24" s="12">
        <v>600</v>
      </c>
      <c r="J24" s="12">
        <f>H24*I24</f>
        <v>1200</v>
      </c>
      <c r="K24" s="12" t="s">
        <v>21</v>
      </c>
      <c r="L24" s="12">
        <v>0.5</v>
      </c>
      <c r="M24" s="12">
        <v>450</v>
      </c>
      <c r="N24" s="12">
        <f>L24*M24</f>
        <v>225</v>
      </c>
      <c r="O24" s="12" t="s">
        <v>38</v>
      </c>
      <c r="P24" s="12">
        <v>1</v>
      </c>
      <c r="Q24" s="12">
        <v>148.33000000000001</v>
      </c>
      <c r="R24" s="12">
        <f>P24*Q24</f>
        <v>148.33000000000001</v>
      </c>
      <c r="S24" s="17"/>
    </row>
    <row r="25" spans="1:30" s="18" customFormat="1" ht="15" customHeight="1" x14ac:dyDescent="0.2">
      <c r="A25" s="10"/>
      <c r="B25" s="10"/>
      <c r="C25" s="15"/>
      <c r="D25" s="10"/>
      <c r="E25" s="16"/>
      <c r="F25" s="10"/>
      <c r="G25" s="10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7"/>
    </row>
    <row r="26" spans="1:30" x14ac:dyDescent="0.2">
      <c r="A26" s="10"/>
      <c r="B26" s="10"/>
      <c r="C26" s="10"/>
      <c r="D26" s="10"/>
      <c r="E26" s="10"/>
      <c r="F26" s="10"/>
      <c r="G26" s="10"/>
      <c r="H26" s="12">
        <f>F26*G26</f>
        <v>0</v>
      </c>
      <c r="I26" s="12"/>
      <c r="J26" s="12">
        <f>H26*I26</f>
        <v>0</v>
      </c>
      <c r="K26" s="12"/>
      <c r="L26" s="12"/>
      <c r="M26" s="12"/>
      <c r="N26" s="12">
        <f>L26*M26</f>
        <v>0</v>
      </c>
      <c r="O26" s="12"/>
      <c r="P26" s="12"/>
      <c r="Q26" s="12"/>
      <c r="R26" s="12">
        <f t="shared" si="0"/>
        <v>0</v>
      </c>
      <c r="S26" s="17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x14ac:dyDescent="0.2">
      <c r="A27" s="10"/>
      <c r="B27" s="10"/>
      <c r="C27" s="10"/>
      <c r="D27" s="10"/>
      <c r="E27" s="21" t="s">
        <v>39</v>
      </c>
      <c r="F27" s="10"/>
      <c r="G27" s="10"/>
      <c r="H27" s="22">
        <f>SUM(H5:H26)</f>
        <v>14</v>
      </c>
      <c r="I27" s="12"/>
      <c r="J27" s="22">
        <f>SUM(J5:J26)</f>
        <v>8400</v>
      </c>
      <c r="K27" s="12"/>
      <c r="L27" s="22">
        <f>SUM(L5:L26)</f>
        <v>1</v>
      </c>
      <c r="M27" s="12"/>
      <c r="N27" s="22">
        <f>SUM(N5:N26)</f>
        <v>450</v>
      </c>
      <c r="O27" s="12"/>
      <c r="P27" s="12"/>
      <c r="Q27" s="12"/>
      <c r="R27" s="22">
        <f>SUM(R5:R26)</f>
        <v>6641.23</v>
      </c>
      <c r="S27" s="13">
        <f>J27+N27+R27</f>
        <v>15491.23</v>
      </c>
      <c r="T27" t="s">
        <v>0</v>
      </c>
    </row>
    <row r="28" spans="1:30" ht="28.5" customHeight="1" x14ac:dyDescent="0.2">
      <c r="A28" s="10" t="s">
        <v>0</v>
      </c>
      <c r="B28" s="10"/>
      <c r="C28" s="10"/>
      <c r="D28" s="10"/>
      <c r="E28" s="14" t="s">
        <v>40</v>
      </c>
      <c r="F28" s="10"/>
      <c r="G28" s="10"/>
      <c r="H28" s="12">
        <f>F28*G28</f>
        <v>0</v>
      </c>
      <c r="I28" s="12"/>
      <c r="J28" s="12">
        <f>H28*I28</f>
        <v>0</v>
      </c>
      <c r="K28" s="12"/>
      <c r="L28" s="12"/>
      <c r="M28" s="12"/>
      <c r="N28" s="12">
        <f>L28*M28</f>
        <v>0</v>
      </c>
      <c r="O28" s="12"/>
      <c r="P28" s="12"/>
      <c r="Q28" s="12"/>
      <c r="R28" s="12">
        <f>P28</f>
        <v>0</v>
      </c>
      <c r="S28" s="23"/>
    </row>
    <row r="29" spans="1:30" ht="15" x14ac:dyDescent="0.2">
      <c r="A29" s="10">
        <v>1</v>
      </c>
      <c r="B29" s="10" t="s">
        <v>41</v>
      </c>
      <c r="C29" s="10"/>
      <c r="D29" s="10"/>
      <c r="E29" s="14"/>
      <c r="F29" s="10"/>
      <c r="G29" s="10"/>
      <c r="H29" s="12">
        <f t="shared" ref="H29:H36" si="4">F29*G29</f>
        <v>0</v>
      </c>
      <c r="I29" s="12"/>
      <c r="J29" s="12">
        <f t="shared" ref="J29:J36" si="5">H29*I29</f>
        <v>0</v>
      </c>
      <c r="K29" s="12"/>
      <c r="L29" s="12"/>
      <c r="M29" s="12"/>
      <c r="N29" s="12">
        <f t="shared" ref="N29" si="6">L29*M29</f>
        <v>0</v>
      </c>
      <c r="O29" s="12" t="s">
        <v>42</v>
      </c>
      <c r="P29" s="12">
        <v>10</v>
      </c>
      <c r="Q29" s="12">
        <v>18</v>
      </c>
      <c r="R29" s="12">
        <f t="shared" ref="R29:R36" si="7">P29*Q29</f>
        <v>180</v>
      </c>
      <c r="S29" s="23"/>
    </row>
    <row r="30" spans="1:30" ht="15" x14ac:dyDescent="0.2">
      <c r="A30" s="10"/>
      <c r="B30" s="10"/>
      <c r="C30" s="10"/>
      <c r="D30" s="10"/>
      <c r="E30" s="14"/>
      <c r="F30" s="10"/>
      <c r="G30" s="10"/>
      <c r="H30" s="12"/>
      <c r="I30" s="12"/>
      <c r="J30" s="12"/>
      <c r="K30" s="12"/>
      <c r="L30" s="12"/>
      <c r="M30" s="12"/>
      <c r="N30" s="12"/>
      <c r="O30" s="12" t="s">
        <v>43</v>
      </c>
      <c r="P30" s="12">
        <v>2</v>
      </c>
      <c r="Q30" s="12">
        <v>348</v>
      </c>
      <c r="R30" s="12">
        <f t="shared" si="7"/>
        <v>696</v>
      </c>
      <c r="S30" s="23"/>
    </row>
    <row r="31" spans="1:30" ht="15" x14ac:dyDescent="0.2">
      <c r="A31" s="10"/>
      <c r="B31" s="10"/>
      <c r="C31" s="10"/>
      <c r="D31" s="10"/>
      <c r="E31" s="14"/>
      <c r="F31" s="10"/>
      <c r="G31" s="10"/>
      <c r="H31" s="12"/>
      <c r="I31" s="12"/>
      <c r="J31" s="12"/>
      <c r="K31" s="12"/>
      <c r="L31" s="12"/>
      <c r="M31" s="12"/>
      <c r="N31" s="12"/>
      <c r="O31" s="12" t="s">
        <v>44</v>
      </c>
      <c r="P31" s="12">
        <v>3</v>
      </c>
      <c r="Q31" s="12">
        <v>75</v>
      </c>
      <c r="R31" s="12">
        <f t="shared" si="7"/>
        <v>225</v>
      </c>
      <c r="S31" s="23"/>
    </row>
    <row r="32" spans="1:30" ht="15" x14ac:dyDescent="0.2">
      <c r="A32" s="10"/>
      <c r="B32" s="10"/>
      <c r="C32" s="10"/>
      <c r="D32" s="10"/>
      <c r="E32" s="14"/>
      <c r="F32" s="10"/>
      <c r="G32" s="10"/>
      <c r="H32" s="12"/>
      <c r="I32" s="12"/>
      <c r="J32" s="12"/>
      <c r="K32" s="12"/>
      <c r="L32" s="12"/>
      <c r="M32" s="12"/>
      <c r="N32" s="12"/>
      <c r="O32" s="12" t="s">
        <v>45</v>
      </c>
      <c r="P32" s="12">
        <v>1</v>
      </c>
      <c r="Q32" s="12">
        <v>497</v>
      </c>
      <c r="R32" s="12">
        <f t="shared" si="7"/>
        <v>497</v>
      </c>
      <c r="S32" s="23"/>
    </row>
    <row r="33" spans="1:19" ht="15" x14ac:dyDescent="0.2">
      <c r="A33" s="10"/>
      <c r="B33" s="10"/>
      <c r="C33" s="10"/>
      <c r="D33" s="10"/>
      <c r="E33" s="14"/>
      <c r="F33" s="10"/>
      <c r="G33" s="10"/>
      <c r="H33" s="12"/>
      <c r="I33" s="12"/>
      <c r="J33" s="12"/>
      <c r="K33" s="12"/>
      <c r="L33" s="12"/>
      <c r="M33" s="12"/>
      <c r="N33" s="12"/>
      <c r="O33" s="12" t="s">
        <v>46</v>
      </c>
      <c r="P33" s="12">
        <v>0.5</v>
      </c>
      <c r="Q33" s="12">
        <v>269</v>
      </c>
      <c r="R33" s="12">
        <f t="shared" si="7"/>
        <v>134.5</v>
      </c>
      <c r="S33" s="23"/>
    </row>
    <row r="34" spans="1:19" ht="15" x14ac:dyDescent="0.2">
      <c r="A34" s="10"/>
      <c r="B34" s="10"/>
      <c r="C34" s="10"/>
      <c r="D34" s="10"/>
      <c r="E34" s="14"/>
      <c r="F34" s="10"/>
      <c r="G34" s="10"/>
      <c r="H34" s="12"/>
      <c r="I34" s="12"/>
      <c r="J34" s="12"/>
      <c r="K34" s="12"/>
      <c r="L34" s="12"/>
      <c r="M34" s="12"/>
      <c r="N34" s="12"/>
      <c r="O34" s="12" t="s">
        <v>47</v>
      </c>
      <c r="P34" s="12">
        <v>0.2</v>
      </c>
      <c r="Q34" s="12">
        <v>269</v>
      </c>
      <c r="R34" s="12">
        <f t="shared" si="7"/>
        <v>53.800000000000004</v>
      </c>
      <c r="S34" s="23"/>
    </row>
    <row r="35" spans="1:19" ht="15" x14ac:dyDescent="0.2">
      <c r="A35" s="10"/>
      <c r="B35" s="10"/>
      <c r="C35" s="10"/>
      <c r="D35" s="10"/>
      <c r="E35" s="14"/>
      <c r="F35" s="10"/>
      <c r="G35" s="10"/>
      <c r="H35" s="12"/>
      <c r="I35" s="12"/>
      <c r="J35" s="12"/>
      <c r="K35" s="12"/>
      <c r="L35" s="12"/>
      <c r="M35" s="12"/>
      <c r="N35" s="12"/>
      <c r="O35" s="12" t="s">
        <v>48</v>
      </c>
      <c r="P35" s="12">
        <v>0.2</v>
      </c>
      <c r="Q35" s="12">
        <v>269</v>
      </c>
      <c r="R35" s="12">
        <f t="shared" si="7"/>
        <v>53.800000000000004</v>
      </c>
      <c r="S35" s="23"/>
    </row>
    <row r="36" spans="1:19" x14ac:dyDescent="0.2">
      <c r="A36" s="10"/>
      <c r="B36" s="10"/>
      <c r="C36" s="10"/>
      <c r="D36" s="10"/>
      <c r="E36" s="10"/>
      <c r="F36" s="10"/>
      <c r="G36" s="10"/>
      <c r="H36" s="12">
        <f t="shared" si="4"/>
        <v>0</v>
      </c>
      <c r="I36" s="12"/>
      <c r="J36" s="12">
        <f t="shared" si="5"/>
        <v>0</v>
      </c>
      <c r="K36" s="12"/>
      <c r="L36" s="12"/>
      <c r="M36" s="12"/>
      <c r="N36" s="12">
        <f>L36*M36</f>
        <v>0</v>
      </c>
      <c r="O36" s="12"/>
      <c r="P36" s="12"/>
      <c r="Q36" s="12"/>
      <c r="R36" s="12">
        <f t="shared" si="7"/>
        <v>0</v>
      </c>
      <c r="S36" s="13"/>
    </row>
    <row r="37" spans="1:19" x14ac:dyDescent="0.2">
      <c r="A37" s="10"/>
      <c r="B37" s="10"/>
      <c r="C37" s="10"/>
      <c r="D37" s="10"/>
      <c r="E37" s="21" t="s">
        <v>39</v>
      </c>
      <c r="F37" s="10"/>
      <c r="G37" s="10"/>
      <c r="H37" s="22">
        <f>SUM(H28:H36)</f>
        <v>0</v>
      </c>
      <c r="I37" s="12"/>
      <c r="J37" s="22">
        <f>SUM(J28:J36)</f>
        <v>0</v>
      </c>
      <c r="K37" s="12"/>
      <c r="L37" s="22">
        <f>SUM(L28:L36)</f>
        <v>0</v>
      </c>
      <c r="M37" s="12"/>
      <c r="N37" s="22">
        <f>SUM(N28:N36)</f>
        <v>0</v>
      </c>
      <c r="O37" s="12"/>
      <c r="P37" s="12"/>
      <c r="Q37" s="12"/>
      <c r="R37" s="22">
        <f>SUM(R28:R36)</f>
        <v>1840.1</v>
      </c>
      <c r="S37" s="13">
        <f>J37+N37+R37</f>
        <v>1840.1</v>
      </c>
    </row>
    <row r="38" spans="1:19" ht="21.75" customHeight="1" x14ac:dyDescent="0.2">
      <c r="A38" s="10"/>
      <c r="B38" s="10"/>
      <c r="C38" s="10"/>
      <c r="D38" s="10"/>
      <c r="E38" s="14" t="s">
        <v>49</v>
      </c>
      <c r="F38" s="10"/>
      <c r="G38" s="10"/>
      <c r="H38" s="12">
        <f>F38*G38</f>
        <v>0</v>
      </c>
      <c r="I38" s="12"/>
      <c r="J38" s="12">
        <f>H38*I38</f>
        <v>0</v>
      </c>
      <c r="K38" s="12"/>
      <c r="L38" s="12"/>
      <c r="M38" s="12"/>
      <c r="N38" s="12">
        <f>L38*M38</f>
        <v>0</v>
      </c>
      <c r="O38" s="12"/>
      <c r="P38" s="12"/>
      <c r="Q38" s="12"/>
      <c r="R38" s="12">
        <f>P38*Q38</f>
        <v>0</v>
      </c>
      <c r="S38" s="23"/>
    </row>
    <row r="39" spans="1:19" ht="158.25" customHeight="1" x14ac:dyDescent="0.2">
      <c r="A39" s="10"/>
      <c r="B39" s="20" t="s">
        <v>50</v>
      </c>
      <c r="C39" s="15">
        <v>44720</v>
      </c>
      <c r="D39" s="10"/>
      <c r="E39" s="14" t="s">
        <v>20</v>
      </c>
      <c r="F39" s="10">
        <v>9</v>
      </c>
      <c r="G39" s="10">
        <v>1</v>
      </c>
      <c r="H39" s="12">
        <f>F39*G39</f>
        <v>9</v>
      </c>
      <c r="I39" s="12">
        <v>600</v>
      </c>
      <c r="J39" s="12">
        <f>H39*I39</f>
        <v>5400</v>
      </c>
      <c r="K39" s="12" t="s">
        <v>21</v>
      </c>
      <c r="L39" s="12">
        <v>1</v>
      </c>
      <c r="M39" s="12">
        <v>450</v>
      </c>
      <c r="N39" s="12">
        <f>L39*M39</f>
        <v>450</v>
      </c>
      <c r="O39" s="12" t="s">
        <v>51</v>
      </c>
      <c r="P39" s="12">
        <v>0.5</v>
      </c>
      <c r="Q39" s="12">
        <v>78</v>
      </c>
      <c r="R39" s="12">
        <f>P39*Q39</f>
        <v>39</v>
      </c>
      <c r="S39" s="23"/>
    </row>
    <row r="40" spans="1:19" ht="25.5" x14ac:dyDescent="0.2">
      <c r="A40" s="10"/>
      <c r="B40" s="10"/>
      <c r="C40" s="15"/>
      <c r="D40" s="10"/>
      <c r="E40" s="14"/>
      <c r="F40" s="10"/>
      <c r="G40" s="10"/>
      <c r="H40" s="12">
        <f>F40*G40</f>
        <v>0</v>
      </c>
      <c r="I40" s="12"/>
      <c r="J40" s="12">
        <f t="shared" ref="J40:J48" si="8">H40*I40</f>
        <v>0</v>
      </c>
      <c r="K40" s="12"/>
      <c r="L40" s="12"/>
      <c r="M40" s="12"/>
      <c r="N40" s="12">
        <f>L40*M40</f>
        <v>0</v>
      </c>
      <c r="O40" s="12" t="s">
        <v>52</v>
      </c>
      <c r="P40" s="12">
        <v>12</v>
      </c>
      <c r="Q40" s="12">
        <v>286</v>
      </c>
      <c r="R40" s="12">
        <f t="shared" ref="R40:R48" si="9">P40*Q40</f>
        <v>3432</v>
      </c>
      <c r="S40" s="23"/>
    </row>
    <row r="41" spans="1:19" ht="15" x14ac:dyDescent="0.2">
      <c r="A41" s="10"/>
      <c r="C41" s="15"/>
      <c r="D41" s="10"/>
      <c r="E41" s="14"/>
      <c r="F41" s="10"/>
      <c r="G41" s="10"/>
      <c r="H41" s="12">
        <f t="shared" ref="H41:H47" si="10">F41*G41</f>
        <v>0</v>
      </c>
      <c r="I41" s="12"/>
      <c r="J41" s="12">
        <f t="shared" si="8"/>
        <v>0</v>
      </c>
      <c r="K41" s="12"/>
      <c r="L41" s="12"/>
      <c r="M41" s="12"/>
      <c r="N41" s="12">
        <f t="shared" ref="N41:N47" si="11">L41*M41</f>
        <v>0</v>
      </c>
      <c r="O41" s="12" t="s">
        <v>53</v>
      </c>
      <c r="P41" s="12">
        <v>100</v>
      </c>
      <c r="Q41" s="12">
        <v>0.8</v>
      </c>
      <c r="R41" s="12">
        <f t="shared" si="9"/>
        <v>80</v>
      </c>
      <c r="S41" s="23"/>
    </row>
    <row r="42" spans="1:19" ht="15" x14ac:dyDescent="0.2">
      <c r="A42" s="10"/>
      <c r="B42" s="10"/>
      <c r="C42" s="15"/>
      <c r="D42" s="10"/>
      <c r="E42" s="14"/>
      <c r="F42" s="10"/>
      <c r="G42" s="10"/>
      <c r="H42" s="12">
        <f t="shared" si="10"/>
        <v>0</v>
      </c>
      <c r="I42" s="12"/>
      <c r="J42" s="12">
        <f t="shared" si="8"/>
        <v>0</v>
      </c>
      <c r="K42" s="12"/>
      <c r="L42" s="12"/>
      <c r="M42" s="12"/>
      <c r="N42" s="12">
        <f t="shared" si="11"/>
        <v>0</v>
      </c>
      <c r="O42" s="12" t="s">
        <v>54</v>
      </c>
      <c r="P42" s="12">
        <v>100</v>
      </c>
      <c r="Q42" s="12">
        <v>0.82</v>
      </c>
      <c r="R42" s="12">
        <f t="shared" si="9"/>
        <v>82</v>
      </c>
      <c r="S42" s="23"/>
    </row>
    <row r="43" spans="1:19" ht="15" x14ac:dyDescent="0.2">
      <c r="A43" s="10"/>
      <c r="B43" s="10"/>
      <c r="C43" s="15"/>
      <c r="D43" s="10"/>
      <c r="E43" s="14"/>
      <c r="F43" s="10"/>
      <c r="G43" s="10"/>
      <c r="H43" s="12">
        <f t="shared" si="10"/>
        <v>0</v>
      </c>
      <c r="I43" s="12"/>
      <c r="J43" s="12">
        <f t="shared" si="8"/>
        <v>0</v>
      </c>
      <c r="K43" s="12"/>
      <c r="L43" s="12"/>
      <c r="M43" s="12"/>
      <c r="N43" s="12">
        <f t="shared" si="11"/>
        <v>0</v>
      </c>
      <c r="O43" s="12" t="s">
        <v>55</v>
      </c>
      <c r="P43" s="12">
        <v>10</v>
      </c>
      <c r="Q43" s="12">
        <v>37</v>
      </c>
      <c r="R43" s="12">
        <f t="shared" si="9"/>
        <v>370</v>
      </c>
      <c r="S43" s="23"/>
    </row>
    <row r="44" spans="1:19" ht="15" x14ac:dyDescent="0.2">
      <c r="A44" s="10"/>
      <c r="B44" s="10"/>
      <c r="C44" s="15"/>
      <c r="D44" s="10"/>
      <c r="E44" s="14"/>
      <c r="F44" s="10"/>
      <c r="G44" s="10"/>
      <c r="H44" s="12">
        <f t="shared" si="10"/>
        <v>0</v>
      </c>
      <c r="I44" s="12"/>
      <c r="J44" s="12">
        <f t="shared" si="8"/>
        <v>0</v>
      </c>
      <c r="K44" s="12"/>
      <c r="L44" s="12"/>
      <c r="M44" s="12"/>
      <c r="N44" s="12">
        <f t="shared" si="11"/>
        <v>0</v>
      </c>
      <c r="O44" s="12" t="s">
        <v>56</v>
      </c>
      <c r="P44" s="12">
        <v>5</v>
      </c>
      <c r="Q44" s="12">
        <v>23</v>
      </c>
      <c r="R44" s="12">
        <f t="shared" si="9"/>
        <v>115</v>
      </c>
      <c r="S44" s="23"/>
    </row>
    <row r="45" spans="1:19" ht="15" x14ac:dyDescent="0.2">
      <c r="A45" s="10"/>
      <c r="B45" s="10"/>
      <c r="C45" s="15"/>
      <c r="D45" s="10"/>
      <c r="E45" s="14"/>
      <c r="F45" s="10"/>
      <c r="G45" s="10"/>
      <c r="H45" s="12">
        <f t="shared" si="10"/>
        <v>0</v>
      </c>
      <c r="I45" s="12"/>
      <c r="J45" s="12">
        <f t="shared" si="8"/>
        <v>0</v>
      </c>
      <c r="K45" s="12"/>
      <c r="L45" s="12"/>
      <c r="M45" s="12"/>
      <c r="N45" s="12">
        <f t="shared" si="11"/>
        <v>0</v>
      </c>
      <c r="O45" s="12" t="s">
        <v>57</v>
      </c>
      <c r="P45" s="12">
        <v>6</v>
      </c>
      <c r="Q45" s="12">
        <v>114</v>
      </c>
      <c r="R45" s="12">
        <f t="shared" si="9"/>
        <v>684</v>
      </c>
      <c r="S45" s="23"/>
    </row>
    <row r="46" spans="1:19" ht="15" x14ac:dyDescent="0.2">
      <c r="A46" s="10"/>
      <c r="B46" s="10"/>
      <c r="C46" s="15"/>
      <c r="D46" s="10"/>
      <c r="E46" s="14"/>
      <c r="F46" s="10"/>
      <c r="G46" s="10"/>
      <c r="H46" s="12">
        <f t="shared" si="10"/>
        <v>0</v>
      </c>
      <c r="I46" s="12"/>
      <c r="J46" s="12">
        <f t="shared" si="8"/>
        <v>0</v>
      </c>
      <c r="K46" s="12"/>
      <c r="L46" s="12"/>
      <c r="M46" s="12"/>
      <c r="N46" s="12">
        <f t="shared" si="11"/>
        <v>0</v>
      </c>
      <c r="O46" s="12"/>
      <c r="P46" s="12"/>
      <c r="Q46" s="12"/>
      <c r="R46" s="12">
        <f t="shared" si="9"/>
        <v>0</v>
      </c>
      <c r="S46" s="23"/>
    </row>
    <row r="47" spans="1:19" ht="15" x14ac:dyDescent="0.2">
      <c r="A47" s="10"/>
      <c r="B47" s="10"/>
      <c r="C47" s="15"/>
      <c r="D47" s="10"/>
      <c r="E47" s="14"/>
      <c r="F47" s="10"/>
      <c r="G47" s="10"/>
      <c r="H47" s="12">
        <f t="shared" si="10"/>
        <v>0</v>
      </c>
      <c r="I47" s="12"/>
      <c r="J47" s="12">
        <f t="shared" si="8"/>
        <v>0</v>
      </c>
      <c r="K47" s="12"/>
      <c r="L47" s="12"/>
      <c r="M47" s="12"/>
      <c r="N47" s="12">
        <f t="shared" si="11"/>
        <v>0</v>
      </c>
      <c r="O47" s="12"/>
      <c r="P47" s="12"/>
      <c r="Q47" s="12"/>
      <c r="R47" s="12">
        <f t="shared" si="9"/>
        <v>0</v>
      </c>
      <c r="S47" s="23"/>
    </row>
    <row r="48" spans="1:19" x14ac:dyDescent="0.2">
      <c r="A48" s="10"/>
      <c r="B48" s="10"/>
      <c r="C48" s="10"/>
      <c r="D48" s="10"/>
      <c r="E48" s="10"/>
      <c r="F48" s="10"/>
      <c r="G48" s="10"/>
      <c r="H48" s="12">
        <f>F48*G48</f>
        <v>0</v>
      </c>
      <c r="I48" s="12"/>
      <c r="J48" s="12">
        <f t="shared" si="8"/>
        <v>0</v>
      </c>
      <c r="K48" s="12"/>
      <c r="L48" s="12"/>
      <c r="M48" s="12"/>
      <c r="N48" s="12">
        <f>L48*M48</f>
        <v>0</v>
      </c>
      <c r="O48" s="12"/>
      <c r="P48" s="12"/>
      <c r="Q48" s="12"/>
      <c r="R48" s="12">
        <f t="shared" si="9"/>
        <v>0</v>
      </c>
      <c r="S48" s="23"/>
    </row>
    <row r="49" spans="1:19" x14ac:dyDescent="0.2">
      <c r="A49" s="10"/>
      <c r="B49" s="10"/>
      <c r="C49" s="10"/>
      <c r="D49" s="10"/>
      <c r="E49" s="21" t="s">
        <v>39</v>
      </c>
      <c r="F49" s="10"/>
      <c r="G49" s="10"/>
      <c r="H49" s="22">
        <f>SUM(H38:H48)</f>
        <v>9</v>
      </c>
      <c r="I49" s="12"/>
      <c r="J49" s="22">
        <f>SUM(J39:J48)</f>
        <v>5400</v>
      </c>
      <c r="K49" s="12"/>
      <c r="L49" s="22">
        <f>SUM(L38:L48)</f>
        <v>1</v>
      </c>
      <c r="M49" s="12"/>
      <c r="N49" s="22">
        <f>SUM(N38:N48)</f>
        <v>450</v>
      </c>
      <c r="O49" s="12"/>
      <c r="P49" s="12"/>
      <c r="Q49" s="12"/>
      <c r="R49" s="22">
        <f>SUM(R38:R48)</f>
        <v>4802</v>
      </c>
      <c r="S49" s="13">
        <f>J49+N49+R49</f>
        <v>10652</v>
      </c>
    </row>
    <row r="50" spans="1:19" x14ac:dyDescent="0.2">
      <c r="A50" s="10"/>
      <c r="B50" s="10"/>
      <c r="C50" s="10"/>
      <c r="D50" s="10"/>
      <c r="E50" s="21" t="s">
        <v>39</v>
      </c>
      <c r="F50" s="10"/>
      <c r="G50" s="10"/>
      <c r="H50" s="22">
        <f>H27+H37+H49</f>
        <v>23</v>
      </c>
      <c r="I50" s="12"/>
      <c r="J50" s="22">
        <f>J27+J37+J49</f>
        <v>13800</v>
      </c>
      <c r="K50" s="12"/>
      <c r="L50" s="22">
        <f>L27+L37+L49</f>
        <v>2</v>
      </c>
      <c r="M50" s="12"/>
      <c r="N50" s="22">
        <f>N27+N37+N49</f>
        <v>900</v>
      </c>
      <c r="O50" s="12"/>
      <c r="P50" s="12"/>
      <c r="Q50" s="12"/>
      <c r="R50" s="22">
        <f>R27+R37+R49</f>
        <v>13283.33</v>
      </c>
      <c r="S50" s="24">
        <f>SUM(S5:S49)</f>
        <v>27983.329999999998</v>
      </c>
    </row>
    <row r="51" spans="1:19" x14ac:dyDescent="0.2">
      <c r="A51" s="4"/>
      <c r="B51" s="10"/>
      <c r="C51" s="2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26">
        <f>J50+N50+R50</f>
        <v>27983.33</v>
      </c>
      <c r="S51" s="27" t="s">
        <v>0</v>
      </c>
    </row>
    <row r="52" spans="1:19" x14ac:dyDescent="0.2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9" ht="20.25" x14ac:dyDescent="0.3">
      <c r="F53" t="s">
        <v>0</v>
      </c>
      <c r="H53" s="28" t="s">
        <v>58</v>
      </c>
      <c r="O53"/>
    </row>
    <row r="54" spans="1:19" x14ac:dyDescent="0.2">
      <c r="O54"/>
    </row>
    <row r="55" spans="1:19" x14ac:dyDescent="0.2">
      <c r="A55" s="29" t="s">
        <v>2</v>
      </c>
      <c r="B55" s="29" t="s">
        <v>3</v>
      </c>
      <c r="C55" s="29" t="s">
        <v>4</v>
      </c>
      <c r="D55" s="29" t="s">
        <v>5</v>
      </c>
      <c r="E55" s="29" t="s">
        <v>6</v>
      </c>
      <c r="F55" s="30" t="s">
        <v>7</v>
      </c>
      <c r="G55" s="30" t="s">
        <v>8</v>
      </c>
      <c r="H55" s="31" t="s">
        <v>9</v>
      </c>
      <c r="I55" s="31"/>
      <c r="J55" s="31"/>
      <c r="K55" s="29"/>
      <c r="L55" s="31" t="s">
        <v>10</v>
      </c>
      <c r="M55" s="31"/>
      <c r="N55" s="31"/>
      <c r="O55" s="31" t="s">
        <v>11</v>
      </c>
      <c r="P55" s="31"/>
      <c r="Q55" s="31"/>
      <c r="R55" s="31"/>
    </row>
    <row r="56" spans="1:19" x14ac:dyDescent="0.2">
      <c r="A56" s="32"/>
      <c r="B56" s="32"/>
      <c r="C56" s="32"/>
      <c r="D56" s="32"/>
      <c r="E56" s="32"/>
      <c r="F56" s="33"/>
      <c r="G56" s="33"/>
      <c r="H56" s="34" t="s">
        <v>12</v>
      </c>
      <c r="I56" s="35" t="s">
        <v>13</v>
      </c>
      <c r="J56" s="34" t="s">
        <v>14</v>
      </c>
      <c r="K56" s="36"/>
      <c r="L56" s="34" t="s">
        <v>12</v>
      </c>
      <c r="M56" s="34" t="s">
        <v>15</v>
      </c>
      <c r="N56" s="34" t="s">
        <v>14</v>
      </c>
      <c r="O56" s="35" t="s">
        <v>16</v>
      </c>
      <c r="P56" s="34" t="s">
        <v>12</v>
      </c>
      <c r="Q56" s="34" t="s">
        <v>15</v>
      </c>
      <c r="R56" s="34" t="s">
        <v>14</v>
      </c>
    </row>
    <row r="57" spans="1:19" ht="15.75" x14ac:dyDescent="0.25">
      <c r="A57" s="37"/>
      <c r="B57" s="38"/>
      <c r="C57" s="37"/>
      <c r="D57" s="38"/>
      <c r="E57" s="39" t="s">
        <v>17</v>
      </c>
      <c r="F57" s="37"/>
      <c r="G57" s="37"/>
      <c r="H57" s="40">
        <f>F57*G57</f>
        <v>0</v>
      </c>
      <c r="I57" s="40"/>
      <c r="J57" s="40">
        <f>H57*I57</f>
        <v>0</v>
      </c>
      <c r="K57" s="40"/>
      <c r="L57" s="40"/>
      <c r="M57" s="40"/>
      <c r="N57" s="40">
        <f>L57*M57</f>
        <v>0</v>
      </c>
      <c r="O57" s="40"/>
      <c r="P57" s="40"/>
      <c r="Q57" s="40"/>
      <c r="R57" s="40">
        <f>P57*Q57</f>
        <v>0</v>
      </c>
      <c r="S57" s="13"/>
    </row>
    <row r="58" spans="1:19" ht="15" x14ac:dyDescent="0.2">
      <c r="A58" s="37"/>
      <c r="B58" s="38"/>
      <c r="C58" s="37"/>
      <c r="D58" s="37"/>
      <c r="E58" s="41" t="s">
        <v>18</v>
      </c>
      <c r="F58" s="37"/>
      <c r="G58" s="37"/>
      <c r="H58" s="40">
        <f>F58*G58</f>
        <v>0</v>
      </c>
      <c r="I58" s="40"/>
      <c r="J58" s="40">
        <f>H58*I58</f>
        <v>0</v>
      </c>
      <c r="K58" s="40"/>
      <c r="L58" s="40"/>
      <c r="M58" s="40"/>
      <c r="N58" s="40">
        <f>L58*M58</f>
        <v>0</v>
      </c>
      <c r="O58" s="40"/>
      <c r="P58" s="40"/>
      <c r="Q58" s="40"/>
      <c r="R58" s="40">
        <f t="shared" ref="R58:R64" si="12">P58*Q58</f>
        <v>0</v>
      </c>
      <c r="S58" s="13"/>
    </row>
    <row r="59" spans="1:19" ht="76.5" x14ac:dyDescent="0.2">
      <c r="A59" s="37">
        <v>1</v>
      </c>
      <c r="B59" s="38" t="s">
        <v>59</v>
      </c>
      <c r="C59" s="42">
        <v>44757</v>
      </c>
      <c r="D59" s="37"/>
      <c r="E59" s="41" t="s">
        <v>60</v>
      </c>
      <c r="F59" s="37">
        <v>1</v>
      </c>
      <c r="G59" s="37">
        <v>2</v>
      </c>
      <c r="H59" s="40">
        <f>F59*G59</f>
        <v>2</v>
      </c>
      <c r="I59" s="40">
        <v>600</v>
      </c>
      <c r="J59" s="40">
        <f>H59*I59</f>
        <v>1200</v>
      </c>
      <c r="K59" s="40" t="s">
        <v>21</v>
      </c>
      <c r="L59" s="40">
        <v>0.5</v>
      </c>
      <c r="M59" s="40">
        <v>450</v>
      </c>
      <c r="N59" s="40">
        <f>L59*M59</f>
        <v>225</v>
      </c>
      <c r="O59" s="40" t="s">
        <v>61</v>
      </c>
      <c r="P59" s="40">
        <v>2</v>
      </c>
      <c r="Q59" s="40">
        <v>30</v>
      </c>
      <c r="R59" s="40">
        <f>P59*Q59</f>
        <v>60</v>
      </c>
      <c r="S59" s="13"/>
    </row>
    <row r="60" spans="1:19" ht="15" x14ac:dyDescent="0.2">
      <c r="A60" s="37"/>
      <c r="B60" s="38"/>
      <c r="C60" s="37"/>
      <c r="D60" s="37"/>
      <c r="E60" s="41"/>
      <c r="F60" s="37"/>
      <c r="G60" s="37"/>
      <c r="H60" s="40"/>
      <c r="I60" s="40"/>
      <c r="J60" s="40"/>
      <c r="K60" s="40"/>
      <c r="L60" s="40"/>
      <c r="M60" s="40"/>
      <c r="N60" s="40"/>
      <c r="O60" s="40" t="s">
        <v>62</v>
      </c>
      <c r="P60" s="40">
        <v>0.5</v>
      </c>
      <c r="Q60" s="40"/>
      <c r="R60" s="40">
        <f t="shared" ref="R60:R62" si="13">P60*Q60</f>
        <v>0</v>
      </c>
      <c r="S60" s="13"/>
    </row>
    <row r="61" spans="1:19" ht="15" x14ac:dyDescent="0.2">
      <c r="A61" s="37"/>
      <c r="B61" s="38"/>
      <c r="C61" s="37"/>
      <c r="D61" s="37"/>
      <c r="E61" s="41"/>
      <c r="F61" s="37"/>
      <c r="G61" s="37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>
        <f t="shared" si="13"/>
        <v>0</v>
      </c>
      <c r="S61" s="13"/>
    </row>
    <row r="62" spans="1:19" ht="15" x14ac:dyDescent="0.2">
      <c r="A62" s="37"/>
      <c r="B62" s="38"/>
      <c r="C62" s="37"/>
      <c r="D62" s="37"/>
      <c r="E62" s="41"/>
      <c r="F62" s="37"/>
      <c r="G62" s="37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f t="shared" si="13"/>
        <v>0</v>
      </c>
      <c r="S62" s="13"/>
    </row>
    <row r="63" spans="1:19" ht="38.25" x14ac:dyDescent="0.2">
      <c r="A63" s="37">
        <v>2</v>
      </c>
      <c r="B63" s="38" t="s">
        <v>63</v>
      </c>
      <c r="C63" s="42"/>
      <c r="D63" s="37"/>
      <c r="E63" s="43"/>
      <c r="F63" s="37"/>
      <c r="G63" s="37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>
        <v>13000</v>
      </c>
      <c r="S63" s="17"/>
    </row>
    <row r="64" spans="1:19" x14ac:dyDescent="0.2">
      <c r="A64" s="37"/>
      <c r="B64" s="38"/>
      <c r="C64" s="37"/>
      <c r="D64" s="37"/>
      <c r="E64" s="37"/>
      <c r="F64" s="37"/>
      <c r="G64" s="37"/>
      <c r="H64" s="40">
        <f>F64*G64</f>
        <v>0</v>
      </c>
      <c r="I64" s="40"/>
      <c r="J64" s="40">
        <f>H64*I64</f>
        <v>0</v>
      </c>
      <c r="K64" s="40"/>
      <c r="L64" s="40"/>
      <c r="M64" s="40"/>
      <c r="N64" s="40">
        <f>L64*M64</f>
        <v>0</v>
      </c>
      <c r="O64" s="40"/>
      <c r="P64" s="40"/>
      <c r="Q64" s="40"/>
      <c r="R64" s="40">
        <f t="shared" si="12"/>
        <v>0</v>
      </c>
      <c r="S64" s="17"/>
    </row>
    <row r="65" spans="1:19" x14ac:dyDescent="0.2">
      <c r="A65" s="37"/>
      <c r="B65" s="38"/>
      <c r="C65" s="37"/>
      <c r="D65" s="37"/>
      <c r="E65" s="44" t="s">
        <v>39</v>
      </c>
      <c r="F65" s="37"/>
      <c r="G65" s="37"/>
      <c r="H65" s="24">
        <f>SUM(H57:H64)</f>
        <v>2</v>
      </c>
      <c r="I65" s="40"/>
      <c r="J65" s="24">
        <f>SUM(J57:J64)</f>
        <v>1200</v>
      </c>
      <c r="K65" s="40"/>
      <c r="L65" s="24">
        <f>SUM(L57:L64)</f>
        <v>0.5</v>
      </c>
      <c r="M65" s="40"/>
      <c r="N65" s="24">
        <f>SUM(N57:N64)</f>
        <v>225</v>
      </c>
      <c r="O65" s="40"/>
      <c r="P65" s="40"/>
      <c r="Q65" s="40"/>
      <c r="R65" s="24">
        <f>SUM(R57:R64)</f>
        <v>13060</v>
      </c>
      <c r="S65" s="13">
        <f>J65+N65+R65</f>
        <v>14485</v>
      </c>
    </row>
    <row r="66" spans="1:19" ht="15" x14ac:dyDescent="0.2">
      <c r="A66" s="37" t="s">
        <v>0</v>
      </c>
      <c r="B66" s="38"/>
      <c r="C66" s="37"/>
      <c r="D66" s="37"/>
      <c r="E66" s="41" t="s">
        <v>40</v>
      </c>
      <c r="F66" s="37"/>
      <c r="G66" s="37"/>
      <c r="H66" s="40">
        <f>F66*G66</f>
        <v>0</v>
      </c>
      <c r="I66" s="40"/>
      <c r="J66" s="40">
        <f>H66*I66</f>
        <v>0</v>
      </c>
      <c r="K66" s="40"/>
      <c r="L66" s="40"/>
      <c r="M66" s="40"/>
      <c r="N66" s="40">
        <f>L66*M66</f>
        <v>0</v>
      </c>
      <c r="O66" s="40"/>
      <c r="P66" s="40"/>
      <c r="Q66" s="40"/>
      <c r="R66" s="40">
        <f>P66</f>
        <v>0</v>
      </c>
      <c r="S66" s="23"/>
    </row>
    <row r="67" spans="1:19" ht="15" x14ac:dyDescent="0.2">
      <c r="A67" s="37"/>
      <c r="B67" s="38"/>
      <c r="C67" s="37"/>
      <c r="D67" s="37"/>
      <c r="E67" s="41"/>
      <c r="F67" s="37"/>
      <c r="G67" s="37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23"/>
    </row>
    <row r="68" spans="1:19" x14ac:dyDescent="0.2">
      <c r="A68" s="37"/>
      <c r="B68" s="38"/>
      <c r="C68" s="37"/>
      <c r="D68" s="37"/>
      <c r="E68" s="37"/>
      <c r="F68" s="37"/>
      <c r="G68" s="37"/>
      <c r="H68" s="24">
        <f>SUM(H66:H67)</f>
        <v>0</v>
      </c>
      <c r="I68" s="40"/>
      <c r="J68" s="24">
        <f>SUM(J66:J67)</f>
        <v>0</v>
      </c>
      <c r="K68" s="40"/>
      <c r="L68" s="24">
        <f>SUM(L66:L67)</f>
        <v>0</v>
      </c>
      <c r="M68" s="40"/>
      <c r="N68" s="24">
        <f>SUM(N66:N67)</f>
        <v>0</v>
      </c>
      <c r="O68" s="40"/>
      <c r="P68" s="40"/>
      <c r="Q68" s="40"/>
      <c r="R68" s="24">
        <f>SUM(R66:R67)</f>
        <v>0</v>
      </c>
      <c r="S68" s="13">
        <f>J68+N68+R68</f>
        <v>0</v>
      </c>
    </row>
    <row r="69" spans="1:19" x14ac:dyDescent="0.2">
      <c r="A69" s="37"/>
      <c r="B69" s="38"/>
      <c r="C69" s="37"/>
      <c r="D69" s="37"/>
      <c r="E69" s="44" t="s">
        <v>39</v>
      </c>
      <c r="F69" s="37"/>
      <c r="G69" s="37"/>
      <c r="H69" s="40">
        <f>F69*G69</f>
        <v>0</v>
      </c>
      <c r="I69" s="40"/>
      <c r="J69" s="40">
        <f>H69*I69</f>
        <v>0</v>
      </c>
      <c r="K69" s="40"/>
      <c r="L69" s="40"/>
      <c r="M69" s="40"/>
      <c r="N69" s="40">
        <f>L69*M69</f>
        <v>0</v>
      </c>
      <c r="O69" s="40"/>
      <c r="P69" s="40"/>
      <c r="Q69" s="40"/>
      <c r="R69" s="40">
        <f>P69*Q69</f>
        <v>0</v>
      </c>
      <c r="S69" s="23"/>
    </row>
    <row r="70" spans="1:19" ht="15" x14ac:dyDescent="0.2">
      <c r="A70" s="37"/>
      <c r="B70" s="38"/>
      <c r="C70" s="37"/>
      <c r="D70" s="37"/>
      <c r="E70" s="41" t="s">
        <v>49</v>
      </c>
      <c r="F70" s="37"/>
      <c r="G70" s="37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23"/>
    </row>
    <row r="71" spans="1:19" x14ac:dyDescent="0.2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23"/>
    </row>
    <row r="72" spans="1:19" x14ac:dyDescent="0.2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23"/>
    </row>
    <row r="73" spans="1:19" x14ac:dyDescent="0.2">
      <c r="A73" s="37"/>
      <c r="B73" s="38"/>
      <c r="C73" s="37"/>
      <c r="D73" s="37"/>
      <c r="E73" s="37"/>
      <c r="F73" s="37"/>
      <c r="G73" s="37"/>
      <c r="H73" s="24">
        <f>SUM(H69:H70)</f>
        <v>0</v>
      </c>
      <c r="I73" s="40"/>
      <c r="J73" s="24">
        <f>SUM(J70:J70)</f>
        <v>0</v>
      </c>
      <c r="K73" s="40"/>
      <c r="L73" s="24">
        <f>SUM(L69:L70)</f>
        <v>0</v>
      </c>
      <c r="M73" s="40"/>
      <c r="N73" s="24">
        <f>SUM(N69:N70)</f>
        <v>0</v>
      </c>
      <c r="O73" s="40"/>
      <c r="P73" s="40"/>
      <c r="Q73" s="40"/>
      <c r="R73" s="24">
        <f>SUM(R69:R70)</f>
        <v>0</v>
      </c>
      <c r="S73" s="13">
        <f>J73+N73+R73</f>
        <v>0</v>
      </c>
    </row>
    <row r="74" spans="1:19" x14ac:dyDescent="0.2">
      <c r="A74" s="37"/>
      <c r="B74" s="38"/>
      <c r="C74" s="37"/>
      <c r="D74" s="37"/>
      <c r="E74" s="44" t="s">
        <v>39</v>
      </c>
      <c r="F74" s="37"/>
      <c r="G74" s="37"/>
      <c r="H74" s="24">
        <f>H65+H68+H73</f>
        <v>2</v>
      </c>
      <c r="I74" s="40"/>
      <c r="J74" s="24">
        <f>J65+J68+J73</f>
        <v>1200</v>
      </c>
      <c r="K74" s="40"/>
      <c r="L74" s="24">
        <f>L65+L68+L73</f>
        <v>0.5</v>
      </c>
      <c r="M74" s="40"/>
      <c r="N74" s="24">
        <f>N65+N68+N73</f>
        <v>225</v>
      </c>
      <c r="O74" s="40"/>
      <c r="P74" s="40"/>
      <c r="Q74" s="40"/>
      <c r="R74" s="24">
        <f>R65+R68+R73</f>
        <v>13060</v>
      </c>
      <c r="S74" s="24">
        <f>SUM(S57:S73)</f>
        <v>14485</v>
      </c>
    </row>
    <row r="75" spans="1:19" x14ac:dyDescent="0.2">
      <c r="A75" s="37"/>
      <c r="B75" s="38"/>
      <c r="C75" s="37"/>
      <c r="D75" s="37"/>
      <c r="E75" s="44" t="s">
        <v>39</v>
      </c>
      <c r="O75"/>
      <c r="R75" s="27">
        <f>J74+N74+R74</f>
        <v>14485</v>
      </c>
      <c r="S75" s="27" t="s">
        <v>0</v>
      </c>
    </row>
    <row r="77" spans="1:19" ht="20.25" x14ac:dyDescent="0.3">
      <c r="F77" t="s">
        <v>0</v>
      </c>
      <c r="H77" s="28" t="s">
        <v>64</v>
      </c>
      <c r="O77"/>
    </row>
    <row r="78" spans="1:19" x14ac:dyDescent="0.2">
      <c r="O78"/>
    </row>
    <row r="79" spans="1:19" x14ac:dyDescent="0.2">
      <c r="A79" s="29" t="s">
        <v>2</v>
      </c>
      <c r="B79" s="29" t="s">
        <v>3</v>
      </c>
      <c r="C79" s="29" t="s">
        <v>4</v>
      </c>
      <c r="D79" s="29" t="s">
        <v>5</v>
      </c>
      <c r="E79" s="29" t="s">
        <v>6</v>
      </c>
      <c r="F79" s="30" t="s">
        <v>7</v>
      </c>
      <c r="G79" s="30" t="s">
        <v>8</v>
      </c>
      <c r="H79" s="31" t="s">
        <v>9</v>
      </c>
      <c r="I79" s="31"/>
      <c r="J79" s="31"/>
      <c r="K79" s="29"/>
      <c r="L79" s="31" t="s">
        <v>10</v>
      </c>
      <c r="M79" s="31"/>
      <c r="N79" s="31"/>
      <c r="O79" s="31" t="s">
        <v>11</v>
      </c>
      <c r="P79" s="31"/>
      <c r="Q79" s="31"/>
      <c r="R79" s="31"/>
    </row>
    <row r="80" spans="1:19" x14ac:dyDescent="0.2">
      <c r="A80" s="32"/>
      <c r="B80" s="32"/>
      <c r="C80" s="32"/>
      <c r="D80" s="32"/>
      <c r="E80" s="32"/>
      <c r="F80" s="33"/>
      <c r="G80" s="33"/>
      <c r="H80" s="34" t="s">
        <v>12</v>
      </c>
      <c r="I80" s="35" t="s">
        <v>13</v>
      </c>
      <c r="J80" s="34" t="s">
        <v>14</v>
      </c>
      <c r="K80" s="36"/>
      <c r="L80" s="34" t="s">
        <v>12</v>
      </c>
      <c r="M80" s="34" t="s">
        <v>15</v>
      </c>
      <c r="N80" s="34" t="s">
        <v>14</v>
      </c>
      <c r="O80" s="35" t="s">
        <v>16</v>
      </c>
      <c r="P80" s="34" t="s">
        <v>12</v>
      </c>
      <c r="Q80" s="34" t="s">
        <v>15</v>
      </c>
      <c r="R80" s="34" t="s">
        <v>14</v>
      </c>
    </row>
    <row r="81" spans="1:19" ht="15.75" x14ac:dyDescent="0.25">
      <c r="A81" s="37"/>
      <c r="B81" s="38"/>
      <c r="C81" s="37"/>
      <c r="D81" s="38"/>
      <c r="E81" s="39" t="s">
        <v>17</v>
      </c>
      <c r="F81" s="37"/>
      <c r="G81" s="37"/>
      <c r="H81" s="40">
        <f>F81*G81</f>
        <v>0</v>
      </c>
      <c r="I81" s="40"/>
      <c r="J81" s="40">
        <f>H81*I81</f>
        <v>0</v>
      </c>
      <c r="K81" s="40"/>
      <c r="L81" s="40"/>
      <c r="M81" s="40"/>
      <c r="N81" s="40">
        <f>L81*M81</f>
        <v>0</v>
      </c>
      <c r="O81" s="40"/>
      <c r="P81" s="40"/>
      <c r="Q81" s="40"/>
      <c r="R81" s="40">
        <f>P81*Q81</f>
        <v>0</v>
      </c>
      <c r="S81" s="13"/>
    </row>
    <row r="82" spans="1:19" ht="15" x14ac:dyDescent="0.2">
      <c r="A82" s="37"/>
      <c r="B82" s="38"/>
      <c r="C82" s="37"/>
      <c r="D82" s="37"/>
      <c r="E82" s="41" t="s">
        <v>18</v>
      </c>
      <c r="F82" s="37"/>
      <c r="G82" s="37"/>
      <c r="H82" s="40">
        <f>F82*G82</f>
        <v>0</v>
      </c>
      <c r="I82" s="40"/>
      <c r="J82" s="40">
        <f>H82*I82</f>
        <v>0</v>
      </c>
      <c r="K82" s="40"/>
      <c r="L82" s="40"/>
      <c r="M82" s="40"/>
      <c r="N82" s="40">
        <f>L82*M82</f>
        <v>0</v>
      </c>
      <c r="O82" s="40"/>
      <c r="P82" s="40"/>
      <c r="Q82" s="40"/>
      <c r="R82" s="40">
        <f t="shared" ref="R82:R84" si="14">P82*Q82</f>
        <v>0</v>
      </c>
      <c r="S82" s="13"/>
    </row>
    <row r="83" spans="1:19" ht="15" x14ac:dyDescent="0.2">
      <c r="A83" s="37"/>
      <c r="B83" s="38"/>
      <c r="C83" s="42"/>
      <c r="D83" s="37"/>
      <c r="E83" s="43"/>
      <c r="F83" s="37"/>
      <c r="G83" s="37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17"/>
    </row>
    <row r="84" spans="1:19" x14ac:dyDescent="0.2">
      <c r="A84" s="37"/>
      <c r="B84" s="38"/>
      <c r="C84" s="37"/>
      <c r="D84" s="37"/>
      <c r="E84" s="37"/>
      <c r="F84" s="37"/>
      <c r="G84" s="37"/>
      <c r="H84" s="40">
        <f>F84*G84</f>
        <v>0</v>
      </c>
      <c r="I84" s="40"/>
      <c r="J84" s="40">
        <f>H84*I84</f>
        <v>0</v>
      </c>
      <c r="K84" s="40"/>
      <c r="L84" s="40"/>
      <c r="M84" s="40"/>
      <c r="N84" s="40">
        <f>L84*M84</f>
        <v>0</v>
      </c>
      <c r="O84" s="40"/>
      <c r="P84" s="40"/>
      <c r="Q84" s="40"/>
      <c r="R84" s="40">
        <f t="shared" si="14"/>
        <v>0</v>
      </c>
      <c r="S84" s="17"/>
    </row>
    <row r="85" spans="1:19" x14ac:dyDescent="0.2">
      <c r="A85" s="37"/>
      <c r="B85" s="38"/>
      <c r="C85" s="37"/>
      <c r="D85" s="37"/>
      <c r="E85" s="44" t="s">
        <v>39</v>
      </c>
      <c r="F85" s="37"/>
      <c r="G85" s="37"/>
      <c r="H85" s="24">
        <f>SUM(H81:H84)</f>
        <v>0</v>
      </c>
      <c r="I85" s="40"/>
      <c r="J85" s="24">
        <f>SUM(J81:J84)</f>
        <v>0</v>
      </c>
      <c r="K85" s="40"/>
      <c r="L85" s="24">
        <f>SUM(L81:L84)</f>
        <v>0</v>
      </c>
      <c r="M85" s="40"/>
      <c r="N85" s="24">
        <f>SUM(N81:N84)</f>
        <v>0</v>
      </c>
      <c r="O85" s="40"/>
      <c r="P85" s="40"/>
      <c r="Q85" s="40"/>
      <c r="R85" s="24">
        <f>SUM(R81:R84)</f>
        <v>0</v>
      </c>
      <c r="S85" s="13">
        <f>J85+N85+R85</f>
        <v>0</v>
      </c>
    </row>
    <row r="86" spans="1:19" ht="15" x14ac:dyDescent="0.2">
      <c r="A86" s="37" t="s">
        <v>0</v>
      </c>
      <c r="B86" s="38"/>
      <c r="C86" s="37"/>
      <c r="D86" s="37"/>
      <c r="E86" s="41" t="s">
        <v>40</v>
      </c>
      <c r="F86" s="37"/>
      <c r="G86" s="37"/>
      <c r="H86" s="40">
        <f>F86*G86</f>
        <v>0</v>
      </c>
      <c r="I86" s="40"/>
      <c r="J86" s="40">
        <f>H86*I86</f>
        <v>0</v>
      </c>
      <c r="K86" s="40"/>
      <c r="L86" s="40"/>
      <c r="M86" s="40"/>
      <c r="N86" s="40">
        <f>L86*M86</f>
        <v>0</v>
      </c>
      <c r="O86" s="40"/>
      <c r="P86" s="40"/>
      <c r="Q86" s="40"/>
      <c r="R86" s="40">
        <f>P86</f>
        <v>0</v>
      </c>
      <c r="S86" s="23"/>
    </row>
    <row r="87" spans="1:19" ht="89.25" x14ac:dyDescent="0.2">
      <c r="A87" s="37">
        <v>1</v>
      </c>
      <c r="B87" s="38" t="s">
        <v>65</v>
      </c>
      <c r="C87" s="42">
        <v>44781</v>
      </c>
      <c r="D87" s="37" t="s">
        <v>66</v>
      </c>
      <c r="E87" s="41" t="s">
        <v>20</v>
      </c>
      <c r="F87" s="37">
        <v>3</v>
      </c>
      <c r="G87" s="37">
        <v>2</v>
      </c>
      <c r="H87" s="40">
        <f t="shared" ref="H87:H92" si="15">F87*G87</f>
        <v>6</v>
      </c>
      <c r="I87" s="40">
        <v>600</v>
      </c>
      <c r="J87" s="40">
        <f>H87*I87</f>
        <v>3600</v>
      </c>
      <c r="K87" s="40" t="s">
        <v>67</v>
      </c>
      <c r="L87" s="40">
        <v>3</v>
      </c>
      <c r="M87" s="40">
        <v>1500</v>
      </c>
      <c r="N87" s="40">
        <f t="shared" ref="N87:N92" si="16">L87*M87</f>
        <v>4500</v>
      </c>
      <c r="O87" s="40" t="s">
        <v>68</v>
      </c>
      <c r="P87" s="40">
        <v>2</v>
      </c>
      <c r="Q87" s="40">
        <v>525</v>
      </c>
      <c r="R87" s="40">
        <f>P87*Q87</f>
        <v>1050</v>
      </c>
      <c r="S87" s="23"/>
    </row>
    <row r="88" spans="1:19" ht="15" x14ac:dyDescent="0.2">
      <c r="A88" s="37"/>
      <c r="B88" s="38"/>
      <c r="C88" s="42"/>
      <c r="D88" s="37"/>
      <c r="E88" s="41"/>
      <c r="F88" s="37"/>
      <c r="G88" s="37"/>
      <c r="H88" s="40">
        <f t="shared" si="15"/>
        <v>0</v>
      </c>
      <c r="I88" s="40"/>
      <c r="J88" s="40">
        <f>H88*I88</f>
        <v>0</v>
      </c>
      <c r="K88" s="40" t="s">
        <v>21</v>
      </c>
      <c r="L88" s="40">
        <v>2</v>
      </c>
      <c r="M88" s="40">
        <v>450</v>
      </c>
      <c r="N88" s="40">
        <f t="shared" si="16"/>
        <v>900</v>
      </c>
      <c r="O88" s="40" t="s">
        <v>69</v>
      </c>
      <c r="P88" s="40">
        <v>1</v>
      </c>
      <c r="Q88" s="40">
        <v>840</v>
      </c>
      <c r="R88" s="40">
        <f t="shared" ref="R88:R92" si="17">P88*Q88</f>
        <v>840</v>
      </c>
      <c r="S88" s="23"/>
    </row>
    <row r="89" spans="1:19" ht="15" x14ac:dyDescent="0.2">
      <c r="A89" s="37"/>
      <c r="B89" s="38"/>
      <c r="C89" s="37"/>
      <c r="D89" s="37"/>
      <c r="E89" s="41"/>
      <c r="F89" s="37"/>
      <c r="G89" s="37"/>
      <c r="H89" s="40">
        <f t="shared" si="15"/>
        <v>0</v>
      </c>
      <c r="I89" s="40"/>
      <c r="J89" s="40">
        <f t="shared" ref="J89:J92" si="18">H89*I89</f>
        <v>0</v>
      </c>
      <c r="K89" s="40"/>
      <c r="L89" s="40"/>
      <c r="M89" s="40"/>
      <c r="N89" s="40">
        <f t="shared" si="16"/>
        <v>0</v>
      </c>
      <c r="O89" s="40" t="s">
        <v>70</v>
      </c>
      <c r="P89" s="40">
        <v>0.5</v>
      </c>
      <c r="Q89" s="40">
        <v>515</v>
      </c>
      <c r="R89" s="40">
        <f t="shared" si="17"/>
        <v>257.5</v>
      </c>
      <c r="S89" s="23"/>
    </row>
    <row r="90" spans="1:19" ht="15" x14ac:dyDescent="0.2">
      <c r="A90" s="37"/>
      <c r="B90" s="38"/>
      <c r="C90" s="37"/>
      <c r="D90" s="37"/>
      <c r="E90" s="41"/>
      <c r="F90" s="37"/>
      <c r="G90" s="37"/>
      <c r="H90" s="40">
        <f t="shared" si="15"/>
        <v>0</v>
      </c>
      <c r="I90" s="40"/>
      <c r="J90" s="40">
        <f t="shared" si="18"/>
        <v>0</v>
      </c>
      <c r="K90" s="40"/>
      <c r="L90" s="40"/>
      <c r="M90" s="40"/>
      <c r="N90" s="40">
        <f t="shared" si="16"/>
        <v>0</v>
      </c>
      <c r="O90" s="40" t="s">
        <v>71</v>
      </c>
      <c r="P90" s="40">
        <v>0.5</v>
      </c>
      <c r="Q90" s="40">
        <v>48.66</v>
      </c>
      <c r="R90" s="40">
        <f t="shared" si="17"/>
        <v>24.33</v>
      </c>
      <c r="S90" s="23"/>
    </row>
    <row r="91" spans="1:19" ht="15" x14ac:dyDescent="0.2">
      <c r="A91" s="37"/>
      <c r="B91" s="38"/>
      <c r="C91" s="37"/>
      <c r="D91" s="37"/>
      <c r="E91" s="41"/>
      <c r="F91" s="37"/>
      <c r="G91" s="37"/>
      <c r="H91" s="40">
        <f t="shared" si="15"/>
        <v>0</v>
      </c>
      <c r="I91" s="40"/>
      <c r="J91" s="40">
        <f t="shared" si="18"/>
        <v>0</v>
      </c>
      <c r="K91" s="40"/>
      <c r="L91" s="40"/>
      <c r="M91" s="40"/>
      <c r="N91" s="40">
        <f t="shared" si="16"/>
        <v>0</v>
      </c>
      <c r="O91" s="40" t="s">
        <v>72</v>
      </c>
      <c r="P91" s="40">
        <v>0.1</v>
      </c>
      <c r="Q91" s="40">
        <v>330</v>
      </c>
      <c r="R91" s="40">
        <f t="shared" si="17"/>
        <v>33</v>
      </c>
      <c r="S91" s="23"/>
    </row>
    <row r="92" spans="1:19" ht="15" x14ac:dyDescent="0.2">
      <c r="A92" s="37"/>
      <c r="B92" s="38"/>
      <c r="C92" s="37"/>
      <c r="D92" s="37"/>
      <c r="E92" s="41"/>
      <c r="F92" s="37"/>
      <c r="G92" s="37"/>
      <c r="H92" s="40">
        <f t="shared" si="15"/>
        <v>0</v>
      </c>
      <c r="I92" s="40"/>
      <c r="J92" s="40">
        <f t="shared" si="18"/>
        <v>0</v>
      </c>
      <c r="K92" s="40"/>
      <c r="L92" s="40"/>
      <c r="M92" s="40"/>
      <c r="N92" s="40">
        <f t="shared" si="16"/>
        <v>0</v>
      </c>
      <c r="O92" s="40" t="s">
        <v>61</v>
      </c>
      <c r="P92" s="40">
        <v>2</v>
      </c>
      <c r="Q92" s="40">
        <v>30</v>
      </c>
      <c r="R92" s="40">
        <f t="shared" si="17"/>
        <v>60</v>
      </c>
      <c r="S92" s="23"/>
    </row>
    <row r="93" spans="1:19" ht="15" x14ac:dyDescent="0.2">
      <c r="A93" s="37"/>
      <c r="B93" s="38"/>
      <c r="C93" s="37"/>
      <c r="D93" s="37"/>
      <c r="E93" s="41"/>
      <c r="F93" s="37"/>
      <c r="G93" s="37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23"/>
    </row>
    <row r="94" spans="1:19" ht="38.25" x14ac:dyDescent="0.2">
      <c r="A94" s="37">
        <v>2</v>
      </c>
      <c r="B94" s="38" t="s">
        <v>73</v>
      </c>
      <c r="C94" s="42">
        <v>44789</v>
      </c>
      <c r="D94" s="37" t="s">
        <v>66</v>
      </c>
      <c r="E94" s="41" t="s">
        <v>20</v>
      </c>
      <c r="F94" s="37">
        <v>1</v>
      </c>
      <c r="G94" s="37">
        <v>2</v>
      </c>
      <c r="H94" s="40">
        <f>F94*G94</f>
        <v>2</v>
      </c>
      <c r="I94" s="40">
        <v>600</v>
      </c>
      <c r="J94" s="40">
        <f>H94*I94</f>
        <v>1200</v>
      </c>
      <c r="K94" s="40" t="s">
        <v>21</v>
      </c>
      <c r="L94" s="40">
        <v>0.5</v>
      </c>
      <c r="M94" s="40">
        <v>450</v>
      </c>
      <c r="N94" s="40">
        <f>L94*M94</f>
        <v>225</v>
      </c>
      <c r="O94" s="40" t="s">
        <v>74</v>
      </c>
      <c r="P94" s="40">
        <v>3</v>
      </c>
      <c r="Q94" s="40">
        <v>1280</v>
      </c>
      <c r="R94" s="40">
        <f>P94*Q94</f>
        <v>3840</v>
      </c>
      <c r="S94" s="23"/>
    </row>
    <row r="95" spans="1:19" ht="15" x14ac:dyDescent="0.2">
      <c r="A95" s="37"/>
      <c r="B95" s="38"/>
      <c r="C95" s="37"/>
      <c r="D95" s="37"/>
      <c r="E95" s="41"/>
      <c r="F95" s="37"/>
      <c r="G95" s="37"/>
      <c r="H95" s="40"/>
      <c r="I95" s="40"/>
      <c r="J95" s="40"/>
      <c r="K95" s="40"/>
      <c r="L95" s="40"/>
      <c r="M95" s="40"/>
      <c r="N95" s="40"/>
      <c r="O95" s="40" t="s">
        <v>75</v>
      </c>
      <c r="P95" s="40">
        <v>20</v>
      </c>
      <c r="Q95" s="40">
        <v>0.8</v>
      </c>
      <c r="R95" s="40">
        <f>P95*Q95</f>
        <v>16</v>
      </c>
      <c r="S95" s="23"/>
    </row>
    <row r="96" spans="1:19" ht="15" x14ac:dyDescent="0.2">
      <c r="A96" s="37"/>
      <c r="B96" s="38"/>
      <c r="C96" s="37"/>
      <c r="D96" s="37"/>
      <c r="E96" s="41"/>
      <c r="F96" s="37"/>
      <c r="G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23"/>
    </row>
    <row r="97" spans="1:19" ht="15" x14ac:dyDescent="0.2">
      <c r="A97" s="37"/>
      <c r="B97" s="38"/>
      <c r="C97" s="37"/>
      <c r="D97" s="37"/>
      <c r="E97" s="41"/>
      <c r="F97" s="37"/>
      <c r="G97" s="37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23"/>
    </row>
    <row r="98" spans="1:19" x14ac:dyDescent="0.2">
      <c r="A98" s="37"/>
      <c r="B98" s="38"/>
      <c r="C98" s="37"/>
      <c r="D98" s="37"/>
      <c r="E98" s="37"/>
      <c r="F98" s="37"/>
      <c r="G98" s="37"/>
      <c r="H98" s="40">
        <f t="shared" ref="H98" si="19">F98*G98</f>
        <v>0</v>
      </c>
      <c r="I98" s="40"/>
      <c r="J98" s="40">
        <f t="shared" ref="J98" si="20">H98*I98</f>
        <v>0</v>
      </c>
      <c r="K98" s="40"/>
      <c r="L98" s="40"/>
      <c r="M98" s="40"/>
      <c r="N98" s="40">
        <f>L98*M98</f>
        <v>0</v>
      </c>
      <c r="O98" s="40"/>
      <c r="P98" s="40"/>
      <c r="Q98" s="40"/>
      <c r="R98" s="40">
        <f t="shared" ref="R98" si="21">P98*Q98</f>
        <v>0</v>
      </c>
      <c r="S98" s="13"/>
    </row>
    <row r="99" spans="1:19" x14ac:dyDescent="0.2">
      <c r="A99" s="37"/>
      <c r="B99" s="38"/>
      <c r="C99" s="37"/>
      <c r="D99" s="37"/>
      <c r="E99" s="44" t="s">
        <v>39</v>
      </c>
      <c r="F99" s="37"/>
      <c r="G99" s="37"/>
      <c r="H99" s="24">
        <f>SUM(H86:H98)</f>
        <v>8</v>
      </c>
      <c r="I99" s="40"/>
      <c r="J99" s="24">
        <f>SUM(J86:J98)</f>
        <v>4800</v>
      </c>
      <c r="K99" s="40"/>
      <c r="L99" s="24">
        <f>SUM(L86:L98)</f>
        <v>5.5</v>
      </c>
      <c r="M99" s="40"/>
      <c r="N99" s="24">
        <f>SUM(N86:N98)</f>
        <v>5625</v>
      </c>
      <c r="O99" s="40"/>
      <c r="P99" s="40"/>
      <c r="Q99" s="40"/>
      <c r="R99" s="24">
        <f>SUM(R86:R98)</f>
        <v>6120.83</v>
      </c>
      <c r="S99" s="13">
        <f>J99+N99+R99</f>
        <v>16545.830000000002</v>
      </c>
    </row>
    <row r="100" spans="1:19" ht="15" x14ac:dyDescent="0.2">
      <c r="A100" s="37"/>
      <c r="B100" s="38"/>
      <c r="C100" s="37"/>
      <c r="D100" s="37"/>
      <c r="E100" s="41" t="s">
        <v>49</v>
      </c>
      <c r="F100" s="37"/>
      <c r="G100" s="37"/>
      <c r="H100" s="40">
        <f>F100*G100</f>
        <v>0</v>
      </c>
      <c r="I100" s="40"/>
      <c r="J100" s="40">
        <f>H100*I100</f>
        <v>0</v>
      </c>
      <c r="K100" s="40"/>
      <c r="L100" s="40"/>
      <c r="M100" s="40"/>
      <c r="N100" s="40">
        <f>L100*M100</f>
        <v>0</v>
      </c>
      <c r="O100" s="40"/>
      <c r="P100" s="40"/>
      <c r="Q100" s="40"/>
      <c r="R100" s="40">
        <f>P100*Q100</f>
        <v>0</v>
      </c>
      <c r="S100" s="23"/>
    </row>
    <row r="101" spans="1:19" ht="51" x14ac:dyDescent="0.2">
      <c r="A101" s="37">
        <v>1</v>
      </c>
      <c r="B101" s="38" t="s">
        <v>76</v>
      </c>
      <c r="C101" s="42">
        <v>44781</v>
      </c>
      <c r="D101" s="37" t="s">
        <v>66</v>
      </c>
      <c r="E101" s="41" t="s">
        <v>77</v>
      </c>
      <c r="F101" s="37">
        <v>1.5</v>
      </c>
      <c r="G101" s="37">
        <v>1</v>
      </c>
      <c r="H101" s="40">
        <f>F101*G101</f>
        <v>1.5</v>
      </c>
      <c r="I101" s="40">
        <v>600</v>
      </c>
      <c r="J101" s="40">
        <f>H101*I101</f>
        <v>900</v>
      </c>
      <c r="K101" s="40" t="s">
        <v>21</v>
      </c>
      <c r="L101" s="40">
        <v>0.5</v>
      </c>
      <c r="M101" s="40">
        <v>450</v>
      </c>
      <c r="N101" s="40">
        <f>L101*M101</f>
        <v>225</v>
      </c>
      <c r="O101" s="40" t="s">
        <v>78</v>
      </c>
      <c r="P101" s="40">
        <v>1</v>
      </c>
      <c r="Q101" s="40">
        <v>49</v>
      </c>
      <c r="R101" s="40">
        <f>P101*Q101</f>
        <v>49</v>
      </c>
      <c r="S101" s="23"/>
    </row>
    <row r="102" spans="1:19" ht="15" x14ac:dyDescent="0.2">
      <c r="A102" s="37"/>
      <c r="B102" s="38"/>
      <c r="C102" s="42"/>
      <c r="D102" s="37"/>
      <c r="E102" s="41"/>
      <c r="F102" s="37"/>
      <c r="G102" s="37"/>
      <c r="H102" s="40">
        <f>F102*G102</f>
        <v>0</v>
      </c>
      <c r="I102" s="40"/>
      <c r="J102" s="40">
        <f>H102*I102</f>
        <v>0</v>
      </c>
      <c r="K102" s="40"/>
      <c r="L102" s="40"/>
      <c r="M102" s="40"/>
      <c r="N102" s="40">
        <f>L102*M102</f>
        <v>0</v>
      </c>
      <c r="O102" s="40" t="s">
        <v>79</v>
      </c>
      <c r="P102" s="40">
        <v>0.5</v>
      </c>
      <c r="Q102" s="40">
        <v>78</v>
      </c>
      <c r="R102" s="40">
        <f>P102*Q102</f>
        <v>39</v>
      </c>
      <c r="S102" s="23"/>
    </row>
    <row r="103" spans="1:19" x14ac:dyDescent="0.2">
      <c r="A103" s="37"/>
      <c r="B103" s="38"/>
      <c r="C103" s="37"/>
      <c r="D103" s="37"/>
      <c r="E103" s="37"/>
      <c r="F103" s="37"/>
      <c r="G103" s="37"/>
      <c r="H103" s="40">
        <f>F103*G103</f>
        <v>0</v>
      </c>
      <c r="I103" s="40"/>
      <c r="J103" s="40">
        <f t="shared" ref="J103" si="22">H103*I103</f>
        <v>0</v>
      </c>
      <c r="K103" s="40"/>
      <c r="L103" s="40"/>
      <c r="M103" s="40"/>
      <c r="N103" s="40">
        <f>L103*M103</f>
        <v>0</v>
      </c>
      <c r="O103" s="40"/>
      <c r="P103" s="40"/>
      <c r="Q103" s="40"/>
      <c r="R103" s="40">
        <f t="shared" ref="R103" si="23">P103*Q103</f>
        <v>0</v>
      </c>
      <c r="S103" s="23"/>
    </row>
    <row r="104" spans="1:19" x14ac:dyDescent="0.2">
      <c r="A104" s="37"/>
      <c r="B104" s="38"/>
      <c r="C104" s="37"/>
      <c r="D104" s="37"/>
      <c r="E104" s="44" t="s">
        <v>39</v>
      </c>
      <c r="F104" s="37"/>
      <c r="G104" s="37"/>
      <c r="H104" s="24">
        <f>SUM(H100:H103)</f>
        <v>1.5</v>
      </c>
      <c r="I104" s="40"/>
      <c r="J104" s="24">
        <f>SUM(J101:J103)</f>
        <v>900</v>
      </c>
      <c r="K104" s="40"/>
      <c r="L104" s="24">
        <f>SUM(L100:L103)</f>
        <v>0.5</v>
      </c>
      <c r="M104" s="40"/>
      <c r="N104" s="24">
        <f>SUM(N100:N103)</f>
        <v>225</v>
      </c>
      <c r="O104" s="40"/>
      <c r="P104" s="40"/>
      <c r="Q104" s="40"/>
      <c r="R104" s="24">
        <f>SUM(R100:R103)</f>
        <v>88</v>
      </c>
      <c r="S104" s="13">
        <f>J104+N104+R104</f>
        <v>1213</v>
      </c>
    </row>
    <row r="105" spans="1:19" x14ac:dyDescent="0.2">
      <c r="A105" s="37"/>
      <c r="B105" s="38"/>
      <c r="C105" s="37"/>
      <c r="D105" s="37"/>
      <c r="E105" s="44" t="s">
        <v>39</v>
      </c>
      <c r="F105" s="37"/>
      <c r="G105" s="37"/>
      <c r="H105" s="24">
        <f>H85+H99+H104</f>
        <v>9.5</v>
      </c>
      <c r="I105" s="40"/>
      <c r="J105" s="24">
        <f>J85+J99+J104</f>
        <v>5700</v>
      </c>
      <c r="K105" s="40"/>
      <c r="L105" s="24">
        <f>L85+L99+L104</f>
        <v>6</v>
      </c>
      <c r="M105" s="40"/>
      <c r="N105" s="24">
        <f>N85+N99+N104</f>
        <v>5850</v>
      </c>
      <c r="O105" s="40"/>
      <c r="P105" s="40"/>
      <c r="Q105" s="40"/>
      <c r="R105" s="24">
        <f>R85+R99+R104</f>
        <v>6208.83</v>
      </c>
      <c r="S105" s="24">
        <f>SUM(S81:S104)</f>
        <v>17758.830000000002</v>
      </c>
    </row>
    <row r="106" spans="1:19" x14ac:dyDescent="0.2">
      <c r="C106" s="18"/>
      <c r="O106"/>
      <c r="R106" s="27">
        <f>J105+N105+R105</f>
        <v>17758.830000000002</v>
      </c>
      <c r="S106" s="27" t="s">
        <v>0</v>
      </c>
    </row>
    <row r="107" spans="1:19" ht="20.25" x14ac:dyDescent="0.3">
      <c r="F107" t="s">
        <v>0</v>
      </c>
      <c r="H107" s="28" t="s">
        <v>80</v>
      </c>
      <c r="O107"/>
    </row>
    <row r="108" spans="1:19" x14ac:dyDescent="0.2">
      <c r="O108"/>
    </row>
    <row r="109" spans="1:19" x14ac:dyDescent="0.2">
      <c r="A109" s="29" t="s">
        <v>2</v>
      </c>
      <c r="B109" s="29" t="s">
        <v>3</v>
      </c>
      <c r="C109" s="29" t="s">
        <v>4</v>
      </c>
      <c r="D109" s="29" t="s">
        <v>5</v>
      </c>
      <c r="E109" s="29" t="s">
        <v>6</v>
      </c>
      <c r="F109" s="30" t="s">
        <v>7</v>
      </c>
      <c r="G109" s="30" t="s">
        <v>8</v>
      </c>
      <c r="H109" s="31" t="s">
        <v>9</v>
      </c>
      <c r="I109" s="31"/>
      <c r="J109" s="31"/>
      <c r="K109" s="29"/>
      <c r="L109" s="31" t="s">
        <v>10</v>
      </c>
      <c r="M109" s="31"/>
      <c r="N109" s="31"/>
      <c r="O109" s="31" t="s">
        <v>11</v>
      </c>
      <c r="P109" s="31"/>
      <c r="Q109" s="31"/>
      <c r="R109" s="31"/>
    </row>
    <row r="110" spans="1:19" x14ac:dyDescent="0.2">
      <c r="A110" s="32"/>
      <c r="B110" s="32"/>
      <c r="C110" s="32"/>
      <c r="D110" s="32"/>
      <c r="E110" s="32"/>
      <c r="F110" s="33"/>
      <c r="G110" s="33"/>
      <c r="H110" s="34" t="s">
        <v>12</v>
      </c>
      <c r="I110" s="35" t="s">
        <v>13</v>
      </c>
      <c r="J110" s="34" t="s">
        <v>14</v>
      </c>
      <c r="K110" s="36"/>
      <c r="L110" s="34" t="s">
        <v>12</v>
      </c>
      <c r="M110" s="34" t="s">
        <v>15</v>
      </c>
      <c r="N110" s="34" t="s">
        <v>14</v>
      </c>
      <c r="O110" s="35" t="s">
        <v>16</v>
      </c>
      <c r="P110" s="34" t="s">
        <v>12</v>
      </c>
      <c r="Q110" s="34" t="s">
        <v>15</v>
      </c>
      <c r="R110" s="34" t="s">
        <v>14</v>
      </c>
    </row>
    <row r="111" spans="1:19" ht="15.75" x14ac:dyDescent="0.25">
      <c r="A111" s="37"/>
      <c r="B111" s="38"/>
      <c r="C111" s="37"/>
      <c r="D111" s="38"/>
      <c r="E111" s="39" t="s">
        <v>17</v>
      </c>
      <c r="F111" s="37"/>
      <c r="G111" s="37"/>
      <c r="H111" s="40">
        <f>F111*G111</f>
        <v>0</v>
      </c>
      <c r="I111" s="40"/>
      <c r="J111" s="40">
        <f>H111*I111</f>
        <v>0</v>
      </c>
      <c r="K111" s="40"/>
      <c r="L111" s="40"/>
      <c r="M111" s="40"/>
      <c r="N111" s="40">
        <f>L111*M111</f>
        <v>0</v>
      </c>
      <c r="O111" s="40"/>
      <c r="P111" s="40"/>
      <c r="Q111" s="40"/>
      <c r="R111" s="40">
        <f>P111*Q111</f>
        <v>0</v>
      </c>
      <c r="S111" s="13"/>
    </row>
    <row r="112" spans="1:19" ht="15" x14ac:dyDescent="0.2">
      <c r="A112" s="37"/>
      <c r="B112" s="38"/>
      <c r="C112" s="37"/>
      <c r="D112" s="37"/>
      <c r="E112" s="41" t="s">
        <v>18</v>
      </c>
      <c r="F112" s="37"/>
      <c r="G112" s="37"/>
      <c r="H112" s="40">
        <f>F112*G112</f>
        <v>0</v>
      </c>
      <c r="I112" s="40"/>
      <c r="J112" s="40">
        <f>H112*I112</f>
        <v>0</v>
      </c>
      <c r="K112" s="40"/>
      <c r="L112" s="40"/>
      <c r="M112" s="40"/>
      <c r="N112" s="40">
        <f>L112*M112</f>
        <v>0</v>
      </c>
      <c r="O112" s="40"/>
      <c r="P112" s="40"/>
      <c r="Q112" s="40"/>
      <c r="R112" s="40">
        <f t="shared" ref="R112:R114" si="24">P112*Q112</f>
        <v>0</v>
      </c>
      <c r="S112" s="13"/>
    </row>
    <row r="113" spans="1:19" ht="89.25" x14ac:dyDescent="0.2">
      <c r="A113" s="37">
        <v>1</v>
      </c>
      <c r="B113" s="38" t="s">
        <v>81</v>
      </c>
      <c r="C113" s="42">
        <v>44823</v>
      </c>
      <c r="D113" s="37"/>
      <c r="E113" s="43" t="s">
        <v>82</v>
      </c>
      <c r="F113" s="37">
        <v>0.5</v>
      </c>
      <c r="G113" s="37">
        <v>1</v>
      </c>
      <c r="H113" s="40">
        <f>F113*G113</f>
        <v>0.5</v>
      </c>
      <c r="I113" s="40">
        <v>600</v>
      </c>
      <c r="J113" s="40">
        <f>H113*I113</f>
        <v>300</v>
      </c>
      <c r="K113" s="40" t="s">
        <v>21</v>
      </c>
      <c r="L113" s="40">
        <v>0.5</v>
      </c>
      <c r="M113" s="40">
        <v>450</v>
      </c>
      <c r="N113" s="40">
        <f>L113*M113</f>
        <v>225</v>
      </c>
      <c r="O113" s="40" t="s">
        <v>83</v>
      </c>
      <c r="P113" s="40">
        <v>0.1</v>
      </c>
      <c r="Q113" s="40">
        <v>75</v>
      </c>
      <c r="R113" s="40">
        <f>P113*Q113</f>
        <v>7.5</v>
      </c>
      <c r="S113" s="17"/>
    </row>
    <row r="114" spans="1:19" x14ac:dyDescent="0.2">
      <c r="A114" s="37"/>
      <c r="B114" s="38"/>
      <c r="C114" s="37"/>
      <c r="D114" s="37"/>
      <c r="E114" s="37"/>
      <c r="F114" s="37"/>
      <c r="G114" s="37"/>
      <c r="H114" s="40">
        <f>F114*G114</f>
        <v>0</v>
      </c>
      <c r="I114" s="40"/>
      <c r="J114" s="40">
        <f>H114*I114</f>
        <v>0</v>
      </c>
      <c r="K114" s="40"/>
      <c r="L114" s="40"/>
      <c r="M114" s="40"/>
      <c r="N114" s="40">
        <f>L114*M114</f>
        <v>0</v>
      </c>
      <c r="O114" s="40"/>
      <c r="P114" s="40"/>
      <c r="Q114" s="40"/>
      <c r="R114" s="40">
        <f t="shared" si="24"/>
        <v>0</v>
      </c>
      <c r="S114" s="17"/>
    </row>
    <row r="115" spans="1:19" x14ac:dyDescent="0.2">
      <c r="A115" s="37"/>
      <c r="B115" s="38"/>
      <c r="C115" s="37"/>
      <c r="D115" s="37"/>
      <c r="E115" s="44" t="s">
        <v>39</v>
      </c>
      <c r="F115" s="37"/>
      <c r="G115" s="37"/>
      <c r="H115" s="24">
        <f>SUM(H111:H114)</f>
        <v>0.5</v>
      </c>
      <c r="I115" s="40"/>
      <c r="J115" s="24">
        <f>SUM(J111:J114)</f>
        <v>300</v>
      </c>
      <c r="K115" s="40"/>
      <c r="L115" s="24">
        <f>SUM(L111:L114)</f>
        <v>0.5</v>
      </c>
      <c r="M115" s="40"/>
      <c r="N115" s="24">
        <f>SUM(N111:N114)</f>
        <v>225</v>
      </c>
      <c r="O115" s="40"/>
      <c r="P115" s="40"/>
      <c r="Q115" s="40"/>
      <c r="R115" s="24">
        <f>SUM(R111:R114)</f>
        <v>7.5</v>
      </c>
      <c r="S115" s="13">
        <f>J115+N115+R115</f>
        <v>532.5</v>
      </c>
    </row>
    <row r="116" spans="1:19" ht="15" x14ac:dyDescent="0.2">
      <c r="A116" s="37" t="s">
        <v>0</v>
      </c>
      <c r="B116" s="38"/>
      <c r="C116" s="37"/>
      <c r="D116" s="37"/>
      <c r="E116" s="41" t="s">
        <v>40</v>
      </c>
      <c r="F116" s="37"/>
      <c r="G116" s="37"/>
      <c r="H116" s="40">
        <f>F116*G116</f>
        <v>0</v>
      </c>
      <c r="I116" s="40"/>
      <c r="J116" s="40">
        <f>H116*I116</f>
        <v>0</v>
      </c>
      <c r="K116" s="40"/>
      <c r="L116" s="40"/>
      <c r="M116" s="40"/>
      <c r="N116" s="40">
        <f>L116*M116</f>
        <v>0</v>
      </c>
      <c r="O116" s="40"/>
      <c r="P116" s="40"/>
      <c r="Q116" s="40"/>
      <c r="R116" s="40">
        <f>P116</f>
        <v>0</v>
      </c>
      <c r="S116" s="23"/>
    </row>
    <row r="117" spans="1:19" ht="15" x14ac:dyDescent="0.2">
      <c r="A117" s="37"/>
      <c r="B117" s="38"/>
      <c r="C117" s="42"/>
      <c r="D117" s="37"/>
      <c r="E117" s="41" t="s">
        <v>84</v>
      </c>
      <c r="F117" s="37"/>
      <c r="G117" s="37"/>
      <c r="H117" s="40">
        <f t="shared" ref="H117:H119" si="25">F117*G117</f>
        <v>0</v>
      </c>
      <c r="I117" s="40"/>
      <c r="J117" s="40">
        <f>H117*I117</f>
        <v>0</v>
      </c>
      <c r="K117" s="40"/>
      <c r="L117" s="40"/>
      <c r="M117" s="40"/>
      <c r="N117" s="40">
        <f t="shared" ref="N117:N118" si="26">L117*M117</f>
        <v>0</v>
      </c>
      <c r="O117" s="40"/>
      <c r="P117" s="40"/>
      <c r="Q117" s="40"/>
      <c r="R117" s="40">
        <f>P117*Q117</f>
        <v>0</v>
      </c>
      <c r="S117" s="23"/>
    </row>
    <row r="118" spans="1:19" ht="15" x14ac:dyDescent="0.2">
      <c r="A118" s="37"/>
      <c r="B118" s="38"/>
      <c r="C118" s="37"/>
      <c r="D118" s="37"/>
      <c r="E118" s="41"/>
      <c r="F118" s="37"/>
      <c r="G118" s="37"/>
      <c r="H118" s="40">
        <f t="shared" si="25"/>
        <v>0</v>
      </c>
      <c r="I118" s="40"/>
      <c r="J118" s="40">
        <f>H118*I118</f>
        <v>0</v>
      </c>
      <c r="K118" s="40"/>
      <c r="L118" s="40"/>
      <c r="M118" s="40"/>
      <c r="N118" s="40">
        <f t="shared" si="26"/>
        <v>0</v>
      </c>
      <c r="O118" s="40"/>
      <c r="P118" s="40"/>
      <c r="Q118" s="40"/>
      <c r="R118" s="40">
        <f t="shared" ref="R118:R119" si="27">P118*Q118</f>
        <v>0</v>
      </c>
      <c r="S118" s="23"/>
    </row>
    <row r="119" spans="1:19" x14ac:dyDescent="0.2">
      <c r="A119" s="37"/>
      <c r="B119" s="38"/>
      <c r="C119" s="37"/>
      <c r="D119" s="37"/>
      <c r="E119" s="37"/>
      <c r="F119" s="37"/>
      <c r="G119" s="37"/>
      <c r="H119" s="40">
        <f t="shared" si="25"/>
        <v>0</v>
      </c>
      <c r="I119" s="40"/>
      <c r="J119" s="40">
        <f t="shared" ref="J119" si="28">H119*I119</f>
        <v>0</v>
      </c>
      <c r="K119" s="40"/>
      <c r="L119" s="40"/>
      <c r="M119" s="40"/>
      <c r="N119" s="40">
        <f>L119*M119</f>
        <v>0</v>
      </c>
      <c r="O119" s="40"/>
      <c r="P119" s="40"/>
      <c r="Q119" s="40"/>
      <c r="R119" s="40">
        <f t="shared" si="27"/>
        <v>0</v>
      </c>
      <c r="S119" s="13"/>
    </row>
    <row r="120" spans="1:19" x14ac:dyDescent="0.2">
      <c r="A120" s="37"/>
      <c r="B120" s="38"/>
      <c r="C120" s="37"/>
      <c r="D120" s="37"/>
      <c r="E120" s="44" t="s">
        <v>39</v>
      </c>
      <c r="F120" s="37"/>
      <c r="G120" s="37"/>
      <c r="H120" s="24">
        <f>SUM(H116:H119)</f>
        <v>0</v>
      </c>
      <c r="I120" s="40"/>
      <c r="J120" s="24">
        <f>SUM(J116:J119)</f>
        <v>0</v>
      </c>
      <c r="K120" s="40"/>
      <c r="L120" s="24">
        <f>SUM(L116:L119)</f>
        <v>0</v>
      </c>
      <c r="M120" s="40"/>
      <c r="N120" s="24">
        <f>SUM(N116:N119)</f>
        <v>0</v>
      </c>
      <c r="O120" s="40"/>
      <c r="P120" s="40"/>
      <c r="Q120" s="40"/>
      <c r="R120" s="24">
        <f>SUM(R116:R119)</f>
        <v>0</v>
      </c>
      <c r="S120" s="13">
        <f>J120+N120+R120</f>
        <v>0</v>
      </c>
    </row>
    <row r="121" spans="1:19" ht="15" x14ac:dyDescent="0.2">
      <c r="A121" s="37"/>
      <c r="B121" s="38"/>
      <c r="C121" s="37"/>
      <c r="D121" s="37"/>
      <c r="E121" s="41" t="s">
        <v>49</v>
      </c>
      <c r="F121" s="37"/>
      <c r="G121" s="37"/>
      <c r="H121" s="40">
        <f>F121*G121</f>
        <v>0</v>
      </c>
      <c r="I121" s="40"/>
      <c r="J121" s="40">
        <f>H121*I121</f>
        <v>0</v>
      </c>
      <c r="K121" s="40"/>
      <c r="L121" s="40"/>
      <c r="M121" s="40"/>
      <c r="N121" s="40">
        <f>L121*M121</f>
        <v>0</v>
      </c>
      <c r="O121" s="40"/>
      <c r="P121" s="40"/>
      <c r="Q121" s="40"/>
      <c r="R121" s="40">
        <f>P121*Q121</f>
        <v>0</v>
      </c>
      <c r="S121" s="23"/>
    </row>
    <row r="122" spans="1:19" ht="15" x14ac:dyDescent="0.2">
      <c r="A122" s="37"/>
      <c r="B122" s="38"/>
      <c r="C122" s="42"/>
      <c r="D122" s="37"/>
      <c r="E122" s="41"/>
      <c r="F122" s="37"/>
      <c r="G122" s="37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23"/>
    </row>
    <row r="123" spans="1:19" ht="15" x14ac:dyDescent="0.2">
      <c r="A123" s="37"/>
      <c r="B123" s="38"/>
      <c r="C123" s="42"/>
      <c r="D123" s="37"/>
      <c r="E123" s="41"/>
      <c r="F123" s="37"/>
      <c r="G123" s="37"/>
      <c r="H123" s="40">
        <f>F123*G123</f>
        <v>0</v>
      </c>
      <c r="I123" s="40"/>
      <c r="J123" s="40">
        <f t="shared" ref="J123:J124" si="29">H123*I123</f>
        <v>0</v>
      </c>
      <c r="K123" s="40"/>
      <c r="L123" s="40"/>
      <c r="M123" s="40"/>
      <c r="N123" s="40">
        <f>L123*M123</f>
        <v>0</v>
      </c>
      <c r="O123" s="40"/>
      <c r="P123" s="40"/>
      <c r="Q123" s="40"/>
      <c r="R123" s="40">
        <f t="shared" ref="R123:R124" si="30">P123*Q123</f>
        <v>0</v>
      </c>
      <c r="S123" s="23"/>
    </row>
    <row r="124" spans="1:19" x14ac:dyDescent="0.2">
      <c r="A124" s="37"/>
      <c r="B124" s="38"/>
      <c r="C124" s="37"/>
      <c r="D124" s="37"/>
      <c r="E124" s="37"/>
      <c r="F124" s="37"/>
      <c r="G124" s="37"/>
      <c r="H124" s="40">
        <f>F124*G124</f>
        <v>0</v>
      </c>
      <c r="I124" s="40"/>
      <c r="J124" s="40">
        <f t="shared" si="29"/>
        <v>0</v>
      </c>
      <c r="K124" s="40"/>
      <c r="L124" s="40"/>
      <c r="M124" s="40"/>
      <c r="N124" s="40">
        <f>L124*M124</f>
        <v>0</v>
      </c>
      <c r="O124" s="40"/>
      <c r="P124" s="40"/>
      <c r="Q124" s="40"/>
      <c r="R124" s="40">
        <f t="shared" si="30"/>
        <v>0</v>
      </c>
      <c r="S124" s="23"/>
    </row>
    <row r="125" spans="1:19" x14ac:dyDescent="0.2">
      <c r="A125" s="37"/>
      <c r="B125" s="38"/>
      <c r="C125" s="37"/>
      <c r="D125" s="37"/>
      <c r="E125" s="44" t="s">
        <v>39</v>
      </c>
      <c r="F125" s="37"/>
      <c r="G125" s="37"/>
      <c r="H125" s="24">
        <f>SUM(H121:H124)</f>
        <v>0</v>
      </c>
      <c r="I125" s="40"/>
      <c r="J125" s="24">
        <f>SUM(J122:J124)</f>
        <v>0</v>
      </c>
      <c r="K125" s="40"/>
      <c r="L125" s="24">
        <f>SUM(L121:L124)</f>
        <v>0</v>
      </c>
      <c r="M125" s="40"/>
      <c r="N125" s="24">
        <f>SUM(N121:N124)</f>
        <v>0</v>
      </c>
      <c r="O125" s="40"/>
      <c r="P125" s="40"/>
      <c r="Q125" s="40"/>
      <c r="R125" s="24">
        <f>SUM(R121:R124)</f>
        <v>0</v>
      </c>
      <c r="S125" s="13">
        <f>J125+N125+R125</f>
        <v>0</v>
      </c>
    </row>
    <row r="126" spans="1:19" x14ac:dyDescent="0.2">
      <c r="A126" s="37"/>
      <c r="B126" s="38"/>
      <c r="C126" s="37"/>
      <c r="D126" s="37"/>
      <c r="E126" s="44" t="s">
        <v>39</v>
      </c>
      <c r="F126" s="37"/>
      <c r="G126" s="37"/>
      <c r="H126" s="24">
        <f>H115+H120+H125</f>
        <v>0.5</v>
      </c>
      <c r="I126" s="40"/>
      <c r="J126" s="24">
        <f>J115+J120+J125</f>
        <v>300</v>
      </c>
      <c r="K126" s="40"/>
      <c r="L126" s="24">
        <f>L115+L120+L125</f>
        <v>0.5</v>
      </c>
      <c r="M126" s="40"/>
      <c r="N126" s="24">
        <f>N115+N120+N125</f>
        <v>225</v>
      </c>
      <c r="O126" s="40"/>
      <c r="P126" s="40"/>
      <c r="Q126" s="40"/>
      <c r="R126" s="24">
        <f>R115+R120+R125</f>
        <v>7.5</v>
      </c>
      <c r="S126" s="24">
        <f>SUM(S111:S125)</f>
        <v>532.5</v>
      </c>
    </row>
    <row r="127" spans="1:19" x14ac:dyDescent="0.2">
      <c r="C127" s="18"/>
      <c r="O127"/>
      <c r="R127" s="27">
        <f>J126+N126+R126</f>
        <v>532.5</v>
      </c>
      <c r="S127" s="27" t="s">
        <v>0</v>
      </c>
    </row>
    <row r="128" spans="1:19" ht="20.25" x14ac:dyDescent="0.3">
      <c r="F128" t="s">
        <v>0</v>
      </c>
      <c r="H128" s="28" t="s">
        <v>85</v>
      </c>
      <c r="O128"/>
    </row>
    <row r="129" spans="1:19" x14ac:dyDescent="0.2">
      <c r="O129"/>
    </row>
    <row r="130" spans="1:19" x14ac:dyDescent="0.2">
      <c r="A130" s="29" t="s">
        <v>2</v>
      </c>
      <c r="B130" s="29" t="s">
        <v>3</v>
      </c>
      <c r="C130" s="29" t="s">
        <v>4</v>
      </c>
      <c r="D130" s="29" t="s">
        <v>5</v>
      </c>
      <c r="E130" s="29" t="s">
        <v>6</v>
      </c>
      <c r="F130" s="30" t="s">
        <v>7</v>
      </c>
      <c r="G130" s="30" t="s">
        <v>8</v>
      </c>
      <c r="H130" s="31" t="s">
        <v>9</v>
      </c>
      <c r="I130" s="31"/>
      <c r="J130" s="31"/>
      <c r="K130" s="29"/>
      <c r="L130" s="31" t="s">
        <v>10</v>
      </c>
      <c r="M130" s="31"/>
      <c r="N130" s="31"/>
      <c r="O130" s="31" t="s">
        <v>11</v>
      </c>
      <c r="P130" s="31"/>
      <c r="Q130" s="31"/>
      <c r="R130" s="31"/>
    </row>
    <row r="131" spans="1:19" x14ac:dyDescent="0.2">
      <c r="A131" s="32"/>
      <c r="B131" s="32"/>
      <c r="C131" s="32"/>
      <c r="D131" s="32"/>
      <c r="E131" s="32"/>
      <c r="F131" s="33"/>
      <c r="G131" s="33"/>
      <c r="H131" s="34" t="s">
        <v>12</v>
      </c>
      <c r="I131" s="35" t="s">
        <v>13</v>
      </c>
      <c r="J131" s="34" t="s">
        <v>14</v>
      </c>
      <c r="K131" s="36"/>
      <c r="L131" s="34" t="s">
        <v>12</v>
      </c>
      <c r="M131" s="34" t="s">
        <v>15</v>
      </c>
      <c r="N131" s="34" t="s">
        <v>14</v>
      </c>
      <c r="O131" s="35" t="s">
        <v>16</v>
      </c>
      <c r="P131" s="34" t="s">
        <v>12</v>
      </c>
      <c r="Q131" s="34" t="s">
        <v>15</v>
      </c>
      <c r="R131" s="34" t="s">
        <v>14</v>
      </c>
    </row>
    <row r="132" spans="1:19" ht="15.75" x14ac:dyDescent="0.25">
      <c r="A132" s="37"/>
      <c r="B132" s="38"/>
      <c r="C132" s="37"/>
      <c r="D132" s="38"/>
      <c r="E132" s="39" t="s">
        <v>17</v>
      </c>
      <c r="F132" s="37"/>
      <c r="G132" s="37"/>
      <c r="H132" s="40">
        <f>F132*G132</f>
        <v>0</v>
      </c>
      <c r="I132" s="40"/>
      <c r="J132" s="40">
        <f>H132*I132</f>
        <v>0</v>
      </c>
      <c r="K132" s="40"/>
      <c r="L132" s="40"/>
      <c r="M132" s="40"/>
      <c r="N132" s="40">
        <f>L132*M132</f>
        <v>0</v>
      </c>
      <c r="O132" s="40"/>
      <c r="P132" s="40"/>
      <c r="Q132" s="40"/>
      <c r="R132" s="40">
        <f>P132*Q132</f>
        <v>0</v>
      </c>
      <c r="S132" s="13"/>
    </row>
    <row r="133" spans="1:19" ht="15" x14ac:dyDescent="0.2">
      <c r="A133" s="37"/>
      <c r="B133" s="38"/>
      <c r="C133" s="37"/>
      <c r="D133" s="37"/>
      <c r="E133" s="41" t="s">
        <v>18</v>
      </c>
      <c r="F133" s="37"/>
      <c r="G133" s="37"/>
      <c r="H133" s="40">
        <f>F133*G133</f>
        <v>0</v>
      </c>
      <c r="I133" s="40"/>
      <c r="J133" s="40">
        <f>H133*I133</f>
        <v>0</v>
      </c>
      <c r="K133" s="40"/>
      <c r="L133" s="40"/>
      <c r="M133" s="40"/>
      <c r="N133" s="40">
        <f>L133*M133</f>
        <v>0</v>
      </c>
      <c r="O133" s="40"/>
      <c r="P133" s="40"/>
      <c r="Q133" s="40"/>
      <c r="R133" s="40">
        <f t="shared" ref="R133:R160" si="31">P133*Q133</f>
        <v>0</v>
      </c>
      <c r="S133" s="13"/>
    </row>
    <row r="134" spans="1:19" ht="25.5" x14ac:dyDescent="0.2">
      <c r="A134" s="37">
        <v>1</v>
      </c>
      <c r="B134" s="38" t="s">
        <v>86</v>
      </c>
      <c r="C134" s="42">
        <v>44846</v>
      </c>
      <c r="D134" s="37"/>
      <c r="E134" s="41" t="s">
        <v>87</v>
      </c>
      <c r="F134" s="37"/>
      <c r="G134" s="37"/>
      <c r="H134" s="40">
        <f>F134*G134</f>
        <v>0</v>
      </c>
      <c r="I134" s="40"/>
      <c r="J134" s="40">
        <f>H134*I134</f>
        <v>0</v>
      </c>
      <c r="K134" s="40"/>
      <c r="L134" s="40"/>
      <c r="M134" s="40"/>
      <c r="N134" s="40">
        <f>L134*M134</f>
        <v>0</v>
      </c>
      <c r="O134" s="40"/>
      <c r="P134" s="40"/>
      <c r="Q134" s="40"/>
      <c r="R134" s="40"/>
      <c r="S134" s="13"/>
    </row>
    <row r="135" spans="1:19" ht="15" x14ac:dyDescent="0.2">
      <c r="A135" s="37"/>
      <c r="B135" s="38"/>
      <c r="C135" s="42"/>
      <c r="D135" s="37"/>
      <c r="E135" s="41"/>
      <c r="F135" s="37"/>
      <c r="G135" s="37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13"/>
    </row>
    <row r="136" spans="1:19" ht="165.75" x14ac:dyDescent="0.2">
      <c r="A136" s="37">
        <v>2</v>
      </c>
      <c r="B136" s="38" t="s">
        <v>88</v>
      </c>
      <c r="C136" s="42">
        <v>44853</v>
      </c>
      <c r="D136" s="37"/>
      <c r="E136" s="45">
        <v>44853</v>
      </c>
      <c r="F136" s="37">
        <v>6</v>
      </c>
      <c r="G136" s="37">
        <v>3</v>
      </c>
      <c r="H136" s="40">
        <f>F136*G136</f>
        <v>18</v>
      </c>
      <c r="I136" s="40">
        <v>600</v>
      </c>
      <c r="J136" s="40">
        <f>H136*I136</f>
        <v>10800</v>
      </c>
      <c r="K136" s="40" t="s">
        <v>21</v>
      </c>
      <c r="L136" s="40">
        <v>0.5</v>
      </c>
      <c r="M136" s="40">
        <v>450</v>
      </c>
      <c r="N136" s="40">
        <f>L136*M136</f>
        <v>225</v>
      </c>
      <c r="O136" s="40" t="s">
        <v>89</v>
      </c>
      <c r="P136" s="40">
        <v>20</v>
      </c>
      <c r="Q136" s="40">
        <v>98</v>
      </c>
      <c r="R136" s="40">
        <f>P136*Q136</f>
        <v>1960</v>
      </c>
      <c r="S136" s="13"/>
    </row>
    <row r="137" spans="1:19" ht="15" x14ac:dyDescent="0.2">
      <c r="A137" s="37"/>
      <c r="B137" s="38"/>
      <c r="C137" s="42"/>
      <c r="D137" s="37"/>
      <c r="E137" s="41"/>
      <c r="F137" s="37"/>
      <c r="G137" s="37"/>
      <c r="H137" s="40"/>
      <c r="I137" s="40"/>
      <c r="J137" s="40"/>
      <c r="K137" s="40"/>
      <c r="L137" s="40"/>
      <c r="M137" s="40"/>
      <c r="N137" s="40"/>
      <c r="O137" s="40" t="s">
        <v>90</v>
      </c>
      <c r="P137" s="40">
        <v>1</v>
      </c>
      <c r="Q137" s="40">
        <v>43</v>
      </c>
      <c r="R137" s="40">
        <f t="shared" ref="R137:R152" si="32">P137*Q137</f>
        <v>43</v>
      </c>
      <c r="S137" s="13"/>
    </row>
    <row r="138" spans="1:19" ht="15" x14ac:dyDescent="0.2">
      <c r="A138" s="37"/>
      <c r="B138" s="38"/>
      <c r="C138" s="42"/>
      <c r="D138" s="37"/>
      <c r="E138" s="41"/>
      <c r="F138" s="37"/>
      <c r="G138" s="37"/>
      <c r="H138" s="40"/>
      <c r="I138" s="40"/>
      <c r="J138" s="40"/>
      <c r="K138" s="40"/>
      <c r="L138" s="40"/>
      <c r="M138" s="40"/>
      <c r="N138" s="40"/>
      <c r="O138" s="40" t="s">
        <v>91</v>
      </c>
      <c r="P138" s="40">
        <v>2</v>
      </c>
      <c r="Q138" s="40">
        <v>25</v>
      </c>
      <c r="R138" s="40">
        <f t="shared" si="32"/>
        <v>50</v>
      </c>
      <c r="S138" s="13"/>
    </row>
    <row r="139" spans="1:19" ht="15" x14ac:dyDescent="0.2">
      <c r="A139" s="37"/>
      <c r="B139" s="38"/>
      <c r="C139" s="42"/>
      <c r="D139" s="37"/>
      <c r="E139" s="41"/>
      <c r="F139" s="37"/>
      <c r="G139" s="37"/>
      <c r="H139" s="40"/>
      <c r="I139" s="40"/>
      <c r="J139" s="40"/>
      <c r="K139" s="40"/>
      <c r="L139" s="40"/>
      <c r="M139" s="40"/>
      <c r="N139" s="40"/>
      <c r="O139" s="40" t="s">
        <v>92</v>
      </c>
      <c r="P139" s="40">
        <v>4</v>
      </c>
      <c r="Q139" s="40">
        <v>12</v>
      </c>
      <c r="R139" s="40">
        <f t="shared" si="32"/>
        <v>48</v>
      </c>
      <c r="S139" s="13"/>
    </row>
    <row r="140" spans="1:19" ht="15" x14ac:dyDescent="0.2">
      <c r="A140" s="37"/>
      <c r="B140" s="38"/>
      <c r="C140" s="37"/>
      <c r="D140" s="37"/>
      <c r="E140" s="41"/>
      <c r="F140" s="37"/>
      <c r="G140" s="37"/>
      <c r="H140" s="40"/>
      <c r="I140" s="40"/>
      <c r="J140" s="40"/>
      <c r="K140" s="40"/>
      <c r="L140" s="40"/>
      <c r="M140" s="40"/>
      <c r="N140" s="40"/>
      <c r="O140" s="40" t="s">
        <v>93</v>
      </c>
      <c r="P140" s="40">
        <v>9</v>
      </c>
      <c r="Q140" s="40">
        <v>12</v>
      </c>
      <c r="R140" s="40">
        <f t="shared" si="32"/>
        <v>108</v>
      </c>
      <c r="S140" s="13"/>
    </row>
    <row r="141" spans="1:19" ht="15" x14ac:dyDescent="0.2">
      <c r="A141" s="37"/>
      <c r="B141" s="38"/>
      <c r="C141" s="37"/>
      <c r="D141" s="37"/>
      <c r="E141" s="41"/>
      <c r="F141" s="37"/>
      <c r="G141" s="37"/>
      <c r="H141" s="40"/>
      <c r="I141" s="40"/>
      <c r="J141" s="40"/>
      <c r="K141" s="40"/>
      <c r="L141" s="40"/>
      <c r="M141" s="40"/>
      <c r="N141" s="40"/>
      <c r="O141" s="40" t="s">
        <v>94</v>
      </c>
      <c r="P141" s="40">
        <v>3</v>
      </c>
      <c r="Q141" s="40">
        <v>236</v>
      </c>
      <c r="R141" s="40">
        <f t="shared" si="32"/>
        <v>708</v>
      </c>
      <c r="S141" s="13"/>
    </row>
    <row r="142" spans="1:19" ht="15" x14ac:dyDescent="0.2">
      <c r="A142" s="37"/>
      <c r="B142" s="38"/>
      <c r="C142" s="37"/>
      <c r="D142" s="37"/>
      <c r="E142" s="41"/>
      <c r="F142" s="37"/>
      <c r="G142" s="37"/>
      <c r="H142" s="40"/>
      <c r="I142" s="40"/>
      <c r="J142" s="40"/>
      <c r="K142" s="40"/>
      <c r="L142" s="40"/>
      <c r="M142" s="40"/>
      <c r="N142" s="40"/>
      <c r="O142" s="40" t="s">
        <v>95</v>
      </c>
      <c r="P142" s="40">
        <v>1</v>
      </c>
      <c r="Q142" s="40">
        <v>370</v>
      </c>
      <c r="R142" s="40">
        <f t="shared" si="32"/>
        <v>370</v>
      </c>
      <c r="S142" s="13"/>
    </row>
    <row r="143" spans="1:19" ht="15" x14ac:dyDescent="0.2">
      <c r="A143" s="37"/>
      <c r="B143" s="38"/>
      <c r="C143" s="37"/>
      <c r="D143" s="37"/>
      <c r="E143" s="41"/>
      <c r="F143" s="37"/>
      <c r="G143" s="37"/>
      <c r="H143" s="40"/>
      <c r="I143" s="40"/>
      <c r="J143" s="40"/>
      <c r="K143" s="40"/>
      <c r="L143" s="40"/>
      <c r="M143" s="40"/>
      <c r="N143" s="40"/>
      <c r="O143" s="40" t="s">
        <v>96</v>
      </c>
      <c r="P143" s="40">
        <v>10</v>
      </c>
      <c r="Q143" s="40">
        <v>119</v>
      </c>
      <c r="R143" s="40">
        <f t="shared" si="32"/>
        <v>1190</v>
      </c>
      <c r="S143" s="13"/>
    </row>
    <row r="144" spans="1:19" ht="15" x14ac:dyDescent="0.2">
      <c r="A144" s="37"/>
      <c r="B144" s="38"/>
      <c r="C144" s="37"/>
      <c r="D144" s="37"/>
      <c r="E144" s="41"/>
      <c r="F144" s="37"/>
      <c r="G144" s="37"/>
      <c r="H144" s="40"/>
      <c r="I144" s="40"/>
      <c r="J144" s="40"/>
      <c r="K144" s="40"/>
      <c r="L144" s="40"/>
      <c r="M144" s="40"/>
      <c r="N144" s="40"/>
      <c r="O144" s="40" t="s">
        <v>97</v>
      </c>
      <c r="P144" s="40">
        <v>4</v>
      </c>
      <c r="Q144" s="40">
        <v>10</v>
      </c>
      <c r="R144" s="40">
        <f t="shared" si="32"/>
        <v>40</v>
      </c>
      <c r="S144" s="13"/>
    </row>
    <row r="145" spans="1:19" ht="15" x14ac:dyDescent="0.2">
      <c r="A145" s="37"/>
      <c r="B145" s="38"/>
      <c r="C145" s="37"/>
      <c r="D145" s="37"/>
      <c r="E145" s="41"/>
      <c r="F145" s="37"/>
      <c r="G145" s="37"/>
      <c r="H145" s="40"/>
      <c r="I145" s="40"/>
      <c r="J145" s="40"/>
      <c r="K145" s="40"/>
      <c r="L145" s="40"/>
      <c r="M145" s="40"/>
      <c r="N145" s="40"/>
      <c r="O145" s="40" t="s">
        <v>98</v>
      </c>
      <c r="P145" s="40">
        <v>1</v>
      </c>
      <c r="Q145" s="40">
        <v>52</v>
      </c>
      <c r="R145" s="40">
        <f t="shared" si="32"/>
        <v>52</v>
      </c>
      <c r="S145" s="13"/>
    </row>
    <row r="146" spans="1:19" ht="15" x14ac:dyDescent="0.2">
      <c r="A146" s="37"/>
      <c r="B146" s="38"/>
      <c r="C146" s="37"/>
      <c r="D146" s="37"/>
      <c r="E146" s="41"/>
      <c r="F146" s="37"/>
      <c r="G146" s="37"/>
      <c r="H146" s="40"/>
      <c r="I146" s="40"/>
      <c r="J146" s="40"/>
      <c r="K146" s="40"/>
      <c r="L146" s="40"/>
      <c r="M146" s="40"/>
      <c r="N146" s="40"/>
      <c r="O146" s="40" t="s">
        <v>99</v>
      </c>
      <c r="P146" s="40">
        <v>3</v>
      </c>
      <c r="Q146" s="40">
        <v>52</v>
      </c>
      <c r="R146" s="40">
        <f t="shared" si="32"/>
        <v>156</v>
      </c>
      <c r="S146" s="13"/>
    </row>
    <row r="147" spans="1:19" ht="15" x14ac:dyDescent="0.2">
      <c r="A147" s="37"/>
      <c r="B147" s="38"/>
      <c r="C147" s="37"/>
      <c r="D147" s="37"/>
      <c r="E147" s="41"/>
      <c r="F147" s="37"/>
      <c r="G147" s="37"/>
      <c r="H147" s="40"/>
      <c r="I147" s="40"/>
      <c r="J147" s="40"/>
      <c r="K147" s="40"/>
      <c r="L147" s="40"/>
      <c r="M147" s="40"/>
      <c r="N147" s="40"/>
      <c r="O147" s="40" t="s">
        <v>100</v>
      </c>
      <c r="P147" s="40">
        <v>1</v>
      </c>
      <c r="Q147" s="40">
        <v>608</v>
      </c>
      <c r="R147" s="40">
        <f t="shared" si="32"/>
        <v>608</v>
      </c>
      <c r="S147" s="13"/>
    </row>
    <row r="148" spans="1:19" ht="15" x14ac:dyDescent="0.2">
      <c r="A148" s="37"/>
      <c r="B148" s="38"/>
      <c r="C148" s="37"/>
      <c r="D148" s="37"/>
      <c r="E148" s="41"/>
      <c r="F148" s="37"/>
      <c r="G148" s="37"/>
      <c r="H148" s="40"/>
      <c r="I148" s="40"/>
      <c r="J148" s="40"/>
      <c r="K148" s="40"/>
      <c r="L148" s="40"/>
      <c r="M148" s="40"/>
      <c r="N148" s="40"/>
      <c r="O148" s="40" t="s">
        <v>101</v>
      </c>
      <c r="P148" s="40">
        <v>5</v>
      </c>
      <c r="Q148" s="40">
        <v>7</v>
      </c>
      <c r="R148" s="40">
        <f t="shared" si="32"/>
        <v>35</v>
      </c>
      <c r="S148" s="13"/>
    </row>
    <row r="149" spans="1:19" ht="15" x14ac:dyDescent="0.2">
      <c r="A149" s="37"/>
      <c r="B149" s="38"/>
      <c r="C149" s="37"/>
      <c r="D149" s="37"/>
      <c r="E149" s="41"/>
      <c r="F149" s="37"/>
      <c r="G149" s="37"/>
      <c r="H149" s="40"/>
      <c r="I149" s="40"/>
      <c r="J149" s="40"/>
      <c r="K149" s="40"/>
      <c r="L149" s="40"/>
      <c r="M149" s="40"/>
      <c r="N149" s="40"/>
      <c r="O149" s="40" t="s">
        <v>102</v>
      </c>
      <c r="P149" s="40">
        <v>5</v>
      </c>
      <c r="Q149" s="40">
        <v>0.9</v>
      </c>
      <c r="R149" s="40">
        <f t="shared" si="32"/>
        <v>4.5</v>
      </c>
      <c r="S149" s="13"/>
    </row>
    <row r="150" spans="1:19" ht="15" x14ac:dyDescent="0.2">
      <c r="A150" s="37"/>
      <c r="B150" s="38"/>
      <c r="C150" s="37"/>
      <c r="D150" s="37"/>
      <c r="E150" s="41"/>
      <c r="F150" s="37"/>
      <c r="G150" s="37"/>
      <c r="H150" s="40"/>
      <c r="I150" s="40"/>
      <c r="J150" s="40"/>
      <c r="K150" s="40"/>
      <c r="L150" s="40"/>
      <c r="M150" s="40"/>
      <c r="N150" s="40"/>
      <c r="O150" s="40" t="s">
        <v>75</v>
      </c>
      <c r="P150" s="40">
        <v>5</v>
      </c>
      <c r="Q150" s="40">
        <v>0.8</v>
      </c>
      <c r="R150" s="40">
        <f t="shared" si="32"/>
        <v>4</v>
      </c>
      <c r="S150" s="13"/>
    </row>
    <row r="151" spans="1:19" ht="15" x14ac:dyDescent="0.2">
      <c r="A151" s="37"/>
      <c r="B151" s="38"/>
      <c r="C151" s="37"/>
      <c r="D151" s="37"/>
      <c r="E151" s="41"/>
      <c r="F151" s="37"/>
      <c r="G151" s="37"/>
      <c r="H151" s="40"/>
      <c r="I151" s="40"/>
      <c r="J151" s="40"/>
      <c r="K151" s="40"/>
      <c r="L151" s="40"/>
      <c r="M151" s="40"/>
      <c r="N151" s="40"/>
      <c r="O151" s="40" t="s">
        <v>35</v>
      </c>
      <c r="P151" s="40">
        <v>1</v>
      </c>
      <c r="Q151" s="40">
        <v>68</v>
      </c>
      <c r="R151" s="40">
        <f t="shared" si="32"/>
        <v>68</v>
      </c>
      <c r="S151" s="13"/>
    </row>
    <row r="152" spans="1:19" ht="15" x14ac:dyDescent="0.2">
      <c r="A152" s="37"/>
      <c r="B152" s="38"/>
      <c r="C152" s="37"/>
      <c r="D152" s="37"/>
      <c r="E152" s="41"/>
      <c r="F152" s="37"/>
      <c r="G152" s="37"/>
      <c r="H152" s="40"/>
      <c r="I152" s="40"/>
      <c r="J152" s="40"/>
      <c r="K152" s="40"/>
      <c r="L152" s="40"/>
      <c r="M152" s="40"/>
      <c r="N152" s="40"/>
      <c r="O152" s="40" t="s">
        <v>103</v>
      </c>
      <c r="P152" s="40">
        <v>1</v>
      </c>
      <c r="Q152" s="40">
        <v>75</v>
      </c>
      <c r="R152" s="40">
        <f t="shared" si="32"/>
        <v>75</v>
      </c>
      <c r="S152" s="13"/>
    </row>
    <row r="153" spans="1:19" ht="15" x14ac:dyDescent="0.2">
      <c r="A153" s="37"/>
      <c r="B153" s="38"/>
      <c r="C153" s="37"/>
      <c r="D153" s="37"/>
      <c r="E153" s="41"/>
      <c r="F153" s="37"/>
      <c r="G153" s="37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13"/>
    </row>
    <row r="154" spans="1:19" ht="153" x14ac:dyDescent="0.2">
      <c r="A154" s="37">
        <v>3</v>
      </c>
      <c r="B154" s="38" t="s">
        <v>104</v>
      </c>
      <c r="C154" s="37" t="s">
        <v>105</v>
      </c>
      <c r="D154" s="37"/>
      <c r="E154" s="41" t="s">
        <v>106</v>
      </c>
      <c r="F154" s="37">
        <v>3</v>
      </c>
      <c r="G154" s="37">
        <v>2</v>
      </c>
      <c r="H154" s="40">
        <f>F154*G154</f>
        <v>6</v>
      </c>
      <c r="I154" s="40">
        <v>600</v>
      </c>
      <c r="J154" s="40">
        <f>H154*I154</f>
        <v>3600</v>
      </c>
      <c r="K154" s="40" t="s">
        <v>21</v>
      </c>
      <c r="L154" s="40">
        <v>0.5</v>
      </c>
      <c r="M154" s="40">
        <v>450</v>
      </c>
      <c r="N154" s="40">
        <f>L154*M154</f>
        <v>225</v>
      </c>
      <c r="O154" s="40" t="s">
        <v>95</v>
      </c>
      <c r="P154" s="40">
        <v>1</v>
      </c>
      <c r="Q154" s="40">
        <v>370</v>
      </c>
      <c r="R154" s="40">
        <f>P154*Q154</f>
        <v>370</v>
      </c>
      <c r="S154" s="13"/>
    </row>
    <row r="155" spans="1:19" ht="15" x14ac:dyDescent="0.2">
      <c r="A155" s="37"/>
      <c r="B155" s="38"/>
      <c r="C155" s="37"/>
      <c r="D155" s="37"/>
      <c r="E155" s="41"/>
      <c r="F155" s="37"/>
      <c r="G155" s="37"/>
      <c r="H155" s="40"/>
      <c r="I155" s="40"/>
      <c r="J155" s="40"/>
      <c r="K155" s="40"/>
      <c r="L155" s="40"/>
      <c r="M155" s="40"/>
      <c r="N155" s="40"/>
      <c r="O155" s="40" t="s">
        <v>103</v>
      </c>
      <c r="P155" s="40">
        <v>0.5</v>
      </c>
      <c r="Q155" s="40">
        <v>75</v>
      </c>
      <c r="R155" s="40">
        <f>P155*Q155</f>
        <v>37.5</v>
      </c>
      <c r="S155" s="13"/>
    </row>
    <row r="156" spans="1:19" ht="15" x14ac:dyDescent="0.2">
      <c r="A156" s="37"/>
      <c r="B156" s="38"/>
      <c r="C156" s="37"/>
      <c r="D156" s="37"/>
      <c r="E156" s="41"/>
      <c r="F156" s="37"/>
      <c r="G156" s="37"/>
      <c r="H156" s="40"/>
      <c r="I156" s="40"/>
      <c r="J156" s="40"/>
      <c r="K156" s="40"/>
      <c r="L156" s="40"/>
      <c r="M156" s="40"/>
      <c r="N156" s="40"/>
      <c r="O156" s="40" t="s">
        <v>35</v>
      </c>
      <c r="P156" s="40">
        <v>1</v>
      </c>
      <c r="Q156" s="40">
        <v>68</v>
      </c>
      <c r="R156" s="40">
        <f>P156*Q156</f>
        <v>68</v>
      </c>
      <c r="S156" s="13"/>
    </row>
    <row r="157" spans="1:19" ht="15" x14ac:dyDescent="0.2">
      <c r="A157" s="37"/>
      <c r="B157" s="38"/>
      <c r="C157" s="37"/>
      <c r="D157" s="37"/>
      <c r="E157" s="41"/>
      <c r="F157" s="37"/>
      <c r="G157" s="37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13"/>
    </row>
    <row r="158" spans="1:19" ht="15" x14ac:dyDescent="0.2">
      <c r="A158" s="37"/>
      <c r="B158" s="38"/>
      <c r="C158" s="37"/>
      <c r="D158" s="37"/>
      <c r="E158" s="41"/>
      <c r="F158" s="37"/>
      <c r="G158" s="37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13"/>
    </row>
    <row r="159" spans="1:19" ht="15" x14ac:dyDescent="0.2">
      <c r="A159" s="37"/>
      <c r="B159" s="38"/>
      <c r="C159" s="42"/>
      <c r="D159" s="37"/>
      <c r="E159" s="43"/>
      <c r="F159" s="37"/>
      <c r="G159" s="37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17"/>
    </row>
    <row r="160" spans="1:19" x14ac:dyDescent="0.2">
      <c r="A160" s="37"/>
      <c r="B160" s="38"/>
      <c r="C160" s="37"/>
      <c r="D160" s="37"/>
      <c r="E160" s="37"/>
      <c r="F160" s="37"/>
      <c r="G160" s="37"/>
      <c r="H160" s="40">
        <f>F160*G160</f>
        <v>0</v>
      </c>
      <c r="I160" s="40"/>
      <c r="J160" s="40">
        <f>H160*I160</f>
        <v>0</v>
      </c>
      <c r="K160" s="40"/>
      <c r="L160" s="40"/>
      <c r="M160" s="40"/>
      <c r="N160" s="40">
        <f>L160*M160</f>
        <v>0</v>
      </c>
      <c r="O160" s="40"/>
      <c r="P160" s="40"/>
      <c r="Q160" s="40"/>
      <c r="R160" s="40">
        <f t="shared" si="31"/>
        <v>0</v>
      </c>
      <c r="S160" s="17"/>
    </row>
    <row r="161" spans="1:19" x14ac:dyDescent="0.2">
      <c r="A161" s="37"/>
      <c r="B161" s="38"/>
      <c r="C161" s="37"/>
      <c r="D161" s="37"/>
      <c r="E161" s="44" t="s">
        <v>39</v>
      </c>
      <c r="F161" s="37"/>
      <c r="G161" s="37"/>
      <c r="H161" s="24">
        <f>SUM(H132:H160)</f>
        <v>24</v>
      </c>
      <c r="I161" s="40"/>
      <c r="J161" s="24">
        <f>SUM(J132:J160)</f>
        <v>14400</v>
      </c>
      <c r="K161" s="40"/>
      <c r="L161" s="24">
        <f>SUM(L132:L160)</f>
        <v>1</v>
      </c>
      <c r="M161" s="40"/>
      <c r="N161" s="24">
        <f>SUM(N132:N160)</f>
        <v>450</v>
      </c>
      <c r="O161" s="40"/>
      <c r="P161" s="40"/>
      <c r="Q161" s="40"/>
      <c r="R161" s="24">
        <f>SUM(R132:R160)</f>
        <v>5995</v>
      </c>
      <c r="S161" s="13">
        <f>J161+N161+R161</f>
        <v>20845</v>
      </c>
    </row>
    <row r="162" spans="1:19" ht="15" x14ac:dyDescent="0.2">
      <c r="A162" s="37" t="s">
        <v>0</v>
      </c>
      <c r="B162" s="38"/>
      <c r="C162" s="37"/>
      <c r="D162" s="37"/>
      <c r="E162" s="41" t="s">
        <v>40</v>
      </c>
      <c r="F162" s="37"/>
      <c r="G162" s="37"/>
      <c r="H162" s="40">
        <f>F162*G162</f>
        <v>0</v>
      </c>
      <c r="I162" s="40"/>
      <c r="J162" s="40">
        <f>H162*I162</f>
        <v>0</v>
      </c>
      <c r="K162" s="40"/>
      <c r="L162" s="40"/>
      <c r="M162" s="40"/>
      <c r="N162" s="40">
        <f>L162*M162</f>
        <v>0</v>
      </c>
      <c r="O162" s="40"/>
      <c r="P162" s="40"/>
      <c r="Q162" s="40"/>
      <c r="R162" s="40">
        <f>P162</f>
        <v>0</v>
      </c>
      <c r="S162" s="23"/>
    </row>
    <row r="163" spans="1:19" ht="25.5" x14ac:dyDescent="0.2">
      <c r="A163" s="37">
        <v>1</v>
      </c>
      <c r="B163" s="38" t="s">
        <v>107</v>
      </c>
      <c r="C163" s="42">
        <v>44861</v>
      </c>
      <c r="D163" s="37"/>
      <c r="E163" s="41" t="s">
        <v>108</v>
      </c>
      <c r="F163" s="37"/>
      <c r="G163" s="37"/>
      <c r="H163" s="40">
        <f t="shared" ref="H163:H167" si="33">F163*G163</f>
        <v>0</v>
      </c>
      <c r="I163" s="40"/>
      <c r="J163" s="40">
        <f>H163*I163</f>
        <v>0</v>
      </c>
      <c r="K163" s="40"/>
      <c r="L163" s="40"/>
      <c r="M163" s="40"/>
      <c r="N163" s="40">
        <f t="shared" ref="N163:N166" si="34">L163*M163</f>
        <v>0</v>
      </c>
      <c r="O163" s="40" t="s">
        <v>109</v>
      </c>
      <c r="P163" s="40">
        <v>1</v>
      </c>
      <c r="Q163" s="40">
        <v>90</v>
      </c>
      <c r="R163" s="40">
        <f>P163*Q163</f>
        <v>90</v>
      </c>
      <c r="S163" s="23"/>
    </row>
    <row r="164" spans="1:19" ht="15" x14ac:dyDescent="0.2">
      <c r="A164" s="37"/>
      <c r="B164" s="38"/>
      <c r="C164" s="37"/>
      <c r="D164" s="37"/>
      <c r="E164" s="41"/>
      <c r="F164" s="37"/>
      <c r="G164" s="37"/>
      <c r="H164" s="40">
        <f t="shared" si="33"/>
        <v>0</v>
      </c>
      <c r="I164" s="40"/>
      <c r="J164" s="40">
        <f>H164*I164</f>
        <v>0</v>
      </c>
      <c r="K164" s="40"/>
      <c r="L164" s="40"/>
      <c r="M164" s="40"/>
      <c r="N164" s="40">
        <f t="shared" si="34"/>
        <v>0</v>
      </c>
      <c r="O164" s="40" t="s">
        <v>110</v>
      </c>
      <c r="P164" s="40">
        <v>2</v>
      </c>
      <c r="Q164" s="40">
        <v>89</v>
      </c>
      <c r="R164" s="40">
        <f t="shared" ref="R164:R167" si="35">P164*Q164</f>
        <v>178</v>
      </c>
      <c r="S164" s="23"/>
    </row>
    <row r="165" spans="1:19" ht="15" x14ac:dyDescent="0.2">
      <c r="A165" s="37"/>
      <c r="B165" s="38"/>
      <c r="C165" s="37"/>
      <c r="D165" s="37"/>
      <c r="E165" s="41"/>
      <c r="F165" s="37"/>
      <c r="G165" s="37"/>
      <c r="H165" s="40">
        <f t="shared" si="33"/>
        <v>0</v>
      </c>
      <c r="I165" s="40"/>
      <c r="J165" s="40">
        <f t="shared" ref="J165:J167" si="36">H165*I165</f>
        <v>0</v>
      </c>
      <c r="K165" s="40"/>
      <c r="L165" s="40"/>
      <c r="M165" s="40"/>
      <c r="N165" s="40">
        <f t="shared" si="34"/>
        <v>0</v>
      </c>
      <c r="O165" s="40" t="s">
        <v>111</v>
      </c>
      <c r="P165" s="40">
        <v>1</v>
      </c>
      <c r="Q165" s="40">
        <v>160</v>
      </c>
      <c r="R165" s="40">
        <f t="shared" si="35"/>
        <v>160</v>
      </c>
      <c r="S165" s="23"/>
    </row>
    <row r="166" spans="1:19" ht="15" x14ac:dyDescent="0.2">
      <c r="A166" s="37"/>
      <c r="B166" s="38"/>
      <c r="C166" s="37"/>
      <c r="D166" s="37"/>
      <c r="E166" s="41"/>
      <c r="F166" s="37"/>
      <c r="G166" s="37"/>
      <c r="H166" s="40">
        <f t="shared" si="33"/>
        <v>0</v>
      </c>
      <c r="I166" s="40"/>
      <c r="J166" s="40">
        <f t="shared" si="36"/>
        <v>0</v>
      </c>
      <c r="K166" s="40"/>
      <c r="L166" s="40"/>
      <c r="M166" s="40"/>
      <c r="N166" s="40">
        <f t="shared" si="34"/>
        <v>0</v>
      </c>
      <c r="O166" s="40"/>
      <c r="P166" s="40"/>
      <c r="Q166" s="40"/>
      <c r="R166" s="40">
        <f t="shared" si="35"/>
        <v>0</v>
      </c>
      <c r="S166" s="23"/>
    </row>
    <row r="167" spans="1:19" x14ac:dyDescent="0.2">
      <c r="A167" s="37"/>
      <c r="B167" s="38"/>
      <c r="C167" s="37"/>
      <c r="D167" s="37"/>
      <c r="E167" s="37"/>
      <c r="F167" s="37"/>
      <c r="G167" s="37"/>
      <c r="H167" s="40">
        <f t="shared" si="33"/>
        <v>0</v>
      </c>
      <c r="I167" s="40"/>
      <c r="J167" s="40">
        <f t="shared" si="36"/>
        <v>0</v>
      </c>
      <c r="K167" s="40"/>
      <c r="L167" s="40"/>
      <c r="M167" s="40"/>
      <c r="N167" s="40">
        <f>L167*M167</f>
        <v>0</v>
      </c>
      <c r="O167" s="40"/>
      <c r="P167" s="40"/>
      <c r="Q167" s="40"/>
      <c r="R167" s="40">
        <f t="shared" si="35"/>
        <v>0</v>
      </c>
      <c r="S167" s="13"/>
    </row>
    <row r="168" spans="1:19" x14ac:dyDescent="0.2">
      <c r="A168" s="37"/>
      <c r="B168" s="38"/>
      <c r="C168" s="37"/>
      <c r="D168" s="37"/>
      <c r="E168" s="44" t="s">
        <v>39</v>
      </c>
      <c r="F168" s="37"/>
      <c r="G168" s="37"/>
      <c r="H168" s="24">
        <f>SUM(H162:H167)</f>
        <v>0</v>
      </c>
      <c r="I168" s="40"/>
      <c r="J168" s="24">
        <f>SUM(J162:J167)</f>
        <v>0</v>
      </c>
      <c r="K168" s="40"/>
      <c r="L168" s="24">
        <f>SUM(L162:L167)</f>
        <v>0</v>
      </c>
      <c r="M168" s="40"/>
      <c r="N168" s="24">
        <f>SUM(N162:N167)</f>
        <v>0</v>
      </c>
      <c r="O168" s="40"/>
      <c r="P168" s="40"/>
      <c r="Q168" s="40"/>
      <c r="R168" s="24">
        <f>SUM(R162:R167)</f>
        <v>428</v>
      </c>
      <c r="S168" s="13">
        <f>J168+N168+R168</f>
        <v>428</v>
      </c>
    </row>
    <row r="169" spans="1:19" ht="15" x14ac:dyDescent="0.2">
      <c r="A169" s="37"/>
      <c r="B169" s="38"/>
      <c r="C169" s="37"/>
      <c r="D169" s="37"/>
      <c r="E169" s="41" t="s">
        <v>49</v>
      </c>
      <c r="F169" s="37"/>
      <c r="G169" s="37"/>
      <c r="H169" s="40">
        <f>F169*G169</f>
        <v>0</v>
      </c>
      <c r="I169" s="40"/>
      <c r="J169" s="40">
        <f>H169*I169</f>
        <v>0</v>
      </c>
      <c r="K169" s="40"/>
      <c r="L169" s="40"/>
      <c r="M169" s="40"/>
      <c r="N169" s="40">
        <f>L169*M169</f>
        <v>0</v>
      </c>
      <c r="O169" s="40"/>
      <c r="P169" s="40"/>
      <c r="Q169" s="40"/>
      <c r="R169" s="40">
        <f>P169*Q169</f>
        <v>0</v>
      </c>
      <c r="S169" s="23"/>
    </row>
    <row r="170" spans="1:19" ht="114.75" x14ac:dyDescent="0.2">
      <c r="A170" s="37">
        <v>1</v>
      </c>
      <c r="B170" s="38" t="s">
        <v>112</v>
      </c>
      <c r="C170" s="42">
        <v>44841</v>
      </c>
      <c r="D170" s="37"/>
      <c r="E170" s="41" t="s">
        <v>113</v>
      </c>
      <c r="F170" s="37">
        <v>3</v>
      </c>
      <c r="G170" s="37">
        <v>1</v>
      </c>
      <c r="H170" s="40">
        <f>F170*G170</f>
        <v>3</v>
      </c>
      <c r="I170" s="40">
        <v>600</v>
      </c>
      <c r="J170" s="40">
        <f>H170*I170</f>
        <v>1800</v>
      </c>
      <c r="K170" s="40" t="s">
        <v>114</v>
      </c>
      <c r="L170" s="40">
        <v>3</v>
      </c>
      <c r="M170" s="40">
        <v>600</v>
      </c>
      <c r="N170" s="40">
        <f>L170*M170</f>
        <v>1800</v>
      </c>
      <c r="O170" s="40" t="s">
        <v>115</v>
      </c>
      <c r="P170" s="40">
        <v>1</v>
      </c>
      <c r="Q170" s="40">
        <v>49</v>
      </c>
      <c r="R170" s="40">
        <f t="shared" ref="R170:R171" si="37">P170*Q170</f>
        <v>49</v>
      </c>
      <c r="S170" s="23"/>
    </row>
    <row r="171" spans="1:19" ht="15" x14ac:dyDescent="0.2">
      <c r="A171" s="37"/>
      <c r="B171" s="38"/>
      <c r="C171" s="42"/>
      <c r="D171" s="37"/>
      <c r="E171" s="41"/>
      <c r="F171" s="37"/>
      <c r="G171" s="37"/>
      <c r="H171" s="40">
        <f>F171*G171</f>
        <v>0</v>
      </c>
      <c r="I171" s="40"/>
      <c r="J171" s="40">
        <f t="shared" ref="J171" si="38">H171*I171</f>
        <v>0</v>
      </c>
      <c r="K171" s="40"/>
      <c r="L171" s="40"/>
      <c r="M171" s="40"/>
      <c r="N171" s="40">
        <f>L171*M171</f>
        <v>0</v>
      </c>
      <c r="O171" s="40" t="s">
        <v>51</v>
      </c>
      <c r="P171" s="40">
        <v>0.5</v>
      </c>
      <c r="Q171" s="40">
        <v>68</v>
      </c>
      <c r="R171" s="40">
        <f t="shared" si="37"/>
        <v>34</v>
      </c>
      <c r="S171" s="23"/>
    </row>
    <row r="172" spans="1:19" x14ac:dyDescent="0.2">
      <c r="A172" s="37"/>
      <c r="B172" s="38"/>
      <c r="C172" s="37"/>
      <c r="D172" s="37"/>
      <c r="E172" s="44" t="s">
        <v>39</v>
      </c>
      <c r="F172" s="37"/>
      <c r="G172" s="37"/>
      <c r="H172" s="24">
        <f>SUM(H169:H171)</f>
        <v>3</v>
      </c>
      <c r="I172" s="40"/>
      <c r="J172" s="24">
        <f>SUM(J170:J171)</f>
        <v>1800</v>
      </c>
      <c r="K172" s="40"/>
      <c r="L172" s="24">
        <f>SUM(L169:L171)</f>
        <v>3</v>
      </c>
      <c r="M172" s="40"/>
      <c r="N172" s="24">
        <f>SUM(N169:N171)</f>
        <v>1800</v>
      </c>
      <c r="O172" s="40"/>
      <c r="P172" s="40"/>
      <c r="Q172" s="40"/>
      <c r="R172" s="24">
        <f>SUM(R169:R171)</f>
        <v>83</v>
      </c>
      <c r="S172" s="13">
        <f>J172+N172+R172</f>
        <v>3683</v>
      </c>
    </row>
    <row r="173" spans="1:19" x14ac:dyDescent="0.2">
      <c r="A173" s="37"/>
      <c r="B173" s="38"/>
      <c r="C173" s="37"/>
      <c r="D173" s="37"/>
      <c r="E173" s="44" t="s">
        <v>39</v>
      </c>
      <c r="F173" s="37"/>
      <c r="G173" s="37"/>
      <c r="H173" s="24">
        <f>H161+H168+H172</f>
        <v>27</v>
      </c>
      <c r="I173" s="40"/>
      <c r="J173" s="24">
        <f>J161+J168+J172</f>
        <v>16200</v>
      </c>
      <c r="K173" s="40"/>
      <c r="L173" s="24">
        <f>L161+L168+L172</f>
        <v>4</v>
      </c>
      <c r="M173" s="40"/>
      <c r="N173" s="24">
        <f>N161+N168+N172</f>
        <v>2250</v>
      </c>
      <c r="O173" s="40"/>
      <c r="P173" s="40"/>
      <c r="Q173" s="40"/>
      <c r="R173" s="24">
        <f>R161+R168+R172</f>
        <v>6506</v>
      </c>
      <c r="S173" s="24">
        <f>SUM(S132:S172)</f>
        <v>24956</v>
      </c>
    </row>
    <row r="174" spans="1:19" x14ac:dyDescent="0.2">
      <c r="C174" s="18"/>
      <c r="O174"/>
      <c r="R174" s="27">
        <f>J173+N173+R173</f>
        <v>24956</v>
      </c>
      <c r="S174" s="27" t="s">
        <v>0</v>
      </c>
    </row>
    <row r="175" spans="1:19" ht="20.25" x14ac:dyDescent="0.3">
      <c r="F175" t="s">
        <v>0</v>
      </c>
      <c r="H175" s="28" t="s">
        <v>116</v>
      </c>
      <c r="O175"/>
    </row>
    <row r="176" spans="1:19" x14ac:dyDescent="0.2">
      <c r="O176"/>
    </row>
    <row r="177" spans="1:19" x14ac:dyDescent="0.2">
      <c r="A177" s="29" t="s">
        <v>2</v>
      </c>
      <c r="B177" s="29" t="s">
        <v>3</v>
      </c>
      <c r="C177" s="29" t="s">
        <v>4</v>
      </c>
      <c r="D177" s="29" t="s">
        <v>5</v>
      </c>
      <c r="E177" s="29" t="s">
        <v>6</v>
      </c>
      <c r="F177" s="30" t="s">
        <v>7</v>
      </c>
      <c r="G177" s="30" t="s">
        <v>8</v>
      </c>
      <c r="H177" s="31" t="s">
        <v>9</v>
      </c>
      <c r="I177" s="31"/>
      <c r="J177" s="31"/>
      <c r="K177" s="29"/>
      <c r="L177" s="31" t="s">
        <v>10</v>
      </c>
      <c r="M177" s="31"/>
      <c r="N177" s="31"/>
      <c r="O177" s="31" t="s">
        <v>11</v>
      </c>
      <c r="P177" s="31"/>
      <c r="Q177" s="31"/>
      <c r="R177" s="31"/>
    </row>
    <row r="178" spans="1:19" x14ac:dyDescent="0.2">
      <c r="A178" s="32"/>
      <c r="B178" s="32"/>
      <c r="C178" s="32"/>
      <c r="D178" s="32"/>
      <c r="E178" s="32"/>
      <c r="F178" s="33"/>
      <c r="G178" s="33"/>
      <c r="H178" s="34" t="s">
        <v>12</v>
      </c>
      <c r="I178" s="35" t="s">
        <v>13</v>
      </c>
      <c r="J178" s="34" t="s">
        <v>14</v>
      </c>
      <c r="K178" s="36"/>
      <c r="L178" s="34" t="s">
        <v>12</v>
      </c>
      <c r="M178" s="34" t="s">
        <v>15</v>
      </c>
      <c r="N178" s="34" t="s">
        <v>14</v>
      </c>
      <c r="O178" s="35" t="s">
        <v>16</v>
      </c>
      <c r="P178" s="34" t="s">
        <v>12</v>
      </c>
      <c r="Q178" s="34" t="s">
        <v>15</v>
      </c>
      <c r="R178" s="34" t="s">
        <v>14</v>
      </c>
    </row>
    <row r="179" spans="1:19" ht="15.75" x14ac:dyDescent="0.25">
      <c r="A179" s="37"/>
      <c r="B179" s="38"/>
      <c r="C179" s="37"/>
      <c r="D179" s="38"/>
      <c r="E179" s="39" t="s">
        <v>17</v>
      </c>
      <c r="F179" s="37"/>
      <c r="G179" s="37"/>
      <c r="H179" s="40">
        <f>F179*G179</f>
        <v>0</v>
      </c>
      <c r="I179" s="40"/>
      <c r="J179" s="40">
        <f>H179*I179</f>
        <v>0</v>
      </c>
      <c r="K179" s="40"/>
      <c r="L179" s="40"/>
      <c r="M179" s="40"/>
      <c r="N179" s="40">
        <f>L179*M179</f>
        <v>0</v>
      </c>
      <c r="O179" s="40"/>
      <c r="P179" s="40"/>
      <c r="Q179" s="40"/>
      <c r="R179" s="40">
        <f>P179*Q179</f>
        <v>0</v>
      </c>
      <c r="S179" s="13"/>
    </row>
    <row r="180" spans="1:19" ht="15" x14ac:dyDescent="0.2">
      <c r="A180" s="37"/>
      <c r="B180" s="38"/>
      <c r="C180" s="37"/>
      <c r="D180" s="37"/>
      <c r="E180" s="41" t="s">
        <v>18</v>
      </c>
      <c r="F180" s="37"/>
      <c r="G180" s="37"/>
      <c r="H180" s="40">
        <f>F180*G180</f>
        <v>0</v>
      </c>
      <c r="I180" s="40"/>
      <c r="J180" s="40">
        <f>H180*I180</f>
        <v>0</v>
      </c>
      <c r="K180" s="40"/>
      <c r="L180" s="40"/>
      <c r="M180" s="40"/>
      <c r="N180" s="40">
        <f>L180*M180</f>
        <v>0</v>
      </c>
      <c r="O180" s="40"/>
      <c r="P180" s="40"/>
      <c r="Q180" s="40"/>
      <c r="R180" s="40">
        <f t="shared" ref="R180:R182" si="39">P180*Q180</f>
        <v>0</v>
      </c>
      <c r="S180" s="13"/>
    </row>
    <row r="181" spans="1:19" ht="15" x14ac:dyDescent="0.2">
      <c r="A181" s="37">
        <v>1</v>
      </c>
      <c r="B181" s="38"/>
      <c r="C181" s="37"/>
      <c r="D181" s="37"/>
      <c r="E181" s="41"/>
      <c r="F181" s="37"/>
      <c r="G181" s="37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13"/>
    </row>
    <row r="182" spans="1:19" x14ac:dyDescent="0.2">
      <c r="A182" s="37"/>
      <c r="B182" s="38"/>
      <c r="C182" s="37"/>
      <c r="D182" s="37"/>
      <c r="E182" s="37"/>
      <c r="F182" s="37"/>
      <c r="G182" s="37"/>
      <c r="H182" s="40">
        <f>F182*G182</f>
        <v>0</v>
      </c>
      <c r="I182" s="40"/>
      <c r="J182" s="40">
        <f>H182*I182</f>
        <v>0</v>
      </c>
      <c r="K182" s="40"/>
      <c r="L182" s="40"/>
      <c r="M182" s="40"/>
      <c r="N182" s="40">
        <f>L182*M182</f>
        <v>0</v>
      </c>
      <c r="O182" s="40"/>
      <c r="P182" s="40"/>
      <c r="Q182" s="40"/>
      <c r="R182" s="40">
        <f t="shared" si="39"/>
        <v>0</v>
      </c>
      <c r="S182" s="17"/>
    </row>
    <row r="183" spans="1:19" x14ac:dyDescent="0.2">
      <c r="A183" s="37"/>
      <c r="B183" s="38"/>
      <c r="C183" s="37"/>
      <c r="D183" s="37"/>
      <c r="E183" s="44" t="s">
        <v>39</v>
      </c>
      <c r="F183" s="37"/>
      <c r="G183" s="37"/>
      <c r="H183" s="24">
        <f>SUM(H179:H182)</f>
        <v>0</v>
      </c>
      <c r="I183" s="40"/>
      <c r="J183" s="24">
        <f>SUM(J179:J182)</f>
        <v>0</v>
      </c>
      <c r="K183" s="40"/>
      <c r="L183" s="24">
        <f>SUM(L179:L182)</f>
        <v>0</v>
      </c>
      <c r="M183" s="40"/>
      <c r="N183" s="24">
        <f>SUM(N179:N182)</f>
        <v>0</v>
      </c>
      <c r="O183" s="40"/>
      <c r="P183" s="40"/>
      <c r="Q183" s="40"/>
      <c r="R183" s="24">
        <f>SUM(R179:R182)</f>
        <v>0</v>
      </c>
      <c r="S183" s="13">
        <f>J183+N183+R183</f>
        <v>0</v>
      </c>
    </row>
    <row r="184" spans="1:19" ht="15" x14ac:dyDescent="0.2">
      <c r="A184" s="37" t="s">
        <v>0</v>
      </c>
      <c r="B184" s="38"/>
      <c r="C184" s="37"/>
      <c r="D184" s="37"/>
      <c r="E184" s="41" t="s">
        <v>40</v>
      </c>
      <c r="F184" s="37"/>
      <c r="G184" s="37"/>
      <c r="H184" s="40">
        <f>F184*G184</f>
        <v>0</v>
      </c>
      <c r="I184" s="40"/>
      <c r="J184" s="40">
        <f>H184*I184</f>
        <v>0</v>
      </c>
      <c r="K184" s="40"/>
      <c r="L184" s="40"/>
      <c r="M184" s="40"/>
      <c r="N184" s="40">
        <f>L184*M184</f>
        <v>0</v>
      </c>
      <c r="O184" s="40"/>
      <c r="P184" s="40"/>
      <c r="Q184" s="40"/>
      <c r="R184" s="40">
        <f>P184</f>
        <v>0</v>
      </c>
      <c r="S184" s="23"/>
    </row>
    <row r="185" spans="1:19" ht="76.5" x14ac:dyDescent="0.2">
      <c r="A185" s="37">
        <v>1</v>
      </c>
      <c r="B185" s="38" t="s">
        <v>117</v>
      </c>
      <c r="C185" s="42">
        <v>44885</v>
      </c>
      <c r="D185" s="37"/>
      <c r="E185" s="41" t="s">
        <v>108</v>
      </c>
      <c r="F185" s="37">
        <v>2</v>
      </c>
      <c r="G185" s="37">
        <v>1</v>
      </c>
      <c r="H185" s="40">
        <f t="shared" ref="H185:H192" si="40">F185*G185</f>
        <v>2</v>
      </c>
      <c r="I185" s="40">
        <v>600</v>
      </c>
      <c r="J185" s="40">
        <f>H185*I185</f>
        <v>1200</v>
      </c>
      <c r="K185" s="40" t="s">
        <v>21</v>
      </c>
      <c r="L185" s="40">
        <v>0.5</v>
      </c>
      <c r="M185" s="40">
        <v>450</v>
      </c>
      <c r="N185" s="40">
        <f t="shared" ref="N185:N191" si="41">L185*M185</f>
        <v>225</v>
      </c>
      <c r="O185" s="40" t="s">
        <v>118</v>
      </c>
      <c r="P185" s="40">
        <v>4</v>
      </c>
      <c r="Q185" s="40">
        <v>174</v>
      </c>
      <c r="R185" s="40">
        <f>P185*Q185</f>
        <v>696</v>
      </c>
      <c r="S185" s="23"/>
    </row>
    <row r="186" spans="1:19" ht="15" x14ac:dyDescent="0.2">
      <c r="A186" s="37"/>
      <c r="B186" s="38"/>
      <c r="C186" s="37"/>
      <c r="D186" s="37"/>
      <c r="E186" s="41"/>
      <c r="F186" s="37"/>
      <c r="G186" s="37"/>
      <c r="H186" s="40">
        <f t="shared" si="40"/>
        <v>0</v>
      </c>
      <c r="I186" s="40"/>
      <c r="J186" s="40">
        <f>H186*I186</f>
        <v>0</v>
      </c>
      <c r="K186" s="40"/>
      <c r="L186" s="40"/>
      <c r="M186" s="40"/>
      <c r="N186" s="40">
        <f t="shared" si="41"/>
        <v>0</v>
      </c>
      <c r="O186" s="40" t="s">
        <v>119</v>
      </c>
      <c r="P186" s="40">
        <v>20</v>
      </c>
      <c r="Q186" s="40">
        <v>0.8</v>
      </c>
      <c r="R186" s="40">
        <f t="shared" ref="R186:R192" si="42">P186*Q186</f>
        <v>16</v>
      </c>
      <c r="S186" s="23"/>
    </row>
    <row r="187" spans="1:19" ht="15" x14ac:dyDescent="0.2">
      <c r="A187" s="37"/>
      <c r="B187" s="38"/>
      <c r="C187" s="37"/>
      <c r="D187" s="37"/>
      <c r="E187" s="41"/>
      <c r="F187" s="37"/>
      <c r="G187" s="37"/>
      <c r="H187" s="40">
        <f t="shared" si="40"/>
        <v>0</v>
      </c>
      <c r="I187" s="40"/>
      <c r="J187" s="40">
        <f t="shared" ref="J187:J192" si="43">H187*I187</f>
        <v>0</v>
      </c>
      <c r="K187" s="40"/>
      <c r="L187" s="40"/>
      <c r="M187" s="40"/>
      <c r="N187" s="40">
        <f t="shared" si="41"/>
        <v>0</v>
      </c>
      <c r="O187" s="40"/>
      <c r="P187" s="40"/>
      <c r="Q187" s="40"/>
      <c r="R187" s="40">
        <f t="shared" si="42"/>
        <v>0</v>
      </c>
      <c r="S187" s="23"/>
    </row>
    <row r="188" spans="1:19" ht="15" x14ac:dyDescent="0.2">
      <c r="A188" s="37"/>
      <c r="B188" s="38"/>
      <c r="C188" s="37"/>
      <c r="D188" s="37"/>
      <c r="E188" s="41"/>
      <c r="F188" s="37"/>
      <c r="G188" s="37"/>
      <c r="H188" s="40">
        <f t="shared" si="40"/>
        <v>0</v>
      </c>
      <c r="I188" s="40"/>
      <c r="J188" s="40">
        <f t="shared" si="43"/>
        <v>0</v>
      </c>
      <c r="K188" s="40"/>
      <c r="L188" s="40"/>
      <c r="M188" s="40"/>
      <c r="N188" s="40">
        <f t="shared" si="41"/>
        <v>0</v>
      </c>
      <c r="O188" s="40"/>
      <c r="P188" s="40"/>
      <c r="Q188" s="40"/>
      <c r="R188" s="40">
        <f t="shared" si="42"/>
        <v>0</v>
      </c>
      <c r="S188" s="23"/>
    </row>
    <row r="189" spans="1:19" ht="15" x14ac:dyDescent="0.2">
      <c r="A189" s="37">
        <v>2</v>
      </c>
      <c r="B189" s="38"/>
      <c r="C189" s="37"/>
      <c r="D189" s="37"/>
      <c r="E189" s="41"/>
      <c r="F189" s="37"/>
      <c r="G189" s="37"/>
      <c r="H189" s="40">
        <f t="shared" si="40"/>
        <v>0</v>
      </c>
      <c r="I189" s="40"/>
      <c r="J189" s="40">
        <f t="shared" si="43"/>
        <v>0</v>
      </c>
      <c r="K189" s="40"/>
      <c r="L189" s="40"/>
      <c r="M189" s="40"/>
      <c r="N189" s="40">
        <f t="shared" si="41"/>
        <v>0</v>
      </c>
      <c r="O189" s="40"/>
      <c r="P189" s="40"/>
      <c r="Q189" s="40"/>
      <c r="R189" s="40">
        <f t="shared" si="42"/>
        <v>0</v>
      </c>
      <c r="S189" s="23"/>
    </row>
    <row r="190" spans="1:19" ht="15" x14ac:dyDescent="0.2">
      <c r="A190" s="37"/>
      <c r="B190" s="38"/>
      <c r="C190" s="37"/>
      <c r="D190" s="37"/>
      <c r="E190" s="41"/>
      <c r="F190" s="37"/>
      <c r="G190" s="37"/>
      <c r="H190" s="40">
        <f t="shared" si="40"/>
        <v>0</v>
      </c>
      <c r="I190" s="40"/>
      <c r="J190" s="40">
        <f t="shared" si="43"/>
        <v>0</v>
      </c>
      <c r="K190" s="40"/>
      <c r="L190" s="40"/>
      <c r="M190" s="40"/>
      <c r="N190" s="40">
        <f t="shared" si="41"/>
        <v>0</v>
      </c>
      <c r="O190" s="40"/>
      <c r="P190" s="40"/>
      <c r="Q190" s="40"/>
      <c r="R190" s="40">
        <f t="shared" si="42"/>
        <v>0</v>
      </c>
      <c r="S190" s="23"/>
    </row>
    <row r="191" spans="1:19" ht="15" x14ac:dyDescent="0.2">
      <c r="A191" s="37"/>
      <c r="B191" s="38"/>
      <c r="C191" s="37"/>
      <c r="D191" s="37"/>
      <c r="E191" s="41"/>
      <c r="F191" s="37"/>
      <c r="G191" s="37"/>
      <c r="H191" s="40">
        <f t="shared" si="40"/>
        <v>0</v>
      </c>
      <c r="I191" s="40"/>
      <c r="J191" s="40">
        <f t="shared" si="43"/>
        <v>0</v>
      </c>
      <c r="K191" s="40"/>
      <c r="L191" s="40"/>
      <c r="M191" s="40"/>
      <c r="N191" s="40">
        <f t="shared" si="41"/>
        <v>0</v>
      </c>
      <c r="O191" s="40"/>
      <c r="P191" s="40"/>
      <c r="Q191" s="40"/>
      <c r="R191" s="40">
        <f t="shared" si="42"/>
        <v>0</v>
      </c>
      <c r="S191" s="23"/>
    </row>
    <row r="192" spans="1:19" x14ac:dyDescent="0.2">
      <c r="A192" s="37"/>
      <c r="B192" s="38"/>
      <c r="C192" s="37"/>
      <c r="D192" s="37"/>
      <c r="E192" s="37"/>
      <c r="F192" s="37"/>
      <c r="G192" s="37"/>
      <c r="H192" s="40">
        <f t="shared" si="40"/>
        <v>0</v>
      </c>
      <c r="I192" s="40"/>
      <c r="J192" s="40">
        <f t="shared" si="43"/>
        <v>0</v>
      </c>
      <c r="K192" s="40"/>
      <c r="L192" s="40"/>
      <c r="M192" s="40"/>
      <c r="N192" s="40">
        <f>L192*M192</f>
        <v>0</v>
      </c>
      <c r="O192" s="40"/>
      <c r="P192" s="40"/>
      <c r="Q192" s="40"/>
      <c r="R192" s="40">
        <f t="shared" si="42"/>
        <v>0</v>
      </c>
      <c r="S192" s="13"/>
    </row>
    <row r="193" spans="1:19" x14ac:dyDescent="0.2">
      <c r="A193" s="37"/>
      <c r="B193" s="38"/>
      <c r="C193" s="37"/>
      <c r="D193" s="37"/>
      <c r="E193" s="44" t="s">
        <v>39</v>
      </c>
      <c r="F193" s="37"/>
      <c r="G193" s="37"/>
      <c r="H193" s="24">
        <f>SUM(H184:H192)</f>
        <v>2</v>
      </c>
      <c r="I193" s="40"/>
      <c r="J193" s="24">
        <f>SUM(J184:J192)</f>
        <v>1200</v>
      </c>
      <c r="K193" s="40"/>
      <c r="L193" s="24">
        <f>SUM(L184:L192)</f>
        <v>0.5</v>
      </c>
      <c r="M193" s="40"/>
      <c r="N193" s="24">
        <f>SUM(N184:N192)</f>
        <v>225</v>
      </c>
      <c r="O193" s="40"/>
      <c r="P193" s="40"/>
      <c r="Q193" s="40"/>
      <c r="R193" s="24">
        <f>SUM(R184:R192)</f>
        <v>712</v>
      </c>
      <c r="S193" s="13">
        <f>J193+N193+R193</f>
        <v>2137</v>
      </c>
    </row>
    <row r="194" spans="1:19" ht="15" x14ac:dyDescent="0.2">
      <c r="A194" s="37"/>
      <c r="B194" s="38"/>
      <c r="C194" s="37"/>
      <c r="D194" s="37"/>
      <c r="E194" s="41" t="s">
        <v>49</v>
      </c>
      <c r="F194" s="37"/>
      <c r="G194" s="37"/>
      <c r="H194" s="40">
        <f>F194*G194</f>
        <v>0</v>
      </c>
      <c r="I194" s="40"/>
      <c r="J194" s="40">
        <f>H194*I194</f>
        <v>0</v>
      </c>
      <c r="K194" s="40"/>
      <c r="L194" s="40"/>
      <c r="M194" s="40"/>
      <c r="N194" s="40">
        <f>L194*M194</f>
        <v>0</v>
      </c>
      <c r="O194" s="40"/>
      <c r="P194" s="40"/>
      <c r="Q194" s="40"/>
      <c r="R194" s="40">
        <f>P194*Q194</f>
        <v>0</v>
      </c>
      <c r="S194" s="23"/>
    </row>
    <row r="195" spans="1:19" ht="15" x14ac:dyDescent="0.2">
      <c r="A195" s="37"/>
      <c r="B195" s="38"/>
      <c r="C195" s="42"/>
      <c r="D195" s="37"/>
      <c r="E195" s="41"/>
      <c r="F195" s="37"/>
      <c r="G195" s="37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23"/>
    </row>
    <row r="196" spans="1:19" ht="15" x14ac:dyDescent="0.2">
      <c r="A196" s="37"/>
      <c r="B196" s="38"/>
      <c r="C196" s="42"/>
      <c r="D196" s="37"/>
      <c r="E196" s="41"/>
      <c r="F196" s="37"/>
      <c r="G196" s="37"/>
      <c r="H196" s="40">
        <f>F196*G196</f>
        <v>0</v>
      </c>
      <c r="I196" s="40"/>
      <c r="J196" s="40">
        <f t="shared" ref="J196:J197" si="44">H196*I196</f>
        <v>0</v>
      </c>
      <c r="K196" s="40"/>
      <c r="L196" s="40"/>
      <c r="M196" s="40"/>
      <c r="N196" s="40">
        <f>L196*M196</f>
        <v>0</v>
      </c>
      <c r="O196" s="40"/>
      <c r="P196" s="40"/>
      <c r="Q196" s="40"/>
      <c r="R196" s="40">
        <f t="shared" ref="R196:R197" si="45">P196*Q196</f>
        <v>0</v>
      </c>
      <c r="S196" s="23"/>
    </row>
    <row r="197" spans="1:19" x14ac:dyDescent="0.2">
      <c r="A197" s="37"/>
      <c r="B197" s="38"/>
      <c r="C197" s="37"/>
      <c r="D197" s="37"/>
      <c r="E197" s="37"/>
      <c r="F197" s="37"/>
      <c r="G197" s="37"/>
      <c r="H197" s="40">
        <f>F197*G197</f>
        <v>0</v>
      </c>
      <c r="I197" s="40"/>
      <c r="J197" s="40">
        <f t="shared" si="44"/>
        <v>0</v>
      </c>
      <c r="K197" s="40"/>
      <c r="L197" s="40"/>
      <c r="M197" s="40"/>
      <c r="N197" s="40">
        <f>L197*M197</f>
        <v>0</v>
      </c>
      <c r="O197" s="40"/>
      <c r="P197" s="40"/>
      <c r="Q197" s="40"/>
      <c r="R197" s="40">
        <f t="shared" si="45"/>
        <v>0</v>
      </c>
      <c r="S197" s="23"/>
    </row>
    <row r="198" spans="1:19" x14ac:dyDescent="0.2">
      <c r="A198" s="37"/>
      <c r="B198" s="38"/>
      <c r="C198" s="37"/>
      <c r="D198" s="37"/>
      <c r="E198" s="44" t="s">
        <v>39</v>
      </c>
      <c r="F198" s="37"/>
      <c r="G198" s="37"/>
      <c r="H198" s="24">
        <f>SUM(H194:H197)</f>
        <v>0</v>
      </c>
      <c r="I198" s="40"/>
      <c r="J198" s="24">
        <f>SUM(J195:J197)</f>
        <v>0</v>
      </c>
      <c r="K198" s="40"/>
      <c r="L198" s="24">
        <f>SUM(L194:L197)</f>
        <v>0</v>
      </c>
      <c r="M198" s="40"/>
      <c r="N198" s="24">
        <f>SUM(N194:N197)</f>
        <v>0</v>
      </c>
      <c r="O198" s="40"/>
      <c r="P198" s="40"/>
      <c r="Q198" s="40"/>
      <c r="R198" s="24">
        <f>SUM(R194:R197)</f>
        <v>0</v>
      </c>
      <c r="S198" s="13">
        <f>J198+N198+R198</f>
        <v>0</v>
      </c>
    </row>
    <row r="199" spans="1:19" x14ac:dyDescent="0.2">
      <c r="A199" s="37"/>
      <c r="B199" s="38"/>
      <c r="C199" s="37"/>
      <c r="D199" s="37"/>
      <c r="E199" s="44" t="s">
        <v>39</v>
      </c>
      <c r="F199" s="37"/>
      <c r="G199" s="37"/>
      <c r="H199" s="24">
        <f>H183+H193+H198</f>
        <v>2</v>
      </c>
      <c r="I199" s="40"/>
      <c r="J199" s="24">
        <f>J183+J193+J198</f>
        <v>1200</v>
      </c>
      <c r="K199" s="40"/>
      <c r="L199" s="24">
        <f>L183+L193+L198</f>
        <v>0.5</v>
      </c>
      <c r="M199" s="40"/>
      <c r="N199" s="24">
        <f>N183+N193+N198</f>
        <v>225</v>
      </c>
      <c r="O199" s="40"/>
      <c r="P199" s="40"/>
      <c r="Q199" s="40"/>
      <c r="R199" s="24">
        <f>R183+R193+R198</f>
        <v>712</v>
      </c>
      <c r="S199" s="24">
        <f>SUM(S179:S198)</f>
        <v>2137</v>
      </c>
    </row>
    <row r="200" spans="1:19" x14ac:dyDescent="0.2">
      <c r="C200" s="18"/>
      <c r="O200"/>
      <c r="R200" s="27">
        <f>J199+N199+R199</f>
        <v>2137</v>
      </c>
      <c r="S200" s="27" t="s">
        <v>0</v>
      </c>
    </row>
    <row r="201" spans="1:19" ht="20.25" x14ac:dyDescent="0.3">
      <c r="F201" t="s">
        <v>0</v>
      </c>
      <c r="H201" s="28" t="s">
        <v>120</v>
      </c>
      <c r="O201"/>
    </row>
    <row r="202" spans="1:19" x14ac:dyDescent="0.2">
      <c r="O202"/>
    </row>
    <row r="203" spans="1:19" x14ac:dyDescent="0.2">
      <c r="A203" s="29" t="s">
        <v>2</v>
      </c>
      <c r="B203" s="29" t="s">
        <v>3</v>
      </c>
      <c r="C203" s="29" t="s">
        <v>4</v>
      </c>
      <c r="D203" s="29" t="s">
        <v>5</v>
      </c>
      <c r="E203" s="29" t="s">
        <v>6</v>
      </c>
      <c r="F203" s="30" t="s">
        <v>7</v>
      </c>
      <c r="G203" s="30" t="s">
        <v>8</v>
      </c>
      <c r="H203" s="31" t="s">
        <v>9</v>
      </c>
      <c r="I203" s="31"/>
      <c r="J203" s="31"/>
      <c r="K203" s="29"/>
      <c r="L203" s="31" t="s">
        <v>10</v>
      </c>
      <c r="M203" s="31"/>
      <c r="N203" s="31"/>
      <c r="O203" s="31" t="s">
        <v>11</v>
      </c>
      <c r="P203" s="31"/>
      <c r="Q203" s="31"/>
      <c r="R203" s="31"/>
    </row>
    <row r="204" spans="1:19" x14ac:dyDescent="0.2">
      <c r="A204" s="32"/>
      <c r="B204" s="32"/>
      <c r="C204" s="32"/>
      <c r="D204" s="32"/>
      <c r="E204" s="32"/>
      <c r="F204" s="33"/>
      <c r="G204" s="33"/>
      <c r="H204" s="34" t="s">
        <v>12</v>
      </c>
      <c r="I204" s="35" t="s">
        <v>13</v>
      </c>
      <c r="J204" s="34" t="s">
        <v>14</v>
      </c>
      <c r="K204" s="36"/>
      <c r="L204" s="34" t="s">
        <v>12</v>
      </c>
      <c r="M204" s="34" t="s">
        <v>15</v>
      </c>
      <c r="N204" s="34" t="s">
        <v>14</v>
      </c>
      <c r="O204" s="35" t="s">
        <v>16</v>
      </c>
      <c r="P204" s="34" t="s">
        <v>12</v>
      </c>
      <c r="Q204" s="34" t="s">
        <v>15</v>
      </c>
      <c r="R204" s="34" t="s">
        <v>14</v>
      </c>
    </row>
    <row r="205" spans="1:19" ht="15.75" x14ac:dyDescent="0.25">
      <c r="A205" s="37"/>
      <c r="B205" s="38"/>
      <c r="C205" s="37"/>
      <c r="D205" s="38"/>
      <c r="E205" s="39" t="s">
        <v>17</v>
      </c>
      <c r="F205" s="37"/>
      <c r="G205" s="37"/>
      <c r="H205" s="40">
        <f>F205*G205</f>
        <v>0</v>
      </c>
      <c r="I205" s="40"/>
      <c r="J205" s="40">
        <f>H205*I205</f>
        <v>0</v>
      </c>
      <c r="K205" s="40"/>
      <c r="L205" s="40"/>
      <c r="M205" s="40"/>
      <c r="N205" s="40">
        <f>L205*M205</f>
        <v>0</v>
      </c>
      <c r="O205" s="40"/>
      <c r="P205" s="40"/>
      <c r="Q205" s="40"/>
      <c r="R205" s="40">
        <f>P205*Q205</f>
        <v>0</v>
      </c>
      <c r="S205" s="13"/>
    </row>
    <row r="206" spans="1:19" ht="15" x14ac:dyDescent="0.2">
      <c r="A206" s="37"/>
      <c r="B206" s="38"/>
      <c r="C206" s="37"/>
      <c r="D206" s="37"/>
      <c r="E206" s="41" t="s">
        <v>18</v>
      </c>
      <c r="F206" s="37"/>
      <c r="G206" s="37"/>
      <c r="H206" s="40">
        <f>F206*G206</f>
        <v>0</v>
      </c>
      <c r="I206" s="40"/>
      <c r="J206" s="40">
        <f>H206*I206</f>
        <v>0</v>
      </c>
      <c r="K206" s="40"/>
      <c r="L206" s="40"/>
      <c r="M206" s="40"/>
      <c r="N206" s="40">
        <f>L206*M206</f>
        <v>0</v>
      </c>
      <c r="O206" s="40"/>
      <c r="P206" s="40"/>
      <c r="Q206" s="40"/>
      <c r="R206" s="40">
        <f t="shared" ref="R206:R208" si="46">P206*Q206</f>
        <v>0</v>
      </c>
      <c r="S206" s="13"/>
    </row>
    <row r="207" spans="1:19" ht="51" x14ac:dyDescent="0.2">
      <c r="A207" s="37">
        <v>1</v>
      </c>
      <c r="B207" s="38" t="s">
        <v>121</v>
      </c>
      <c r="C207" s="42">
        <v>44908</v>
      </c>
      <c r="D207" s="37"/>
      <c r="E207" s="43"/>
      <c r="F207" s="37">
        <v>0.5</v>
      </c>
      <c r="G207" s="37">
        <v>2</v>
      </c>
      <c r="H207" s="40">
        <f>F207*G207</f>
        <v>1</v>
      </c>
      <c r="I207" s="40">
        <v>600</v>
      </c>
      <c r="J207" s="40">
        <f>H207*I207</f>
        <v>600</v>
      </c>
      <c r="K207" s="40" t="s">
        <v>122</v>
      </c>
      <c r="L207" s="40">
        <v>0.5</v>
      </c>
      <c r="M207" s="40">
        <v>400</v>
      </c>
      <c r="N207" s="40">
        <f>L207*M207</f>
        <v>200</v>
      </c>
      <c r="O207" s="40"/>
      <c r="P207" s="40"/>
      <c r="Q207" s="40"/>
      <c r="R207" s="40">
        <f t="shared" si="46"/>
        <v>0</v>
      </c>
      <c r="S207" s="17"/>
    </row>
    <row r="208" spans="1:19" x14ac:dyDescent="0.2">
      <c r="A208" s="37"/>
      <c r="B208" s="38"/>
      <c r="C208" s="37"/>
      <c r="D208" s="37"/>
      <c r="E208" s="37"/>
      <c r="F208" s="37"/>
      <c r="G208" s="37"/>
      <c r="H208" s="40">
        <f>F208*G208</f>
        <v>0</v>
      </c>
      <c r="I208" s="40"/>
      <c r="J208" s="40">
        <f>H208*I208</f>
        <v>0</v>
      </c>
      <c r="K208" s="40"/>
      <c r="L208" s="40"/>
      <c r="M208" s="40"/>
      <c r="N208" s="40">
        <f>L208*M208</f>
        <v>0</v>
      </c>
      <c r="O208" s="40"/>
      <c r="P208" s="40"/>
      <c r="Q208" s="40"/>
      <c r="R208" s="40">
        <f t="shared" si="46"/>
        <v>0</v>
      </c>
      <c r="S208" s="17"/>
    </row>
    <row r="209" spans="1:19" x14ac:dyDescent="0.2">
      <c r="A209" s="37"/>
      <c r="B209" s="38"/>
      <c r="C209" s="37"/>
      <c r="D209" s="37"/>
      <c r="E209" s="44" t="s">
        <v>39</v>
      </c>
      <c r="F209" s="37"/>
      <c r="G209" s="37"/>
      <c r="H209" s="24">
        <f>SUM(H205:H208)</f>
        <v>1</v>
      </c>
      <c r="I209" s="40"/>
      <c r="J209" s="24">
        <f>SUM(J205:J208)</f>
        <v>600</v>
      </c>
      <c r="K209" s="40"/>
      <c r="L209" s="24">
        <f>SUM(L205:L208)</f>
        <v>0.5</v>
      </c>
      <c r="M209" s="40"/>
      <c r="N209" s="24">
        <f>SUM(N205:N208)</f>
        <v>200</v>
      </c>
      <c r="O209" s="40"/>
      <c r="P209" s="40"/>
      <c r="Q209" s="40"/>
      <c r="R209" s="24">
        <f>SUM(R205:R208)</f>
        <v>0</v>
      </c>
      <c r="S209" s="13">
        <f>J209+N209+R209</f>
        <v>800</v>
      </c>
    </row>
    <row r="210" spans="1:19" ht="15" x14ac:dyDescent="0.2">
      <c r="A210" s="37" t="s">
        <v>0</v>
      </c>
      <c r="B210" s="38"/>
      <c r="C210" s="37"/>
      <c r="D210" s="37"/>
      <c r="E210" s="41" t="s">
        <v>40</v>
      </c>
      <c r="F210" s="37"/>
      <c r="G210" s="37"/>
      <c r="H210" s="40">
        <f>F210*G210</f>
        <v>0</v>
      </c>
      <c r="I210" s="40"/>
      <c r="J210" s="40">
        <f>H210*I210</f>
        <v>0</v>
      </c>
      <c r="K210" s="40"/>
      <c r="L210" s="40"/>
      <c r="M210" s="40"/>
      <c r="N210" s="40">
        <f>L210*M210</f>
        <v>0</v>
      </c>
      <c r="O210" s="40"/>
      <c r="P210" s="40"/>
      <c r="Q210" s="40"/>
      <c r="R210" s="40">
        <f>P210</f>
        <v>0</v>
      </c>
      <c r="S210" s="23"/>
    </row>
    <row r="211" spans="1:19" ht="15" x14ac:dyDescent="0.2">
      <c r="A211" s="37"/>
      <c r="B211" s="38"/>
      <c r="C211" s="42"/>
      <c r="D211" s="37"/>
      <c r="E211" s="41" t="s">
        <v>84</v>
      </c>
      <c r="F211" s="37"/>
      <c r="G211" s="37"/>
      <c r="H211" s="40">
        <f t="shared" ref="H211:H213" si="47">F211*G211</f>
        <v>0</v>
      </c>
      <c r="I211" s="40"/>
      <c r="J211" s="40">
        <f>H211*I211</f>
        <v>0</v>
      </c>
      <c r="K211" s="40"/>
      <c r="L211" s="40"/>
      <c r="M211" s="40"/>
      <c r="N211" s="40">
        <f t="shared" ref="N211:N212" si="48">L211*M211</f>
        <v>0</v>
      </c>
      <c r="O211" s="40"/>
      <c r="P211" s="40"/>
      <c r="Q211" s="40"/>
      <c r="R211" s="40">
        <f>P211*Q211</f>
        <v>0</v>
      </c>
      <c r="S211" s="23"/>
    </row>
    <row r="212" spans="1:19" ht="15" x14ac:dyDescent="0.2">
      <c r="A212" s="37"/>
      <c r="B212" s="38"/>
      <c r="C212" s="37"/>
      <c r="D212" s="37"/>
      <c r="E212" s="41"/>
      <c r="F212" s="37"/>
      <c r="G212" s="37"/>
      <c r="H212" s="40">
        <f t="shared" si="47"/>
        <v>0</v>
      </c>
      <c r="I212" s="40"/>
      <c r="J212" s="40">
        <f>H212*I212</f>
        <v>0</v>
      </c>
      <c r="K212" s="40"/>
      <c r="L212" s="40"/>
      <c r="M212" s="40"/>
      <c r="N212" s="40">
        <f t="shared" si="48"/>
        <v>0</v>
      </c>
      <c r="O212" s="40"/>
      <c r="P212" s="40"/>
      <c r="Q212" s="40"/>
      <c r="R212" s="40">
        <f t="shared" ref="R212:R213" si="49">P212*Q212</f>
        <v>0</v>
      </c>
      <c r="S212" s="23"/>
    </row>
    <row r="213" spans="1:19" x14ac:dyDescent="0.2">
      <c r="A213" s="37"/>
      <c r="B213" s="38"/>
      <c r="C213" s="37"/>
      <c r="D213" s="37"/>
      <c r="E213" s="37"/>
      <c r="F213" s="37"/>
      <c r="G213" s="37"/>
      <c r="H213" s="40">
        <f t="shared" si="47"/>
        <v>0</v>
      </c>
      <c r="I213" s="40"/>
      <c r="J213" s="40">
        <f t="shared" ref="J213" si="50">H213*I213</f>
        <v>0</v>
      </c>
      <c r="K213" s="40"/>
      <c r="L213" s="40"/>
      <c r="M213" s="40"/>
      <c r="N213" s="40">
        <f>L213*M213</f>
        <v>0</v>
      </c>
      <c r="O213" s="40"/>
      <c r="P213" s="40"/>
      <c r="Q213" s="40"/>
      <c r="R213" s="40">
        <f t="shared" si="49"/>
        <v>0</v>
      </c>
      <c r="S213" s="13"/>
    </row>
    <row r="214" spans="1:19" x14ac:dyDescent="0.2">
      <c r="A214" s="37"/>
      <c r="B214" s="38"/>
      <c r="C214" s="37"/>
      <c r="D214" s="37"/>
      <c r="E214" s="44" t="s">
        <v>39</v>
      </c>
      <c r="F214" s="37"/>
      <c r="G214" s="37"/>
      <c r="H214" s="24">
        <f>SUM(H210:H213)</f>
        <v>0</v>
      </c>
      <c r="I214" s="40"/>
      <c r="J214" s="24">
        <f>SUM(J210:J213)</f>
        <v>0</v>
      </c>
      <c r="K214" s="40"/>
      <c r="L214" s="24">
        <f>SUM(L210:L213)</f>
        <v>0</v>
      </c>
      <c r="M214" s="40"/>
      <c r="N214" s="24">
        <f>SUM(N210:N213)</f>
        <v>0</v>
      </c>
      <c r="O214" s="40"/>
      <c r="P214" s="40"/>
      <c r="Q214" s="40"/>
      <c r="R214" s="24">
        <f>SUM(R210:R213)</f>
        <v>0</v>
      </c>
      <c r="S214" s="13">
        <f>J214+N214+R214</f>
        <v>0</v>
      </c>
    </row>
    <row r="215" spans="1:19" ht="15" x14ac:dyDescent="0.2">
      <c r="A215" s="37"/>
      <c r="B215" s="38"/>
      <c r="C215" s="37"/>
      <c r="D215" s="37"/>
      <c r="E215" s="41" t="s">
        <v>49</v>
      </c>
      <c r="F215" s="37"/>
      <c r="G215" s="37"/>
      <c r="H215" s="40">
        <f>F215*G215</f>
        <v>0</v>
      </c>
      <c r="I215" s="40"/>
      <c r="J215" s="40">
        <f>H215*I215</f>
        <v>0</v>
      </c>
      <c r="K215" s="40"/>
      <c r="L215" s="40"/>
      <c r="M215" s="40"/>
      <c r="N215" s="40">
        <f>L215*M215</f>
        <v>0</v>
      </c>
      <c r="O215" s="40"/>
      <c r="P215" s="40"/>
      <c r="Q215" s="40"/>
      <c r="R215" s="40">
        <f>P215*Q215</f>
        <v>0</v>
      </c>
      <c r="S215" s="23"/>
    </row>
    <row r="216" spans="1:19" ht="15" x14ac:dyDescent="0.2">
      <c r="A216" s="37"/>
      <c r="B216" s="38"/>
      <c r="C216" s="42"/>
      <c r="D216" s="37"/>
      <c r="E216" s="41"/>
      <c r="F216" s="37"/>
      <c r="G216" s="37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23"/>
    </row>
    <row r="217" spans="1:19" ht="15" x14ac:dyDescent="0.2">
      <c r="A217" s="37"/>
      <c r="B217" s="38"/>
      <c r="C217" s="42"/>
      <c r="D217" s="37"/>
      <c r="E217" s="41"/>
      <c r="F217" s="37"/>
      <c r="G217" s="37"/>
      <c r="H217" s="40">
        <f>F217*G217</f>
        <v>0</v>
      </c>
      <c r="I217" s="40"/>
      <c r="J217" s="40">
        <f t="shared" ref="J217:J218" si="51">H217*I217</f>
        <v>0</v>
      </c>
      <c r="K217" s="40"/>
      <c r="L217" s="40"/>
      <c r="M217" s="40"/>
      <c r="N217" s="40">
        <f>L217*M217</f>
        <v>0</v>
      </c>
      <c r="O217" s="40"/>
      <c r="P217" s="40"/>
      <c r="Q217" s="40"/>
      <c r="R217" s="40">
        <f t="shared" ref="R217:R218" si="52">P217*Q217</f>
        <v>0</v>
      </c>
      <c r="S217" s="23"/>
    </row>
    <row r="218" spans="1:19" x14ac:dyDescent="0.2">
      <c r="A218" s="37"/>
      <c r="B218" s="38"/>
      <c r="C218" s="37"/>
      <c r="D218" s="37"/>
      <c r="E218" s="37"/>
      <c r="F218" s="37"/>
      <c r="G218" s="37"/>
      <c r="H218" s="40">
        <f>F218*G218</f>
        <v>0</v>
      </c>
      <c r="I218" s="40"/>
      <c r="J218" s="40">
        <f t="shared" si="51"/>
        <v>0</v>
      </c>
      <c r="K218" s="40"/>
      <c r="L218" s="40"/>
      <c r="M218" s="40"/>
      <c r="N218" s="40">
        <f>L218*M218</f>
        <v>0</v>
      </c>
      <c r="O218" s="40"/>
      <c r="P218" s="40"/>
      <c r="Q218" s="40"/>
      <c r="R218" s="40">
        <f t="shared" si="52"/>
        <v>0</v>
      </c>
      <c r="S218" s="23"/>
    </row>
    <row r="219" spans="1:19" x14ac:dyDescent="0.2">
      <c r="A219" s="37"/>
      <c r="B219" s="38"/>
      <c r="C219" s="37"/>
      <c r="D219" s="37"/>
      <c r="E219" s="44" t="s">
        <v>39</v>
      </c>
      <c r="F219" s="37"/>
      <c r="G219" s="37"/>
      <c r="H219" s="24">
        <f>SUM(H215:H218)</f>
        <v>0</v>
      </c>
      <c r="I219" s="40"/>
      <c r="J219" s="24">
        <f>SUM(J216:J218)</f>
        <v>0</v>
      </c>
      <c r="K219" s="40"/>
      <c r="L219" s="24">
        <f>SUM(L215:L218)</f>
        <v>0</v>
      </c>
      <c r="M219" s="40"/>
      <c r="N219" s="24">
        <f>SUM(N215:N218)</f>
        <v>0</v>
      </c>
      <c r="O219" s="40"/>
      <c r="P219" s="40"/>
      <c r="Q219" s="40"/>
      <c r="R219" s="24">
        <f>SUM(R215:R218)</f>
        <v>0</v>
      </c>
      <c r="S219" s="13">
        <f>J219+N219+R219</f>
        <v>0</v>
      </c>
    </row>
    <row r="220" spans="1:19" x14ac:dyDescent="0.2">
      <c r="A220" s="37"/>
      <c r="B220" s="38"/>
      <c r="C220" s="37"/>
      <c r="D220" s="37"/>
      <c r="E220" s="44" t="s">
        <v>39</v>
      </c>
      <c r="F220" s="37"/>
      <c r="G220" s="37"/>
      <c r="H220" s="24">
        <f>H209+H214+H219</f>
        <v>1</v>
      </c>
      <c r="I220" s="40"/>
      <c r="J220" s="24">
        <f>J209+J214+J219</f>
        <v>600</v>
      </c>
      <c r="K220" s="40"/>
      <c r="L220" s="24">
        <f>L209+L214+L219</f>
        <v>0.5</v>
      </c>
      <c r="M220" s="40"/>
      <c r="N220" s="24">
        <f>N209+N214+N219</f>
        <v>200</v>
      </c>
      <c r="O220" s="40"/>
      <c r="P220" s="40"/>
      <c r="Q220" s="40"/>
      <c r="R220" s="24">
        <f>R209+R214+R219</f>
        <v>0</v>
      </c>
      <c r="S220" s="24">
        <f>SUM(S205:S219)</f>
        <v>800</v>
      </c>
    </row>
    <row r="221" spans="1:19" x14ac:dyDescent="0.2">
      <c r="C221" s="18"/>
      <c r="O221"/>
      <c r="R221" s="27">
        <f>J220+N220+R220</f>
        <v>800</v>
      </c>
      <c r="S221" s="27" t="s">
        <v>0</v>
      </c>
    </row>
    <row r="223" spans="1:19" x14ac:dyDescent="0.2">
      <c r="O223" s="46" t="s">
        <v>123</v>
      </c>
      <c r="R223" s="27">
        <f>R221+R200+R174+R127+R106+R75+R51</f>
        <v>88652.66</v>
      </c>
    </row>
  </sheetData>
  <mergeCells count="77">
    <mergeCell ref="G203:G204"/>
    <mergeCell ref="H203:J203"/>
    <mergeCell ref="K203:K204"/>
    <mergeCell ref="L203:N203"/>
    <mergeCell ref="O203:R203"/>
    <mergeCell ref="A203:A204"/>
    <mergeCell ref="B203:B204"/>
    <mergeCell ref="C203:C204"/>
    <mergeCell ref="D203:D204"/>
    <mergeCell ref="E203:E204"/>
    <mergeCell ref="F203:F204"/>
    <mergeCell ref="F177:F178"/>
    <mergeCell ref="G177:G178"/>
    <mergeCell ref="H177:J177"/>
    <mergeCell ref="K177:K178"/>
    <mergeCell ref="L177:N177"/>
    <mergeCell ref="O177:R177"/>
    <mergeCell ref="G130:G131"/>
    <mergeCell ref="H130:J130"/>
    <mergeCell ref="K130:K131"/>
    <mergeCell ref="L130:N130"/>
    <mergeCell ref="O130:R130"/>
    <mergeCell ref="A177:A178"/>
    <mergeCell ref="B177:B178"/>
    <mergeCell ref="C177:C178"/>
    <mergeCell ref="D177:D178"/>
    <mergeCell ref="E177:E178"/>
    <mergeCell ref="A130:A131"/>
    <mergeCell ref="B130:B131"/>
    <mergeCell ref="C130:C131"/>
    <mergeCell ref="D130:D131"/>
    <mergeCell ref="E130:E131"/>
    <mergeCell ref="F130:F131"/>
    <mergeCell ref="F109:F110"/>
    <mergeCell ref="G109:G110"/>
    <mergeCell ref="H109:J109"/>
    <mergeCell ref="K109:K110"/>
    <mergeCell ref="L109:N109"/>
    <mergeCell ref="O109:R109"/>
    <mergeCell ref="G79:G80"/>
    <mergeCell ref="H79:J79"/>
    <mergeCell ref="K79:K80"/>
    <mergeCell ref="L79:N79"/>
    <mergeCell ref="O79:R79"/>
    <mergeCell ref="A109:A110"/>
    <mergeCell ref="B109:B110"/>
    <mergeCell ref="C109:C110"/>
    <mergeCell ref="D109:D110"/>
    <mergeCell ref="E109:E110"/>
    <mergeCell ref="A79:A80"/>
    <mergeCell ref="B79:B80"/>
    <mergeCell ref="C79:C80"/>
    <mergeCell ref="D79:D80"/>
    <mergeCell ref="E79:E80"/>
    <mergeCell ref="F79:F80"/>
    <mergeCell ref="F55:F56"/>
    <mergeCell ref="G55:G56"/>
    <mergeCell ref="H55:J55"/>
    <mergeCell ref="K55:K56"/>
    <mergeCell ref="L55:N55"/>
    <mergeCell ref="O55:R55"/>
    <mergeCell ref="G3:G4"/>
    <mergeCell ref="H3:J3"/>
    <mergeCell ref="K3:K4"/>
    <mergeCell ref="L3:N3"/>
    <mergeCell ref="O3:R3"/>
    <mergeCell ref="A55:A56"/>
    <mergeCell ref="B55:B56"/>
    <mergeCell ref="C55:C56"/>
    <mergeCell ref="D55:D56"/>
    <mergeCell ref="E55:E56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2023-03-16T04:52:11Z</cp:lastPrinted>
  <dcterms:created xsi:type="dcterms:W3CDTF">2023-03-16T04:51:36Z</dcterms:created>
  <dcterms:modified xsi:type="dcterms:W3CDTF">2023-03-16T04:52:40Z</dcterms:modified>
</cp:coreProperties>
</file>