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для гис\"/>
    </mc:Choice>
  </mc:AlternateContent>
  <xr:revisionPtr revIDLastSave="0" documentId="8_{BF2474D5-7F5D-4A4E-8922-102070582EB6}" xr6:coauthVersionLast="36" xr6:coauthVersionMax="36" xr10:uidLastSave="{00000000-0000-0000-0000-000000000000}"/>
  <bookViews>
    <workbookView xWindow="0" yWindow="0" windowWidth="28800" windowHeight="11925" xr2:uid="{EAF97D99-B059-44F1-BDC2-4DA87C52B0F5}"/>
  </bookViews>
  <sheets>
    <sheet name="общий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1" i="1" l="1"/>
  <c r="L231" i="1"/>
  <c r="L232" i="1" s="1"/>
  <c r="R230" i="1"/>
  <c r="N230" i="1"/>
  <c r="H230" i="1"/>
  <c r="J230" i="1" s="1"/>
  <c r="R229" i="1"/>
  <c r="N229" i="1"/>
  <c r="H229" i="1"/>
  <c r="J229" i="1" s="1"/>
  <c r="R228" i="1"/>
  <c r="N228" i="1"/>
  <c r="H228" i="1"/>
  <c r="J228" i="1" s="1"/>
  <c r="R227" i="1"/>
  <c r="N227" i="1"/>
  <c r="H227" i="1"/>
  <c r="J227" i="1" s="1"/>
  <c r="R226" i="1"/>
  <c r="N226" i="1"/>
  <c r="H226" i="1"/>
  <c r="J226" i="1" s="1"/>
  <c r="R225" i="1"/>
  <c r="N225" i="1"/>
  <c r="N231" i="1" s="1"/>
  <c r="H225" i="1"/>
  <c r="J225" i="1" s="1"/>
  <c r="N224" i="1"/>
  <c r="N232" i="1" s="1"/>
  <c r="L224" i="1"/>
  <c r="R223" i="1"/>
  <c r="N223" i="1"/>
  <c r="H223" i="1"/>
  <c r="J223" i="1" s="1"/>
  <c r="R222" i="1"/>
  <c r="N222" i="1"/>
  <c r="H222" i="1"/>
  <c r="J222" i="1" s="1"/>
  <c r="R221" i="1"/>
  <c r="N221" i="1"/>
  <c r="H221" i="1"/>
  <c r="J221" i="1" s="1"/>
  <c r="R220" i="1"/>
  <c r="R224" i="1" s="1"/>
  <c r="N220" i="1"/>
  <c r="H220" i="1"/>
  <c r="J220" i="1" s="1"/>
  <c r="R219" i="1"/>
  <c r="L219" i="1"/>
  <c r="R218" i="1"/>
  <c r="N218" i="1"/>
  <c r="J218" i="1"/>
  <c r="H218" i="1"/>
  <c r="R217" i="1"/>
  <c r="N217" i="1"/>
  <c r="J217" i="1"/>
  <c r="H217" i="1"/>
  <c r="R216" i="1"/>
  <c r="N216" i="1"/>
  <c r="J216" i="1"/>
  <c r="H216" i="1"/>
  <c r="R215" i="1"/>
  <c r="N215" i="1"/>
  <c r="N219" i="1" s="1"/>
  <c r="J215" i="1"/>
  <c r="J219" i="1" s="1"/>
  <c r="H215" i="1"/>
  <c r="H219" i="1" s="1"/>
  <c r="L208" i="1"/>
  <c r="J208" i="1"/>
  <c r="R207" i="1"/>
  <c r="N207" i="1"/>
  <c r="J207" i="1"/>
  <c r="H207" i="1"/>
  <c r="R206" i="1"/>
  <c r="N206" i="1"/>
  <c r="J206" i="1"/>
  <c r="H206" i="1"/>
  <c r="R205" i="1"/>
  <c r="N205" i="1"/>
  <c r="J205" i="1"/>
  <c r="H205" i="1"/>
  <c r="R204" i="1"/>
  <c r="N204" i="1"/>
  <c r="J204" i="1"/>
  <c r="H204" i="1"/>
  <c r="R203" i="1"/>
  <c r="N203" i="1"/>
  <c r="J203" i="1"/>
  <c r="H203" i="1"/>
  <c r="R202" i="1"/>
  <c r="N202" i="1"/>
  <c r="J202" i="1"/>
  <c r="H202" i="1"/>
  <c r="R201" i="1"/>
  <c r="N201" i="1"/>
  <c r="J201" i="1"/>
  <c r="H201" i="1"/>
  <c r="R200" i="1"/>
  <c r="R208" i="1" s="1"/>
  <c r="N200" i="1"/>
  <c r="N208" i="1" s="1"/>
  <c r="J200" i="1"/>
  <c r="H200" i="1"/>
  <c r="H208" i="1" s="1"/>
  <c r="R199" i="1"/>
  <c r="N199" i="1"/>
  <c r="L199" i="1"/>
  <c r="R198" i="1"/>
  <c r="N198" i="1"/>
  <c r="H198" i="1"/>
  <c r="J198" i="1" s="1"/>
  <c r="R197" i="1"/>
  <c r="N197" i="1"/>
  <c r="H197" i="1"/>
  <c r="J197" i="1" s="1"/>
  <c r="R196" i="1"/>
  <c r="N196" i="1"/>
  <c r="H196" i="1"/>
  <c r="J196" i="1" s="1"/>
  <c r="L195" i="1"/>
  <c r="J195" i="1"/>
  <c r="R194" i="1"/>
  <c r="N194" i="1"/>
  <c r="J194" i="1"/>
  <c r="H194" i="1"/>
  <c r="R193" i="1"/>
  <c r="N193" i="1"/>
  <c r="J193" i="1"/>
  <c r="H193" i="1"/>
  <c r="R192" i="1"/>
  <c r="N192" i="1"/>
  <c r="J192" i="1"/>
  <c r="H192" i="1"/>
  <c r="R191" i="1"/>
  <c r="N191" i="1"/>
  <c r="J191" i="1"/>
  <c r="H191" i="1"/>
  <c r="R190" i="1"/>
  <c r="N190" i="1"/>
  <c r="J190" i="1"/>
  <c r="H190" i="1"/>
  <c r="R189" i="1"/>
  <c r="N189" i="1"/>
  <c r="J189" i="1"/>
  <c r="H189" i="1"/>
  <c r="R188" i="1"/>
  <c r="R195" i="1" s="1"/>
  <c r="R209" i="1" s="1"/>
  <c r="N188" i="1"/>
  <c r="N195" i="1" s="1"/>
  <c r="J188" i="1"/>
  <c r="H188" i="1"/>
  <c r="H195" i="1" s="1"/>
  <c r="L180" i="1"/>
  <c r="R179" i="1"/>
  <c r="N179" i="1"/>
  <c r="H179" i="1"/>
  <c r="J179" i="1" s="1"/>
  <c r="R178" i="1"/>
  <c r="N178" i="1"/>
  <c r="H178" i="1"/>
  <c r="J178" i="1" s="1"/>
  <c r="R177" i="1"/>
  <c r="N177" i="1"/>
  <c r="H177" i="1"/>
  <c r="J177" i="1" s="1"/>
  <c r="R176" i="1"/>
  <c r="N176" i="1"/>
  <c r="H176" i="1"/>
  <c r="J176" i="1" s="1"/>
  <c r="R175" i="1"/>
  <c r="N175" i="1"/>
  <c r="H175" i="1"/>
  <c r="J175" i="1" s="1"/>
  <c r="R174" i="1"/>
  <c r="N174" i="1"/>
  <c r="H174" i="1"/>
  <c r="J174" i="1" s="1"/>
  <c r="R173" i="1"/>
  <c r="N173" i="1"/>
  <c r="H173" i="1"/>
  <c r="J173" i="1" s="1"/>
  <c r="R172" i="1"/>
  <c r="N172" i="1"/>
  <c r="H172" i="1"/>
  <c r="J172" i="1" s="1"/>
  <c r="R171" i="1"/>
  <c r="N171" i="1"/>
  <c r="H171" i="1"/>
  <c r="J171" i="1" s="1"/>
  <c r="R170" i="1"/>
  <c r="N170" i="1"/>
  <c r="H170" i="1"/>
  <c r="J170" i="1" s="1"/>
  <c r="R169" i="1"/>
  <c r="N169" i="1"/>
  <c r="H169" i="1"/>
  <c r="J169" i="1" s="1"/>
  <c r="R168" i="1"/>
  <c r="N168" i="1"/>
  <c r="H168" i="1"/>
  <c r="J168" i="1" s="1"/>
  <c r="R167" i="1"/>
  <c r="N167" i="1"/>
  <c r="H167" i="1"/>
  <c r="J167" i="1" s="1"/>
  <c r="R166" i="1"/>
  <c r="N166" i="1"/>
  <c r="H166" i="1"/>
  <c r="J166" i="1" s="1"/>
  <c r="R165" i="1"/>
  <c r="N165" i="1"/>
  <c r="H165" i="1"/>
  <c r="J165" i="1" s="1"/>
  <c r="R164" i="1"/>
  <c r="N164" i="1"/>
  <c r="H164" i="1"/>
  <c r="J164" i="1" s="1"/>
  <c r="R163" i="1"/>
  <c r="N163" i="1"/>
  <c r="H163" i="1"/>
  <c r="J163" i="1" s="1"/>
  <c r="R162" i="1"/>
  <c r="N162" i="1"/>
  <c r="H162" i="1"/>
  <c r="J162" i="1" s="1"/>
  <c r="R161" i="1"/>
  <c r="N161" i="1"/>
  <c r="H161" i="1"/>
  <c r="J161" i="1" s="1"/>
  <c r="R160" i="1"/>
  <c r="N160" i="1"/>
  <c r="H160" i="1"/>
  <c r="J160" i="1" s="1"/>
  <c r="R159" i="1"/>
  <c r="N159" i="1"/>
  <c r="H159" i="1"/>
  <c r="J159" i="1" s="1"/>
  <c r="R158" i="1"/>
  <c r="N158" i="1"/>
  <c r="H158" i="1"/>
  <c r="J158" i="1" s="1"/>
  <c r="R157" i="1"/>
  <c r="N157" i="1"/>
  <c r="H157" i="1"/>
  <c r="J157" i="1" s="1"/>
  <c r="R156" i="1"/>
  <c r="N156" i="1"/>
  <c r="H156" i="1"/>
  <c r="J156" i="1" s="1"/>
  <c r="R155" i="1"/>
  <c r="N155" i="1"/>
  <c r="H155" i="1"/>
  <c r="J155" i="1" s="1"/>
  <c r="R154" i="1"/>
  <c r="N154" i="1"/>
  <c r="H154" i="1"/>
  <c r="J154" i="1" s="1"/>
  <c r="R153" i="1"/>
  <c r="N153" i="1"/>
  <c r="H153" i="1"/>
  <c r="J153" i="1" s="1"/>
  <c r="R152" i="1"/>
  <c r="N152" i="1"/>
  <c r="H152" i="1"/>
  <c r="J152" i="1" s="1"/>
  <c r="R151" i="1"/>
  <c r="N151" i="1"/>
  <c r="H151" i="1"/>
  <c r="J151" i="1" s="1"/>
  <c r="R150" i="1"/>
  <c r="N150" i="1"/>
  <c r="H150" i="1"/>
  <c r="J150" i="1" s="1"/>
  <c r="R149" i="1"/>
  <c r="N149" i="1"/>
  <c r="H149" i="1"/>
  <c r="J149" i="1" s="1"/>
  <c r="R148" i="1"/>
  <c r="N148" i="1"/>
  <c r="H148" i="1"/>
  <c r="J148" i="1" s="1"/>
  <c r="R147" i="1"/>
  <c r="N147" i="1"/>
  <c r="H147" i="1"/>
  <c r="J147" i="1" s="1"/>
  <c r="R146" i="1"/>
  <c r="N146" i="1"/>
  <c r="H146" i="1"/>
  <c r="J146" i="1" s="1"/>
  <c r="R145" i="1"/>
  <c r="N145" i="1"/>
  <c r="H145" i="1"/>
  <c r="J145" i="1" s="1"/>
  <c r="R144" i="1"/>
  <c r="N144" i="1"/>
  <c r="H144" i="1"/>
  <c r="J144" i="1" s="1"/>
  <c r="R143" i="1"/>
  <c r="N143" i="1"/>
  <c r="H143" i="1"/>
  <c r="J143" i="1" s="1"/>
  <c r="R142" i="1"/>
  <c r="N142" i="1"/>
  <c r="H142" i="1"/>
  <c r="J142" i="1" s="1"/>
  <c r="R141" i="1"/>
  <c r="N141" i="1"/>
  <c r="H141" i="1"/>
  <c r="J141" i="1" s="1"/>
  <c r="R140" i="1"/>
  <c r="N140" i="1"/>
  <c r="H140" i="1"/>
  <c r="J140" i="1" s="1"/>
  <c r="R139" i="1"/>
  <c r="R180" i="1" s="1"/>
  <c r="N139" i="1"/>
  <c r="N180" i="1" s="1"/>
  <c r="H139" i="1"/>
  <c r="J139" i="1" s="1"/>
  <c r="R138" i="1"/>
  <c r="L138" i="1"/>
  <c r="L181" i="1" s="1"/>
  <c r="R137" i="1"/>
  <c r="N137" i="1"/>
  <c r="H137" i="1"/>
  <c r="J137" i="1" s="1"/>
  <c r="R136" i="1"/>
  <c r="N136" i="1"/>
  <c r="H136" i="1"/>
  <c r="J136" i="1" s="1"/>
  <c r="R135" i="1"/>
  <c r="N135" i="1"/>
  <c r="H135" i="1"/>
  <c r="J135" i="1" s="1"/>
  <c r="R134" i="1"/>
  <c r="N134" i="1"/>
  <c r="H134" i="1"/>
  <c r="J134" i="1" s="1"/>
  <c r="R133" i="1"/>
  <c r="N133" i="1"/>
  <c r="H133" i="1"/>
  <c r="J133" i="1" s="1"/>
  <c r="R132" i="1"/>
  <c r="N132" i="1"/>
  <c r="N138" i="1" s="1"/>
  <c r="H132" i="1"/>
  <c r="J132" i="1" s="1"/>
  <c r="J138" i="1" s="1"/>
  <c r="S138" i="1" s="1"/>
  <c r="L131" i="1"/>
  <c r="R130" i="1"/>
  <c r="N130" i="1"/>
  <c r="H130" i="1"/>
  <c r="J130" i="1" s="1"/>
  <c r="R129" i="1"/>
  <c r="N129" i="1"/>
  <c r="H129" i="1"/>
  <c r="J129" i="1" s="1"/>
  <c r="R128" i="1"/>
  <c r="N128" i="1"/>
  <c r="H128" i="1"/>
  <c r="J128" i="1" s="1"/>
  <c r="R127" i="1"/>
  <c r="N127" i="1"/>
  <c r="H127" i="1"/>
  <c r="J127" i="1" s="1"/>
  <c r="R126" i="1"/>
  <c r="N126" i="1"/>
  <c r="H126" i="1"/>
  <c r="J126" i="1" s="1"/>
  <c r="R125" i="1"/>
  <c r="N125" i="1"/>
  <c r="H125" i="1"/>
  <c r="J125" i="1" s="1"/>
  <c r="R124" i="1"/>
  <c r="N124" i="1"/>
  <c r="H124" i="1"/>
  <c r="J124" i="1" s="1"/>
  <c r="R123" i="1"/>
  <c r="N123" i="1"/>
  <c r="H123" i="1"/>
  <c r="J123" i="1" s="1"/>
  <c r="R122" i="1"/>
  <c r="N122" i="1"/>
  <c r="N131" i="1" s="1"/>
  <c r="N181" i="1" s="1"/>
  <c r="H122" i="1"/>
  <c r="J122" i="1" s="1"/>
  <c r="R121" i="1"/>
  <c r="N121" i="1"/>
  <c r="H121" i="1"/>
  <c r="J121" i="1" s="1"/>
  <c r="R120" i="1"/>
  <c r="N120" i="1"/>
  <c r="H120" i="1"/>
  <c r="J120" i="1" s="1"/>
  <c r="R119" i="1"/>
  <c r="R131" i="1" s="1"/>
  <c r="R181" i="1" s="1"/>
  <c r="N119" i="1"/>
  <c r="H119" i="1"/>
  <c r="J119" i="1" s="1"/>
  <c r="N111" i="1"/>
  <c r="L111" i="1"/>
  <c r="R110" i="1"/>
  <c r="N110" i="1"/>
  <c r="J110" i="1"/>
  <c r="H110" i="1"/>
  <c r="R109" i="1"/>
  <c r="N109" i="1"/>
  <c r="J109" i="1"/>
  <c r="J111" i="1" s="1"/>
  <c r="H109" i="1"/>
  <c r="R107" i="1"/>
  <c r="R111" i="1" s="1"/>
  <c r="N107" i="1"/>
  <c r="J107" i="1"/>
  <c r="H107" i="1"/>
  <c r="H111" i="1" s="1"/>
  <c r="L106" i="1"/>
  <c r="L112" i="1" s="1"/>
  <c r="R105" i="1"/>
  <c r="N105" i="1"/>
  <c r="J105" i="1"/>
  <c r="H105" i="1"/>
  <c r="R104" i="1"/>
  <c r="N104" i="1"/>
  <c r="J104" i="1"/>
  <c r="H104" i="1"/>
  <c r="R103" i="1"/>
  <c r="R106" i="1" s="1"/>
  <c r="N103" i="1"/>
  <c r="N106" i="1" s="1"/>
  <c r="J103" i="1"/>
  <c r="J106" i="1" s="1"/>
  <c r="S106" i="1" s="1"/>
  <c r="H103" i="1"/>
  <c r="H106" i="1" s="1"/>
  <c r="N102" i="1"/>
  <c r="L102" i="1"/>
  <c r="R101" i="1"/>
  <c r="N101" i="1"/>
  <c r="J101" i="1"/>
  <c r="H101" i="1"/>
  <c r="R99" i="1"/>
  <c r="N99" i="1"/>
  <c r="J99" i="1"/>
  <c r="H99" i="1"/>
  <c r="R98" i="1"/>
  <c r="N98" i="1"/>
  <c r="J98" i="1"/>
  <c r="H98" i="1"/>
  <c r="R97" i="1"/>
  <c r="N97" i="1"/>
  <c r="J97" i="1"/>
  <c r="H97" i="1"/>
  <c r="R96" i="1"/>
  <c r="N96" i="1"/>
  <c r="J96" i="1"/>
  <c r="H96" i="1"/>
  <c r="R95" i="1"/>
  <c r="N95" i="1"/>
  <c r="J95" i="1"/>
  <c r="H95" i="1"/>
  <c r="R94" i="1"/>
  <c r="N94" i="1"/>
  <c r="J94" i="1"/>
  <c r="H94" i="1"/>
  <c r="R93" i="1"/>
  <c r="N93" i="1"/>
  <c r="J93" i="1"/>
  <c r="H93" i="1"/>
  <c r="R92" i="1"/>
  <c r="N92" i="1"/>
  <c r="J92" i="1"/>
  <c r="H92" i="1"/>
  <c r="R91" i="1"/>
  <c r="N91" i="1"/>
  <c r="J91" i="1"/>
  <c r="H91" i="1"/>
  <c r="R90" i="1"/>
  <c r="N90" i="1"/>
  <c r="J90" i="1"/>
  <c r="H90" i="1"/>
  <c r="R89" i="1"/>
  <c r="N89" i="1"/>
  <c r="J89" i="1"/>
  <c r="H89" i="1"/>
  <c r="R88" i="1"/>
  <c r="N88" i="1"/>
  <c r="J88" i="1"/>
  <c r="H88" i="1"/>
  <c r="R87" i="1"/>
  <c r="N87" i="1"/>
  <c r="J87" i="1"/>
  <c r="H87" i="1"/>
  <c r="R86" i="1"/>
  <c r="N86" i="1"/>
  <c r="J86" i="1"/>
  <c r="H86" i="1"/>
  <c r="R85" i="1"/>
  <c r="R102" i="1" s="1"/>
  <c r="N85" i="1"/>
  <c r="J85" i="1"/>
  <c r="J102" i="1" s="1"/>
  <c r="H85" i="1"/>
  <c r="H102" i="1" s="1"/>
  <c r="R77" i="1"/>
  <c r="L77" i="1"/>
  <c r="R76" i="1"/>
  <c r="N76" i="1"/>
  <c r="J76" i="1"/>
  <c r="J77" i="1" s="1"/>
  <c r="S77" i="1" s="1"/>
  <c r="H76" i="1"/>
  <c r="R75" i="1"/>
  <c r="N75" i="1"/>
  <c r="N77" i="1" s="1"/>
  <c r="J75" i="1"/>
  <c r="H75" i="1"/>
  <c r="H77" i="1" s="1"/>
  <c r="L74" i="1"/>
  <c r="R73" i="1"/>
  <c r="R74" i="1" s="1"/>
  <c r="N73" i="1"/>
  <c r="H73" i="1"/>
  <c r="J73" i="1" s="1"/>
  <c r="R72" i="1"/>
  <c r="N72" i="1"/>
  <c r="H72" i="1"/>
  <c r="J72" i="1" s="1"/>
  <c r="R71" i="1"/>
  <c r="N71" i="1"/>
  <c r="H71" i="1"/>
  <c r="J71" i="1" s="1"/>
  <c r="R70" i="1"/>
  <c r="N70" i="1"/>
  <c r="H70" i="1"/>
  <c r="J70" i="1" s="1"/>
  <c r="R69" i="1"/>
  <c r="N69" i="1"/>
  <c r="H69" i="1"/>
  <c r="J69" i="1" s="1"/>
  <c r="R68" i="1"/>
  <c r="N68" i="1"/>
  <c r="H68" i="1"/>
  <c r="J68" i="1" s="1"/>
  <c r="R67" i="1"/>
  <c r="N67" i="1"/>
  <c r="H67" i="1"/>
  <c r="J67" i="1" s="1"/>
  <c r="R66" i="1"/>
  <c r="N66" i="1"/>
  <c r="N74" i="1" s="1"/>
  <c r="H66" i="1"/>
  <c r="H74" i="1" s="1"/>
  <c r="R65" i="1"/>
  <c r="R78" i="1" s="1"/>
  <c r="L65" i="1"/>
  <c r="L78" i="1" s="1"/>
  <c r="R64" i="1"/>
  <c r="N64" i="1"/>
  <c r="H64" i="1"/>
  <c r="J64" i="1" s="1"/>
  <c r="R63" i="1"/>
  <c r="N63" i="1"/>
  <c r="H63" i="1"/>
  <c r="J63" i="1" s="1"/>
  <c r="R62" i="1"/>
  <c r="N62" i="1"/>
  <c r="H62" i="1"/>
  <c r="J62" i="1" s="1"/>
  <c r="R61" i="1"/>
  <c r="N61" i="1"/>
  <c r="H61" i="1"/>
  <c r="J61" i="1" s="1"/>
  <c r="R60" i="1"/>
  <c r="N60" i="1"/>
  <c r="H60" i="1"/>
  <c r="J60" i="1" s="1"/>
  <c r="R59" i="1"/>
  <c r="N59" i="1"/>
  <c r="H59" i="1"/>
  <c r="J59" i="1" s="1"/>
  <c r="R58" i="1"/>
  <c r="N58" i="1"/>
  <c r="H58" i="1"/>
  <c r="J58" i="1" s="1"/>
  <c r="R57" i="1"/>
  <c r="N57" i="1"/>
  <c r="H57" i="1"/>
  <c r="J57" i="1" s="1"/>
  <c r="R56" i="1"/>
  <c r="N56" i="1"/>
  <c r="H56" i="1"/>
  <c r="J56" i="1" s="1"/>
  <c r="R55" i="1"/>
  <c r="N55" i="1"/>
  <c r="H55" i="1"/>
  <c r="J55" i="1" s="1"/>
  <c r="R54" i="1"/>
  <c r="N54" i="1"/>
  <c r="H54" i="1"/>
  <c r="J54" i="1" s="1"/>
  <c r="R53" i="1"/>
  <c r="N53" i="1"/>
  <c r="H53" i="1"/>
  <c r="J53" i="1" s="1"/>
  <c r="R52" i="1"/>
  <c r="N52" i="1"/>
  <c r="H52" i="1"/>
  <c r="J52" i="1" s="1"/>
  <c r="R51" i="1"/>
  <c r="N51" i="1"/>
  <c r="H51" i="1"/>
  <c r="J51" i="1" s="1"/>
  <c r="R50" i="1"/>
  <c r="N50" i="1"/>
  <c r="H50" i="1"/>
  <c r="J50" i="1" s="1"/>
  <c r="R49" i="1"/>
  <c r="N49" i="1"/>
  <c r="H49" i="1"/>
  <c r="J49" i="1" s="1"/>
  <c r="R48" i="1"/>
  <c r="N48" i="1"/>
  <c r="H48" i="1"/>
  <c r="J48" i="1" s="1"/>
  <c r="R47" i="1"/>
  <c r="N47" i="1"/>
  <c r="H47" i="1"/>
  <c r="J47" i="1" s="1"/>
  <c r="R46" i="1"/>
  <c r="N46" i="1"/>
  <c r="H46" i="1"/>
  <c r="J46" i="1" s="1"/>
  <c r="R45" i="1"/>
  <c r="N45" i="1"/>
  <c r="H45" i="1"/>
  <c r="J45" i="1" s="1"/>
  <c r="R44" i="1"/>
  <c r="N44" i="1"/>
  <c r="H44" i="1"/>
  <c r="J44" i="1" s="1"/>
  <c r="R43" i="1"/>
  <c r="N43" i="1"/>
  <c r="H43" i="1"/>
  <c r="J43" i="1" s="1"/>
  <c r="R42" i="1"/>
  <c r="N42" i="1"/>
  <c r="H42" i="1"/>
  <c r="J42" i="1" s="1"/>
  <c r="R41" i="1"/>
  <c r="N41" i="1"/>
  <c r="H41" i="1"/>
  <c r="J41" i="1" s="1"/>
  <c r="R40" i="1"/>
  <c r="N40" i="1"/>
  <c r="H40" i="1"/>
  <c r="J40" i="1" s="1"/>
  <c r="R39" i="1"/>
  <c r="N39" i="1"/>
  <c r="H39" i="1"/>
  <c r="J39" i="1" s="1"/>
  <c r="R38" i="1"/>
  <c r="N38" i="1"/>
  <c r="H38" i="1"/>
  <c r="J38" i="1" s="1"/>
  <c r="R37" i="1"/>
  <c r="N37" i="1"/>
  <c r="H37" i="1"/>
  <c r="J37" i="1" s="1"/>
  <c r="R36" i="1"/>
  <c r="N36" i="1"/>
  <c r="H36" i="1"/>
  <c r="J36" i="1" s="1"/>
  <c r="R35" i="1"/>
  <c r="N35" i="1"/>
  <c r="H35" i="1"/>
  <c r="J35" i="1" s="1"/>
  <c r="R34" i="1"/>
  <c r="N34" i="1"/>
  <c r="H34" i="1"/>
  <c r="J34" i="1" s="1"/>
  <c r="R33" i="1"/>
  <c r="N33" i="1"/>
  <c r="H33" i="1"/>
  <c r="J33" i="1" s="1"/>
  <c r="R32" i="1"/>
  <c r="N32" i="1"/>
  <c r="H32" i="1"/>
  <c r="J32" i="1" s="1"/>
  <c r="R31" i="1"/>
  <c r="N31" i="1"/>
  <c r="H31" i="1"/>
  <c r="J31" i="1" s="1"/>
  <c r="R30" i="1"/>
  <c r="N30" i="1"/>
  <c r="H30" i="1"/>
  <c r="J30" i="1" s="1"/>
  <c r="R29" i="1"/>
  <c r="N29" i="1"/>
  <c r="H29" i="1"/>
  <c r="J29" i="1" s="1"/>
  <c r="R28" i="1"/>
  <c r="N28" i="1"/>
  <c r="H28" i="1"/>
  <c r="J28" i="1" s="1"/>
  <c r="R27" i="1"/>
  <c r="N27" i="1"/>
  <c r="H27" i="1"/>
  <c r="J27" i="1" s="1"/>
  <c r="R26" i="1"/>
  <c r="N26" i="1"/>
  <c r="H26" i="1"/>
  <c r="J26" i="1" s="1"/>
  <c r="R25" i="1"/>
  <c r="N25" i="1"/>
  <c r="N65" i="1" s="1"/>
  <c r="H25" i="1"/>
  <c r="J25" i="1" s="1"/>
  <c r="N17" i="1"/>
  <c r="L17" i="1"/>
  <c r="J17" i="1"/>
  <c r="R14" i="1"/>
  <c r="R17" i="1" s="1"/>
  <c r="N14" i="1"/>
  <c r="J14" i="1"/>
  <c r="H14" i="1"/>
  <c r="H17" i="1" s="1"/>
  <c r="N13" i="1"/>
  <c r="L13" i="1"/>
  <c r="R11" i="1"/>
  <c r="R13" i="1" s="1"/>
  <c r="N11" i="1"/>
  <c r="J11" i="1"/>
  <c r="J13" i="1" s="1"/>
  <c r="S13" i="1" s="1"/>
  <c r="H11" i="1"/>
  <c r="H13" i="1" s="1"/>
  <c r="N10" i="1"/>
  <c r="N18" i="1" s="1"/>
  <c r="L10" i="1"/>
  <c r="L18" i="1" s="1"/>
  <c r="R9" i="1"/>
  <c r="N9" i="1"/>
  <c r="J9" i="1"/>
  <c r="H9" i="1"/>
  <c r="R8" i="1"/>
  <c r="R7" i="1"/>
  <c r="N7" i="1"/>
  <c r="H7" i="1"/>
  <c r="J7" i="1" s="1"/>
  <c r="R6" i="1"/>
  <c r="N6" i="1"/>
  <c r="H6" i="1"/>
  <c r="J6" i="1" s="1"/>
  <c r="R5" i="1"/>
  <c r="R10" i="1" s="1"/>
  <c r="N5" i="1"/>
  <c r="H5" i="1"/>
  <c r="H10" i="1" s="1"/>
  <c r="H18" i="1" s="1"/>
  <c r="J65" i="1" l="1"/>
  <c r="R112" i="1"/>
  <c r="R18" i="1"/>
  <c r="S17" i="1"/>
  <c r="H112" i="1"/>
  <c r="S111" i="1"/>
  <c r="N209" i="1"/>
  <c r="J199" i="1"/>
  <c r="S199" i="1" s="1"/>
  <c r="S208" i="1"/>
  <c r="J209" i="1"/>
  <c r="S219" i="1"/>
  <c r="N78" i="1"/>
  <c r="S102" i="1"/>
  <c r="S112" i="1" s="1"/>
  <c r="J112" i="1"/>
  <c r="R113" i="1" s="1"/>
  <c r="N112" i="1"/>
  <c r="J231" i="1"/>
  <c r="S231" i="1" s="1"/>
  <c r="H199" i="1"/>
  <c r="H209" i="1" s="1"/>
  <c r="J224" i="1"/>
  <c r="S224" i="1" s="1"/>
  <c r="H224" i="1"/>
  <c r="H232" i="1" s="1"/>
  <c r="H231" i="1"/>
  <c r="J5" i="1"/>
  <c r="J10" i="1" s="1"/>
  <c r="J66" i="1"/>
  <c r="J74" i="1" s="1"/>
  <c r="S74" i="1" s="1"/>
  <c r="L209" i="1"/>
  <c r="H65" i="1"/>
  <c r="H78" i="1" s="1"/>
  <c r="J131" i="1"/>
  <c r="H131" i="1"/>
  <c r="H138" i="1"/>
  <c r="R232" i="1"/>
  <c r="J180" i="1"/>
  <c r="S180" i="1" s="1"/>
  <c r="H180" i="1"/>
  <c r="S195" i="1"/>
  <c r="S209" i="1" s="1"/>
  <c r="H181" i="1" l="1"/>
  <c r="J232" i="1"/>
  <c r="R233" i="1" s="1"/>
  <c r="S131" i="1"/>
  <c r="S181" i="1" s="1"/>
  <c r="J181" i="1"/>
  <c r="R182" i="1" s="1"/>
  <c r="J18" i="1"/>
  <c r="R19" i="1" s="1"/>
  <c r="S10" i="1"/>
  <c r="S18" i="1" s="1"/>
  <c r="R210" i="1"/>
  <c r="J78" i="1"/>
  <c r="R79" i="1" s="1"/>
  <c r="S65" i="1"/>
  <c r="S78" i="1" s="1"/>
  <c r="S232" i="1"/>
  <c r="P236" i="1" l="1"/>
</calcChain>
</file>

<file path=xl/sharedStrings.xml><?xml version="1.0" encoding="utf-8"?>
<sst xmlns="http://schemas.openxmlformats.org/spreadsheetml/2006/main" count="344" uniqueCount="128">
  <si>
    <t xml:space="preserve"> </t>
  </si>
  <si>
    <t xml:space="preserve">Акт выполненых работ за  Июль  2023 год </t>
  </si>
  <si>
    <t>№ п/п</t>
  </si>
  <si>
    <t>наименование работ</t>
  </si>
  <si>
    <t>дата</t>
  </si>
  <si>
    <t>№ заказа</t>
  </si>
  <si>
    <t>адрес</t>
  </si>
  <si>
    <t>кол-во часов</t>
  </si>
  <si>
    <t>кол-во челов</t>
  </si>
  <si>
    <t xml:space="preserve">                чел/часы</t>
  </si>
  <si>
    <t xml:space="preserve">                маш/часы</t>
  </si>
  <si>
    <t xml:space="preserve">                             материалы</t>
  </si>
  <si>
    <t>кол-во</t>
  </si>
  <si>
    <t xml:space="preserve">цена </t>
  </si>
  <si>
    <t>сумма</t>
  </si>
  <si>
    <t>цена</t>
  </si>
  <si>
    <t>наименование</t>
  </si>
  <si>
    <t>ул. Советов д.90</t>
  </si>
  <si>
    <t>ТВК</t>
  </si>
  <si>
    <t>Прочистка канализационных труб ф 50 в подвале, проверка.</t>
  </si>
  <si>
    <t>кв и10</t>
  </si>
  <si>
    <t>ниссан</t>
  </si>
  <si>
    <t>итого</t>
  </si>
  <si>
    <t>РСЦ</t>
  </si>
  <si>
    <t>Эл цех</t>
  </si>
  <si>
    <t xml:space="preserve">Акт выполненых работ за  Август  2023год </t>
  </si>
  <si>
    <t>Протяжка фитингов на радиаторах в квартире, прочистка канализационных лежаков ф50 в подвале, проверка.</t>
  </si>
  <si>
    <t>кв 17 и подвал</t>
  </si>
  <si>
    <t>Демонтаж трубы холодного водоснабжения(металл), монтаж на пропилен, нарезка ф20, замена кран ф20, запуск, проверка.</t>
  </si>
  <si>
    <t>труба пропилен ф32</t>
  </si>
  <si>
    <t>отводмф32</t>
  </si>
  <si>
    <t>американка ф32/ф25</t>
  </si>
  <si>
    <t>американка ф25/ф25</t>
  </si>
  <si>
    <t>труба ф25</t>
  </si>
  <si>
    <t>муфта пропилен ф32</t>
  </si>
  <si>
    <t>отвод ф25</t>
  </si>
  <si>
    <t>муфта пропилен ф25</t>
  </si>
  <si>
    <t>кран ф20</t>
  </si>
  <si>
    <t>американка ф25/3/4</t>
  </si>
  <si>
    <t>фумлента</t>
  </si>
  <si>
    <t>диск отр ф125</t>
  </si>
  <si>
    <t>Перекрытие стояков отопления в подвале, сброс, замена сгона, пробок и маевского на радиаторе в зале</t>
  </si>
  <si>
    <t>22,08.2023</t>
  </si>
  <si>
    <t>кв 9</t>
  </si>
  <si>
    <t>фитинг ф20*26</t>
  </si>
  <si>
    <t>пробка рад</t>
  </si>
  <si>
    <t>метапол ф20*26</t>
  </si>
  <si>
    <t>лен</t>
  </si>
  <si>
    <t>Преркрытие стояков отопления в продвале, сброс,замена стояков отопления и пробки на радиаторе, запуск, проверка.</t>
  </si>
  <si>
    <t>кв 23</t>
  </si>
  <si>
    <t>труба ППР ф25</t>
  </si>
  <si>
    <t>угол ППР ф25</t>
  </si>
  <si>
    <t>американка ППР ф25</t>
  </si>
  <si>
    <t>бочат ф20</t>
  </si>
  <si>
    <t xml:space="preserve">фумлента </t>
  </si>
  <si>
    <t>пробка   рад</t>
  </si>
  <si>
    <t>Прочистка лежака ф110, стояка ф110 в туалете, проверка.</t>
  </si>
  <si>
    <t>31.08.203</t>
  </si>
  <si>
    <t>бн</t>
  </si>
  <si>
    <t>кв 8</t>
  </si>
  <si>
    <t>Перекрытие розлива холодной воды в подвале, сброс, нарезка резьбы ф20, монтаж нового крана, запуск, проверка, подключеник к стояку, проверка.</t>
  </si>
  <si>
    <t>кв 19,22,25</t>
  </si>
  <si>
    <t>Ремонт кровли над кв 8,16. Ремонт слухового окна над кв 16</t>
  </si>
  <si>
    <t>кв 8,16</t>
  </si>
  <si>
    <t>железо кров</t>
  </si>
  <si>
    <t>вышка мал</t>
  </si>
  <si>
    <t>шифер вол</t>
  </si>
  <si>
    <t>пена монт</t>
  </si>
  <si>
    <t>гвозди</t>
  </si>
  <si>
    <t xml:space="preserve">Акт выполненых работ за  Сентябрь  2023 год </t>
  </si>
  <si>
    <t>Перекрытие общего крана хололной воды, сброс, демонтаж отрезка врезки в розлив, нарезка резьбы, перепаковка отсечного крана на стояке холодной воды в подвале, подключение к стояку, запуск.проверка.</t>
  </si>
  <si>
    <t>подвал</t>
  </si>
  <si>
    <t>диск отр</t>
  </si>
  <si>
    <t>Перекрытие стояков отопления в подвале, сброс, замена стояка отопления в кухнях кв 18 и 15, запуск, проверка.</t>
  </si>
  <si>
    <t>кв 18</t>
  </si>
  <si>
    <t>американка ППр 25</t>
  </si>
  <si>
    <t>угол ППР 25</t>
  </si>
  <si>
    <t>муфта ППР ф25</t>
  </si>
  <si>
    <t>Экспертиза достовернности сметной стоимости: "Востановление системы теплоснабжения МКД"</t>
  </si>
  <si>
    <t>счет №455 (дог.№140)</t>
  </si>
  <si>
    <t xml:space="preserve">Акт выполненых работ за  Октябрь  2023 год </t>
  </si>
  <si>
    <t>замена кранов маевского на радиатор в квартире, запуск, сброс возбуха, проверка.</t>
  </si>
  <si>
    <t>кв 26</t>
  </si>
  <si>
    <t>Перекрытие стояка холодной воды в подвале, сброс, замена крана на стояке холодной воды в туалете, запуск, проверка.</t>
  </si>
  <si>
    <t>кв 10</t>
  </si>
  <si>
    <t>кран ф15</t>
  </si>
  <si>
    <t>Прочистка канализационного стояка ф110 в туалете, проверка</t>
  </si>
  <si>
    <t>кв 1</t>
  </si>
  <si>
    <t>Установка светильниклв, распред каробки, бокса, автомата и нулевой шины.Бурение отверстий под клипсы.</t>
  </si>
  <si>
    <t>нисанн</t>
  </si>
  <si>
    <t>светильник</t>
  </si>
  <si>
    <t>бокс</t>
  </si>
  <si>
    <t>автомат 25А</t>
  </si>
  <si>
    <t>нулевая шина</t>
  </si>
  <si>
    <t>Провод 2*2,5</t>
  </si>
  <si>
    <t>гофра ф16</t>
  </si>
  <si>
    <t>клипсы</t>
  </si>
  <si>
    <t>саморез</t>
  </si>
  <si>
    <t>изолента</t>
  </si>
  <si>
    <t>хомут</t>
  </si>
  <si>
    <t>Установка клипс, провода в гофре, бокс под автоматы. Установка и подключение панелей разеток и распред коробок для теплового оборудования. Бурение отверстий в подвале.</t>
  </si>
  <si>
    <t>провод 2*2,5</t>
  </si>
  <si>
    <t>дюбель</t>
  </si>
  <si>
    <t>панель свет</t>
  </si>
  <si>
    <t>автомат 16А</t>
  </si>
  <si>
    <t>бокс под автомат</t>
  </si>
  <si>
    <t xml:space="preserve">колодки нулевые </t>
  </si>
  <si>
    <t>розетки накладные</t>
  </si>
  <si>
    <t>хомут (уп)</t>
  </si>
  <si>
    <t>Протяжка и установка электропровода в гофре на клипсах по стене и потолку. Установка светильника светодиодного, установка бокса и распред коробки, автомата,выключателя, нулевой шины, автомата.</t>
  </si>
  <si>
    <t>выключатель</t>
  </si>
  <si>
    <t>коробка распред</t>
  </si>
  <si>
    <t xml:space="preserve">Акт выполненых работ за  Ноябрь  2023 год </t>
  </si>
  <si>
    <t>Прочистка канализационной трубы ф110 в подвале, замена отрезка канализационной трубы ф50 в подвале, проверка.</t>
  </si>
  <si>
    <t>кв 4</t>
  </si>
  <si>
    <t>труба ф50</t>
  </si>
  <si>
    <t>Демонтаж неисправных эл плафонов. Установка светодиодных панелей. Подключение и изоляция.</t>
  </si>
  <si>
    <t>кв 7</t>
  </si>
  <si>
    <t>панель</t>
  </si>
  <si>
    <t xml:space="preserve">Акт выполненых работ за  Декабрь 2023 год </t>
  </si>
  <si>
    <t>Протяжка резьбовых соединений</t>
  </si>
  <si>
    <t>кв 19</t>
  </si>
  <si>
    <t>мазда</t>
  </si>
  <si>
    <t>Дом</t>
  </si>
  <si>
    <t>Демонтаж неисправных бра. Установка новых светолдиодных панелей на трех этажах. Их подключение и изоляция.</t>
  </si>
  <si>
    <t>2 подьезд</t>
  </si>
  <si>
    <t>пенель свет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</si>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</sst>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u/>
      <sz val="12"/>
      <name val="Arial Cyr"/>
      <charset val="204"/>
    </font>
    <font>
      <b/>
      <i/>
      <u/>
      <sz val="10"/>
      <name val="Arial Cyr"/>
      <charset val="204"/>
    </font>
    <font>
      <b/>
      <i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3" xfId="0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/>
    <xf numFmtId="0" fontId="0" fillId="0" borderId="2" xfId="0" applyBorder="1"/>
    <xf numFmtId="0" fontId="0" fillId="0" borderId="2" xfId="0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2" fontId="0" fillId="0" borderId="2" xfId="0" applyNumberFormat="1" applyBorder="1"/>
    <xf numFmtId="2" fontId="2" fillId="0" borderId="0" xfId="0" applyNumberFormat="1" applyFont="1"/>
    <xf numFmtId="0" fontId="4" fillId="0" borderId="2" xfId="0" applyFont="1" applyBorder="1"/>
    <xf numFmtId="14" fontId="0" fillId="0" borderId="2" xfId="0" applyNumberFormat="1" applyBorder="1"/>
    <xf numFmtId="2" fontId="2" fillId="0" borderId="0" xfId="0" applyNumberFormat="1" applyFont="1" applyBorder="1"/>
    <xf numFmtId="0" fontId="5" fillId="0" borderId="2" xfId="0" applyFont="1" applyBorder="1"/>
    <xf numFmtId="2" fontId="5" fillId="0" borderId="2" xfId="0" applyNumberFormat="1" applyFont="1" applyBorder="1"/>
    <xf numFmtId="0" fontId="2" fillId="0" borderId="0" xfId="0" applyFont="1"/>
    <xf numFmtId="2" fontId="0" fillId="0" borderId="0" xfId="0" applyNumberFormat="1"/>
    <xf numFmtId="2" fontId="0" fillId="0" borderId="2" xfId="0" applyNumberFormat="1" applyBorder="1" applyAlignment="1">
      <alignment wrapText="1"/>
    </xf>
    <xf numFmtId="0" fontId="6" fillId="0" borderId="2" xfId="0" applyFont="1" applyFill="1" applyBorder="1"/>
    <xf numFmtId="0" fontId="0" fillId="0" borderId="0" xfId="0" applyBorder="1"/>
    <xf numFmtId="0" fontId="3" fillId="0" borderId="0" xfId="0" applyFont="1"/>
    <xf numFmtId="2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6C323-AF8B-40F7-833C-17D133E3C7D4}">
  <sheetPr>
    <tabColor rgb="FFFFFF00"/>
  </sheetPr>
  <dimension ref="A1:S236"/>
  <sheetViews>
    <sheetView tabSelected="1" topLeftCell="A70" workbookViewId="0">
      <selection activeCell="H129" sqref="H129"/>
    </sheetView>
  </sheetViews>
  <sheetFormatPr defaultRowHeight="12.75" x14ac:dyDescent="0.2"/>
  <cols>
    <col min="1" max="1" width="5.42578125" customWidth="1"/>
    <col min="2" max="2" width="26.5703125" customWidth="1"/>
    <col min="3" max="3" width="12.28515625" customWidth="1"/>
    <col min="16" max="16" width="12.140625" bestFit="1" customWidth="1"/>
    <col min="18" max="18" width="11.28515625" customWidth="1"/>
    <col min="19" max="19" width="12.5703125" customWidth="1"/>
  </cols>
  <sheetData>
    <row r="1" spans="1:19" ht="20.25" x14ac:dyDescent="0.3">
      <c r="F1" t="s">
        <v>0</v>
      </c>
      <c r="H1" s="1" t="s">
        <v>1</v>
      </c>
    </row>
    <row r="3" spans="1:19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3" t="s">
        <v>8</v>
      </c>
      <c r="H3" s="4" t="s">
        <v>9</v>
      </c>
      <c r="I3" s="4"/>
      <c r="J3" s="4"/>
      <c r="K3" s="2"/>
      <c r="L3" s="4" t="s">
        <v>10</v>
      </c>
      <c r="M3" s="4"/>
      <c r="N3" s="4"/>
      <c r="O3" s="4" t="s">
        <v>11</v>
      </c>
      <c r="P3" s="4"/>
      <c r="Q3" s="4"/>
      <c r="R3" s="4"/>
    </row>
    <row r="4" spans="1:19" ht="25.5" x14ac:dyDescent="0.2">
      <c r="A4" s="5"/>
      <c r="B4" s="5"/>
      <c r="C4" s="5"/>
      <c r="D4" s="5"/>
      <c r="E4" s="5"/>
      <c r="F4" s="6"/>
      <c r="G4" s="6"/>
      <c r="H4" s="7" t="s">
        <v>12</v>
      </c>
      <c r="I4" s="8" t="s">
        <v>13</v>
      </c>
      <c r="J4" s="7" t="s">
        <v>14</v>
      </c>
      <c r="K4" s="9"/>
      <c r="L4" s="7" t="s">
        <v>12</v>
      </c>
      <c r="M4" s="7" t="s">
        <v>15</v>
      </c>
      <c r="N4" s="7" t="s">
        <v>14</v>
      </c>
      <c r="O4" s="8" t="s">
        <v>16</v>
      </c>
      <c r="P4" s="7" t="s">
        <v>12</v>
      </c>
      <c r="Q4" s="7" t="s">
        <v>15</v>
      </c>
      <c r="R4" s="7" t="s">
        <v>14</v>
      </c>
    </row>
    <row r="5" spans="1:19" ht="63" x14ac:dyDescent="0.2">
      <c r="A5" s="10"/>
      <c r="B5" s="11"/>
      <c r="C5" s="10"/>
      <c r="D5" s="11"/>
      <c r="E5" s="12" t="s">
        <v>17</v>
      </c>
      <c r="F5" s="10"/>
      <c r="G5" s="10"/>
      <c r="H5" s="13">
        <f>F5*G5</f>
        <v>0</v>
      </c>
      <c r="I5" s="13"/>
      <c r="J5" s="13">
        <f>H5*I5</f>
        <v>0</v>
      </c>
      <c r="K5" s="13"/>
      <c r="L5" s="13"/>
      <c r="M5" s="13"/>
      <c r="N5" s="13">
        <f>L5*M5</f>
        <v>0</v>
      </c>
      <c r="O5" s="13"/>
      <c r="P5" s="13"/>
      <c r="Q5" s="13"/>
      <c r="R5" s="13">
        <f>P5*Q5</f>
        <v>0</v>
      </c>
      <c r="S5" s="14"/>
    </row>
    <row r="6" spans="1:19" ht="15" x14ac:dyDescent="0.2">
      <c r="A6" s="10"/>
      <c r="B6" s="11"/>
      <c r="C6" s="10"/>
      <c r="D6" s="10"/>
      <c r="E6" s="15" t="s">
        <v>18</v>
      </c>
      <c r="F6" s="10"/>
      <c r="G6" s="10"/>
      <c r="H6" s="13">
        <f>F6*G6</f>
        <v>0</v>
      </c>
      <c r="I6" s="13"/>
      <c r="J6" s="13">
        <f>H6*I6</f>
        <v>0</v>
      </c>
      <c r="K6" s="13"/>
      <c r="L6" s="13"/>
      <c r="M6" s="13"/>
      <c r="N6" s="13">
        <f>L6*M6</f>
        <v>0</v>
      </c>
      <c r="O6" s="13"/>
      <c r="P6" s="13"/>
      <c r="Q6" s="13"/>
      <c r="R6" s="13">
        <f t="shared" ref="R6:R9" si="0">P6*Q6</f>
        <v>0</v>
      </c>
      <c r="S6" s="14"/>
    </row>
    <row r="7" spans="1:19" ht="53.25" customHeight="1" x14ac:dyDescent="0.2">
      <c r="A7" s="10">
        <v>1</v>
      </c>
      <c r="B7" s="11" t="s">
        <v>19</v>
      </c>
      <c r="C7" s="16">
        <v>45131</v>
      </c>
      <c r="D7" s="10"/>
      <c r="E7" s="15" t="s">
        <v>20</v>
      </c>
      <c r="F7" s="10">
        <v>1</v>
      </c>
      <c r="G7" s="10">
        <v>1</v>
      </c>
      <c r="H7" s="13">
        <f>F7*G7</f>
        <v>1</v>
      </c>
      <c r="I7" s="13">
        <v>600</v>
      </c>
      <c r="J7" s="13">
        <f>H7*I7</f>
        <v>600</v>
      </c>
      <c r="K7" s="13" t="s">
        <v>21</v>
      </c>
      <c r="L7" s="13">
        <v>0.5</v>
      </c>
      <c r="M7" s="13">
        <v>500</v>
      </c>
      <c r="N7" s="13">
        <f>L7*M7</f>
        <v>250</v>
      </c>
      <c r="O7" s="13"/>
      <c r="P7" s="13"/>
      <c r="Q7" s="13"/>
      <c r="R7" s="13">
        <f>P7*Q7</f>
        <v>0</v>
      </c>
      <c r="S7" s="14"/>
    </row>
    <row r="8" spans="1:19" ht="15" x14ac:dyDescent="0.2">
      <c r="A8" s="10"/>
      <c r="B8" s="11"/>
      <c r="C8" s="10"/>
      <c r="D8" s="10"/>
      <c r="E8" s="15"/>
      <c r="F8" s="10"/>
      <c r="G8" s="10"/>
      <c r="H8" s="13"/>
      <c r="I8" s="13"/>
      <c r="J8" s="13"/>
      <c r="K8" s="13"/>
      <c r="L8" s="13"/>
      <c r="M8" s="13"/>
      <c r="N8" s="13"/>
      <c r="O8" s="13"/>
      <c r="P8" s="13"/>
      <c r="Q8" s="13"/>
      <c r="R8" s="13">
        <f t="shared" ref="R8" si="1">P8*Q8</f>
        <v>0</v>
      </c>
      <c r="S8" s="14"/>
    </row>
    <row r="9" spans="1:19" x14ac:dyDescent="0.2">
      <c r="A9" s="10"/>
      <c r="B9" s="11"/>
      <c r="C9" s="10"/>
      <c r="D9" s="10"/>
      <c r="E9" s="10"/>
      <c r="F9" s="10"/>
      <c r="G9" s="10"/>
      <c r="H9" s="13">
        <f>F9*G9</f>
        <v>0</v>
      </c>
      <c r="I9" s="13"/>
      <c r="J9" s="13">
        <f>H9*I9</f>
        <v>0</v>
      </c>
      <c r="K9" s="13"/>
      <c r="L9" s="13"/>
      <c r="M9" s="13"/>
      <c r="N9" s="13">
        <f>L9*M9</f>
        <v>0</v>
      </c>
      <c r="O9" s="13"/>
      <c r="P9" s="13"/>
      <c r="Q9" s="13"/>
      <c r="R9" s="13">
        <f t="shared" si="0"/>
        <v>0</v>
      </c>
      <c r="S9" s="17"/>
    </row>
    <row r="10" spans="1:19" x14ac:dyDescent="0.2">
      <c r="A10" s="10"/>
      <c r="B10" s="11"/>
      <c r="C10" s="10"/>
      <c r="D10" s="10"/>
      <c r="E10" s="18" t="s">
        <v>22</v>
      </c>
      <c r="F10" s="10"/>
      <c r="G10" s="10"/>
      <c r="H10" s="19">
        <f>SUM(H5:H9)</f>
        <v>1</v>
      </c>
      <c r="I10" s="13"/>
      <c r="J10" s="19">
        <f>SUM(J5:J9)</f>
        <v>600</v>
      </c>
      <c r="K10" s="13"/>
      <c r="L10" s="19">
        <f>SUM(L5:L9)</f>
        <v>0.5</v>
      </c>
      <c r="M10" s="13"/>
      <c r="N10" s="19">
        <f>SUM(N5:N9)</f>
        <v>250</v>
      </c>
      <c r="O10" s="13"/>
      <c r="P10" s="13"/>
      <c r="Q10" s="13"/>
      <c r="R10" s="19">
        <f>SUM(R5:R9)</f>
        <v>0</v>
      </c>
      <c r="S10" s="14">
        <f>J10+N10+R10</f>
        <v>850</v>
      </c>
    </row>
    <row r="11" spans="1:19" ht="15" x14ac:dyDescent="0.2">
      <c r="A11" s="10" t="s">
        <v>0</v>
      </c>
      <c r="B11" s="11"/>
      <c r="C11" s="10"/>
      <c r="D11" s="10"/>
      <c r="E11" s="15" t="s">
        <v>23</v>
      </c>
      <c r="F11" s="10"/>
      <c r="G11" s="10"/>
      <c r="H11" s="13">
        <f>F11*G11</f>
        <v>0</v>
      </c>
      <c r="I11" s="13"/>
      <c r="J11" s="13">
        <f>H11*I11</f>
        <v>0</v>
      </c>
      <c r="K11" s="13"/>
      <c r="L11" s="13"/>
      <c r="M11" s="13"/>
      <c r="N11" s="13">
        <f>L11*M11</f>
        <v>0</v>
      </c>
      <c r="O11" s="13"/>
      <c r="P11" s="13"/>
      <c r="Q11" s="13"/>
      <c r="R11" s="13">
        <f>P11</f>
        <v>0</v>
      </c>
      <c r="S11" s="20"/>
    </row>
    <row r="12" spans="1:19" ht="15" x14ac:dyDescent="0.2">
      <c r="A12" s="10"/>
      <c r="B12" s="11"/>
      <c r="C12" s="10"/>
      <c r="D12" s="10"/>
      <c r="E12" s="15"/>
      <c r="F12" s="10"/>
      <c r="G12" s="10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20"/>
    </row>
    <row r="13" spans="1:19" x14ac:dyDescent="0.2">
      <c r="A13" s="10"/>
      <c r="B13" s="11"/>
      <c r="C13" s="10"/>
      <c r="D13" s="10"/>
      <c r="E13" s="10"/>
      <c r="F13" s="10"/>
      <c r="G13" s="10"/>
      <c r="H13" s="19">
        <f>SUM(H11:H12)</f>
        <v>0</v>
      </c>
      <c r="I13" s="13"/>
      <c r="J13" s="19">
        <f>SUM(J11:J12)</f>
        <v>0</v>
      </c>
      <c r="K13" s="13"/>
      <c r="L13" s="19">
        <f>SUM(L11:L12)</f>
        <v>0</v>
      </c>
      <c r="M13" s="13"/>
      <c r="N13" s="19">
        <f>SUM(N11:N12)</f>
        <v>0</v>
      </c>
      <c r="O13" s="13"/>
      <c r="P13" s="13"/>
      <c r="Q13" s="13"/>
      <c r="R13" s="19">
        <f>SUM(R11:R12)</f>
        <v>0</v>
      </c>
      <c r="S13" s="14">
        <f>J13+N13+R13</f>
        <v>0</v>
      </c>
    </row>
    <row r="14" spans="1:19" x14ac:dyDescent="0.2">
      <c r="A14" s="10"/>
      <c r="B14" s="11"/>
      <c r="C14" s="10"/>
      <c r="D14" s="10"/>
      <c r="E14" s="18" t="s">
        <v>22</v>
      </c>
      <c r="F14" s="10"/>
      <c r="G14" s="10"/>
      <c r="H14" s="13">
        <f>F14*G14</f>
        <v>0</v>
      </c>
      <c r="I14" s="13"/>
      <c r="J14" s="13">
        <f>H14*I14</f>
        <v>0</v>
      </c>
      <c r="K14" s="13"/>
      <c r="L14" s="13"/>
      <c r="M14" s="13"/>
      <c r="N14" s="13">
        <f>L14*M14</f>
        <v>0</v>
      </c>
      <c r="O14" s="13"/>
      <c r="P14" s="13"/>
      <c r="Q14" s="13"/>
      <c r="R14" s="13">
        <f>P14*Q14</f>
        <v>0</v>
      </c>
      <c r="S14" s="20"/>
    </row>
    <row r="15" spans="1:19" ht="15" x14ac:dyDescent="0.2">
      <c r="A15" s="10"/>
      <c r="B15" s="11"/>
      <c r="C15" s="10"/>
      <c r="D15" s="10"/>
      <c r="E15" s="15" t="s">
        <v>24</v>
      </c>
      <c r="F15" s="10"/>
      <c r="G15" s="10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20"/>
    </row>
    <row r="16" spans="1:19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20"/>
    </row>
    <row r="17" spans="1:19" x14ac:dyDescent="0.2">
      <c r="A17" s="10"/>
      <c r="B17" s="11"/>
      <c r="C17" s="10"/>
      <c r="D17" s="10"/>
      <c r="E17" s="10"/>
      <c r="F17" s="10"/>
      <c r="G17" s="10"/>
      <c r="H17" s="19">
        <f>SUM(H14:H15)</f>
        <v>0</v>
      </c>
      <c r="I17" s="13"/>
      <c r="J17" s="19">
        <f>SUM(J15:J15)</f>
        <v>0</v>
      </c>
      <c r="K17" s="13"/>
      <c r="L17" s="19">
        <f>SUM(L14:L15)</f>
        <v>0</v>
      </c>
      <c r="M17" s="13"/>
      <c r="N17" s="19">
        <f>SUM(N14:N15)</f>
        <v>0</v>
      </c>
      <c r="O17" s="13"/>
      <c r="P17" s="13"/>
      <c r="Q17" s="13"/>
      <c r="R17" s="19">
        <f>SUM(R14:R15)</f>
        <v>0</v>
      </c>
      <c r="S17" s="14">
        <f>J17+N17+R17</f>
        <v>0</v>
      </c>
    </row>
    <row r="18" spans="1:19" x14ac:dyDescent="0.2">
      <c r="A18" s="10"/>
      <c r="B18" s="11"/>
      <c r="C18" s="10"/>
      <c r="D18" s="10"/>
      <c r="E18" s="18" t="s">
        <v>22</v>
      </c>
      <c r="F18" s="10"/>
      <c r="G18" s="10"/>
      <c r="H18" s="19">
        <f>H10+H13+H17</f>
        <v>1</v>
      </c>
      <c r="I18" s="13"/>
      <c r="J18" s="19">
        <f>J10+J13+J17</f>
        <v>600</v>
      </c>
      <c r="K18" s="13"/>
      <c r="L18" s="19">
        <f>L10+L13+L17</f>
        <v>0.5</v>
      </c>
      <c r="M18" s="13"/>
      <c r="N18" s="19">
        <f>N10+N13+N17</f>
        <v>250</v>
      </c>
      <c r="O18" s="13"/>
      <c r="P18" s="13"/>
      <c r="Q18" s="13"/>
      <c r="R18" s="19">
        <f>R10+R13+R17</f>
        <v>0</v>
      </c>
      <c r="S18" s="19">
        <f>SUM(S5:S17)</f>
        <v>850</v>
      </c>
    </row>
    <row r="19" spans="1:19" x14ac:dyDescent="0.2">
      <c r="A19" s="10"/>
      <c r="B19" s="11"/>
      <c r="C19" s="10"/>
      <c r="D19" s="10"/>
      <c r="E19" s="18" t="s">
        <v>22</v>
      </c>
      <c r="R19" s="21">
        <f>J18+N18+R18</f>
        <v>850</v>
      </c>
      <c r="S19" s="21" t="s">
        <v>0</v>
      </c>
    </row>
    <row r="21" spans="1:19" ht="20.25" x14ac:dyDescent="0.3">
      <c r="F21" t="s">
        <v>0</v>
      </c>
      <c r="H21" s="1" t="s">
        <v>25</v>
      </c>
    </row>
    <row r="23" spans="1:19" ht="12.75" customHeight="1" x14ac:dyDescent="0.2">
      <c r="A23" s="2" t="s">
        <v>2</v>
      </c>
      <c r="B23" s="2" t="s">
        <v>3</v>
      </c>
      <c r="C23" s="2" t="s">
        <v>4</v>
      </c>
      <c r="D23" s="2" t="s">
        <v>5</v>
      </c>
      <c r="E23" s="2" t="s">
        <v>6</v>
      </c>
      <c r="F23" s="3" t="s">
        <v>7</v>
      </c>
      <c r="G23" s="3" t="s">
        <v>8</v>
      </c>
      <c r="H23" s="4" t="s">
        <v>9</v>
      </c>
      <c r="I23" s="4"/>
      <c r="J23" s="4"/>
      <c r="K23" s="2"/>
      <c r="L23" s="4" t="s">
        <v>10</v>
      </c>
      <c r="M23" s="4"/>
      <c r="N23" s="4"/>
      <c r="O23" s="4" t="s">
        <v>11</v>
      </c>
      <c r="P23" s="4"/>
      <c r="Q23" s="4"/>
      <c r="R23" s="4"/>
    </row>
    <row r="24" spans="1:19" ht="25.5" x14ac:dyDescent="0.2">
      <c r="A24" s="5"/>
      <c r="B24" s="5"/>
      <c r="C24" s="5"/>
      <c r="D24" s="5"/>
      <c r="E24" s="5"/>
      <c r="F24" s="6"/>
      <c r="G24" s="6"/>
      <c r="H24" s="7" t="s">
        <v>12</v>
      </c>
      <c r="I24" s="8" t="s">
        <v>13</v>
      </c>
      <c r="J24" s="7" t="s">
        <v>14</v>
      </c>
      <c r="K24" s="9"/>
      <c r="L24" s="7" t="s">
        <v>12</v>
      </c>
      <c r="M24" s="7" t="s">
        <v>15</v>
      </c>
      <c r="N24" s="7" t="s">
        <v>14</v>
      </c>
      <c r="O24" s="8" t="s">
        <v>16</v>
      </c>
      <c r="P24" s="7" t="s">
        <v>12</v>
      </c>
      <c r="Q24" s="7" t="s">
        <v>15</v>
      </c>
      <c r="R24" s="7" t="s">
        <v>14</v>
      </c>
    </row>
    <row r="25" spans="1:19" ht="63" x14ac:dyDescent="0.2">
      <c r="A25" s="10"/>
      <c r="B25" s="11"/>
      <c r="C25" s="10"/>
      <c r="D25" s="11"/>
      <c r="E25" s="12" t="s">
        <v>17</v>
      </c>
      <c r="F25" s="10"/>
      <c r="G25" s="10"/>
      <c r="H25" s="13">
        <f>F25*G25</f>
        <v>0</v>
      </c>
      <c r="I25" s="13"/>
      <c r="J25" s="13">
        <f>H25*I25</f>
        <v>0</v>
      </c>
      <c r="K25" s="13"/>
      <c r="L25" s="13"/>
      <c r="M25" s="13"/>
      <c r="N25" s="13">
        <f>L25*M25</f>
        <v>0</v>
      </c>
      <c r="O25" s="13"/>
      <c r="P25" s="13"/>
      <c r="Q25" s="13"/>
      <c r="R25" s="13">
        <f>P25*Q25</f>
        <v>0</v>
      </c>
      <c r="S25" s="14"/>
    </row>
    <row r="26" spans="1:19" ht="15" x14ac:dyDescent="0.2">
      <c r="A26" s="10"/>
      <c r="B26" s="11"/>
      <c r="C26" s="10"/>
      <c r="D26" s="10"/>
      <c r="E26" s="15" t="s">
        <v>18</v>
      </c>
      <c r="F26" s="10"/>
      <c r="G26" s="10"/>
      <c r="H26" s="13">
        <f>F26*G26</f>
        <v>0</v>
      </c>
      <c r="I26" s="13"/>
      <c r="J26" s="13">
        <f>H26*I26</f>
        <v>0</v>
      </c>
      <c r="K26" s="13"/>
      <c r="L26" s="13"/>
      <c r="M26" s="13"/>
      <c r="N26" s="13">
        <f>L26*M26</f>
        <v>0</v>
      </c>
      <c r="O26" s="13"/>
      <c r="P26" s="13"/>
      <c r="Q26" s="13"/>
      <c r="R26" s="13">
        <f t="shared" ref="R26:R64" si="2">P26*Q26</f>
        <v>0</v>
      </c>
      <c r="S26" s="14"/>
    </row>
    <row r="27" spans="1:19" ht="15" x14ac:dyDescent="0.2">
      <c r="A27" s="10"/>
      <c r="B27" s="11"/>
      <c r="C27" s="10"/>
      <c r="D27" s="10"/>
      <c r="E27" s="15"/>
      <c r="F27" s="10"/>
      <c r="G27" s="10"/>
      <c r="H27" s="13">
        <f t="shared" ref="H27:H46" si="3">F27*G27</f>
        <v>0</v>
      </c>
      <c r="I27" s="13"/>
      <c r="J27" s="13">
        <f t="shared" ref="J27:J46" si="4">H27*I27</f>
        <v>0</v>
      </c>
      <c r="K27" s="13"/>
      <c r="L27" s="13"/>
      <c r="M27" s="13"/>
      <c r="N27" s="13">
        <f t="shared" ref="N27:N46" si="5">L27*M27</f>
        <v>0</v>
      </c>
      <c r="O27" s="13"/>
      <c r="P27" s="13"/>
      <c r="Q27" s="13"/>
      <c r="R27" s="13">
        <f t="shared" si="2"/>
        <v>0</v>
      </c>
      <c r="S27" s="14"/>
    </row>
    <row r="28" spans="1:19" ht="63.75" x14ac:dyDescent="0.2">
      <c r="A28" s="10">
        <v>1</v>
      </c>
      <c r="B28" s="11" t="s">
        <v>26</v>
      </c>
      <c r="C28" s="16">
        <v>45148</v>
      </c>
      <c r="D28" s="10"/>
      <c r="E28" s="15" t="s">
        <v>27</v>
      </c>
      <c r="F28" s="10">
        <v>2</v>
      </c>
      <c r="G28" s="10">
        <v>1</v>
      </c>
      <c r="H28" s="13">
        <f t="shared" si="3"/>
        <v>2</v>
      </c>
      <c r="I28" s="13">
        <v>600</v>
      </c>
      <c r="J28" s="13">
        <f t="shared" si="4"/>
        <v>1200</v>
      </c>
      <c r="K28" s="13"/>
      <c r="L28" s="13"/>
      <c r="M28" s="13"/>
      <c r="N28" s="13">
        <f t="shared" si="5"/>
        <v>0</v>
      </c>
      <c r="O28" s="13"/>
      <c r="P28" s="13"/>
      <c r="Q28" s="13"/>
      <c r="R28" s="13">
        <f t="shared" si="2"/>
        <v>0</v>
      </c>
      <c r="S28" s="14"/>
    </row>
    <row r="29" spans="1:19" ht="15" x14ac:dyDescent="0.2">
      <c r="A29" s="10"/>
      <c r="B29" s="11"/>
      <c r="C29" s="10"/>
      <c r="D29" s="10"/>
      <c r="E29" s="15"/>
      <c r="F29" s="10"/>
      <c r="G29" s="10"/>
      <c r="H29" s="13">
        <f t="shared" si="3"/>
        <v>0</v>
      </c>
      <c r="I29" s="13"/>
      <c r="J29" s="13">
        <f t="shared" si="4"/>
        <v>0</v>
      </c>
      <c r="K29" s="13"/>
      <c r="L29" s="13"/>
      <c r="M29" s="13"/>
      <c r="N29" s="13">
        <f t="shared" si="5"/>
        <v>0</v>
      </c>
      <c r="O29" s="13"/>
      <c r="P29" s="13"/>
      <c r="Q29" s="13"/>
      <c r="R29" s="13">
        <f t="shared" si="2"/>
        <v>0</v>
      </c>
      <c r="S29" s="14"/>
    </row>
    <row r="30" spans="1:19" ht="63.75" x14ac:dyDescent="0.2">
      <c r="A30" s="10">
        <v>2</v>
      </c>
      <c r="B30" s="11" t="s">
        <v>28</v>
      </c>
      <c r="C30" s="16">
        <v>45139</v>
      </c>
      <c r="D30" s="10"/>
      <c r="E30" s="15"/>
      <c r="F30" s="10">
        <v>6</v>
      </c>
      <c r="G30" s="10">
        <v>2</v>
      </c>
      <c r="H30" s="13">
        <f t="shared" si="3"/>
        <v>12</v>
      </c>
      <c r="I30" s="13">
        <v>600</v>
      </c>
      <c r="J30" s="13">
        <f t="shared" si="4"/>
        <v>7200</v>
      </c>
      <c r="K30" s="13" t="s">
        <v>21</v>
      </c>
      <c r="L30" s="13">
        <v>1</v>
      </c>
      <c r="M30" s="13">
        <v>500</v>
      </c>
      <c r="N30" s="13">
        <f t="shared" si="5"/>
        <v>500</v>
      </c>
      <c r="O30" s="22" t="s">
        <v>29</v>
      </c>
      <c r="P30" s="13">
        <v>28</v>
      </c>
      <c r="Q30" s="13">
        <v>295</v>
      </c>
      <c r="R30" s="13">
        <f t="shared" si="2"/>
        <v>8260</v>
      </c>
      <c r="S30" s="14"/>
    </row>
    <row r="31" spans="1:19" ht="25.5" x14ac:dyDescent="0.2">
      <c r="A31" s="10"/>
      <c r="B31" s="11"/>
      <c r="C31" s="10"/>
      <c r="D31" s="10"/>
      <c r="E31" s="15"/>
      <c r="F31" s="10"/>
      <c r="G31" s="10"/>
      <c r="H31" s="13">
        <f t="shared" si="3"/>
        <v>0</v>
      </c>
      <c r="I31" s="13"/>
      <c r="J31" s="13">
        <f t="shared" si="4"/>
        <v>0</v>
      </c>
      <c r="K31" s="13"/>
      <c r="L31" s="13"/>
      <c r="M31" s="13"/>
      <c r="N31" s="13">
        <f t="shared" si="5"/>
        <v>0</v>
      </c>
      <c r="O31" s="22" t="s">
        <v>30</v>
      </c>
      <c r="P31" s="13">
        <v>5</v>
      </c>
      <c r="Q31" s="13">
        <v>96</v>
      </c>
      <c r="R31" s="13">
        <f t="shared" si="2"/>
        <v>480</v>
      </c>
      <c r="S31" s="14"/>
    </row>
    <row r="32" spans="1:19" ht="38.25" x14ac:dyDescent="0.2">
      <c r="A32" s="10"/>
      <c r="B32" s="11"/>
      <c r="C32" s="10"/>
      <c r="D32" s="10"/>
      <c r="E32" s="15"/>
      <c r="F32" s="10"/>
      <c r="G32" s="10"/>
      <c r="H32" s="13">
        <f t="shared" si="3"/>
        <v>0</v>
      </c>
      <c r="I32" s="13"/>
      <c r="J32" s="13">
        <f t="shared" si="4"/>
        <v>0</v>
      </c>
      <c r="K32" s="13"/>
      <c r="L32" s="13"/>
      <c r="M32" s="13"/>
      <c r="N32" s="13">
        <f t="shared" si="5"/>
        <v>0</v>
      </c>
      <c r="O32" s="22" t="s">
        <v>31</v>
      </c>
      <c r="P32" s="13">
        <v>1</v>
      </c>
      <c r="Q32" s="13">
        <v>563</v>
      </c>
      <c r="R32" s="13">
        <f t="shared" si="2"/>
        <v>563</v>
      </c>
      <c r="S32" s="14"/>
    </row>
    <row r="33" spans="1:19" ht="38.25" x14ac:dyDescent="0.2">
      <c r="A33" s="10"/>
      <c r="B33" s="11"/>
      <c r="C33" s="10"/>
      <c r="D33" s="10"/>
      <c r="E33" s="15"/>
      <c r="F33" s="10"/>
      <c r="G33" s="10"/>
      <c r="H33" s="13">
        <f t="shared" si="3"/>
        <v>0</v>
      </c>
      <c r="I33" s="13"/>
      <c r="J33" s="13">
        <f t="shared" si="4"/>
        <v>0</v>
      </c>
      <c r="K33" s="13"/>
      <c r="L33" s="13"/>
      <c r="M33" s="13"/>
      <c r="N33" s="13">
        <f t="shared" si="5"/>
        <v>0</v>
      </c>
      <c r="O33" s="22" t="s">
        <v>32</v>
      </c>
      <c r="P33" s="13">
        <v>1</v>
      </c>
      <c r="Q33" s="13">
        <v>125</v>
      </c>
      <c r="R33" s="13">
        <f t="shared" si="2"/>
        <v>125</v>
      </c>
      <c r="S33" s="14"/>
    </row>
    <row r="34" spans="1:19" ht="25.5" x14ac:dyDescent="0.2">
      <c r="A34" s="10"/>
      <c r="B34" s="11"/>
      <c r="C34" s="10"/>
      <c r="D34" s="10"/>
      <c r="E34" s="15"/>
      <c r="F34" s="10"/>
      <c r="G34" s="10"/>
      <c r="H34" s="13">
        <f t="shared" si="3"/>
        <v>0</v>
      </c>
      <c r="I34" s="13"/>
      <c r="J34" s="13">
        <f t="shared" si="4"/>
        <v>0</v>
      </c>
      <c r="K34" s="13"/>
      <c r="L34" s="13"/>
      <c r="M34" s="13"/>
      <c r="N34" s="13">
        <f t="shared" si="5"/>
        <v>0</v>
      </c>
      <c r="O34" s="22" t="s">
        <v>33</v>
      </c>
      <c r="P34" s="13">
        <v>3</v>
      </c>
      <c r="Q34" s="13">
        <v>87</v>
      </c>
      <c r="R34" s="13">
        <f t="shared" si="2"/>
        <v>261</v>
      </c>
      <c r="S34" s="14"/>
    </row>
    <row r="35" spans="1:19" ht="38.25" x14ac:dyDescent="0.2">
      <c r="A35" s="10"/>
      <c r="B35" s="11"/>
      <c r="C35" s="10"/>
      <c r="D35" s="10"/>
      <c r="E35" s="15"/>
      <c r="F35" s="10"/>
      <c r="G35" s="10"/>
      <c r="H35" s="13">
        <f t="shared" si="3"/>
        <v>0</v>
      </c>
      <c r="I35" s="13"/>
      <c r="J35" s="13">
        <f t="shared" si="4"/>
        <v>0</v>
      </c>
      <c r="K35" s="13"/>
      <c r="L35" s="13"/>
      <c r="M35" s="13"/>
      <c r="N35" s="13">
        <f t="shared" si="5"/>
        <v>0</v>
      </c>
      <c r="O35" s="22" t="s">
        <v>34</v>
      </c>
      <c r="P35" s="13">
        <v>7</v>
      </c>
      <c r="Q35" s="13">
        <v>348</v>
      </c>
      <c r="R35" s="13">
        <f t="shared" si="2"/>
        <v>2436</v>
      </c>
      <c r="S35" s="14"/>
    </row>
    <row r="36" spans="1:19" ht="25.5" x14ac:dyDescent="0.2">
      <c r="A36" s="10"/>
      <c r="B36" s="11"/>
      <c r="C36" s="10"/>
      <c r="D36" s="10"/>
      <c r="E36" s="15"/>
      <c r="F36" s="10"/>
      <c r="G36" s="10"/>
      <c r="H36" s="13">
        <f t="shared" si="3"/>
        <v>0</v>
      </c>
      <c r="I36" s="13"/>
      <c r="J36" s="13">
        <f t="shared" si="4"/>
        <v>0</v>
      </c>
      <c r="K36" s="13"/>
      <c r="L36" s="13"/>
      <c r="M36" s="13"/>
      <c r="N36" s="13">
        <f t="shared" si="5"/>
        <v>0</v>
      </c>
      <c r="O36" s="22" t="s">
        <v>35</v>
      </c>
      <c r="P36" s="13">
        <v>1</v>
      </c>
      <c r="Q36" s="13">
        <v>54</v>
      </c>
      <c r="R36" s="13">
        <f t="shared" si="2"/>
        <v>54</v>
      </c>
      <c r="S36" s="14"/>
    </row>
    <row r="37" spans="1:19" ht="38.25" x14ac:dyDescent="0.2">
      <c r="A37" s="10"/>
      <c r="B37" s="11"/>
      <c r="C37" s="10"/>
      <c r="D37" s="10"/>
      <c r="E37" s="15"/>
      <c r="F37" s="10"/>
      <c r="G37" s="10"/>
      <c r="H37" s="13">
        <f t="shared" si="3"/>
        <v>0</v>
      </c>
      <c r="I37" s="13"/>
      <c r="J37" s="13">
        <f t="shared" si="4"/>
        <v>0</v>
      </c>
      <c r="K37" s="13"/>
      <c r="L37" s="13"/>
      <c r="M37" s="13"/>
      <c r="N37" s="13">
        <f t="shared" si="5"/>
        <v>0</v>
      </c>
      <c r="O37" s="22" t="s">
        <v>36</v>
      </c>
      <c r="P37" s="13">
        <v>2</v>
      </c>
      <c r="Q37" s="13">
        <v>8</v>
      </c>
      <c r="R37" s="13">
        <f t="shared" si="2"/>
        <v>16</v>
      </c>
      <c r="S37" s="14"/>
    </row>
    <row r="38" spans="1:19" ht="15" x14ac:dyDescent="0.2">
      <c r="A38" s="10"/>
      <c r="B38" s="11"/>
      <c r="C38" s="10"/>
      <c r="D38" s="10"/>
      <c r="E38" s="15"/>
      <c r="F38" s="10"/>
      <c r="G38" s="10"/>
      <c r="H38" s="13">
        <f t="shared" si="3"/>
        <v>0</v>
      </c>
      <c r="I38" s="13"/>
      <c r="J38" s="13">
        <f t="shared" si="4"/>
        <v>0</v>
      </c>
      <c r="K38" s="13"/>
      <c r="L38" s="13"/>
      <c r="M38" s="13"/>
      <c r="N38" s="13">
        <f t="shared" si="5"/>
        <v>0</v>
      </c>
      <c r="O38" s="22" t="s">
        <v>37</v>
      </c>
      <c r="P38" s="13">
        <v>1</v>
      </c>
      <c r="Q38" s="13">
        <v>370</v>
      </c>
      <c r="R38" s="13">
        <f t="shared" si="2"/>
        <v>370</v>
      </c>
      <c r="S38" s="14"/>
    </row>
    <row r="39" spans="1:19" ht="38.25" x14ac:dyDescent="0.2">
      <c r="A39" s="10"/>
      <c r="B39" s="11"/>
      <c r="C39" s="10"/>
      <c r="D39" s="10"/>
      <c r="E39" s="15"/>
      <c r="F39" s="10"/>
      <c r="G39" s="10"/>
      <c r="H39" s="13">
        <f t="shared" si="3"/>
        <v>0</v>
      </c>
      <c r="I39" s="13"/>
      <c r="J39" s="13">
        <f t="shared" si="4"/>
        <v>0</v>
      </c>
      <c r="K39" s="13"/>
      <c r="L39" s="13"/>
      <c r="M39" s="13"/>
      <c r="N39" s="13">
        <f t="shared" si="5"/>
        <v>0</v>
      </c>
      <c r="O39" s="22" t="s">
        <v>38</v>
      </c>
      <c r="P39" s="13">
        <v>1</v>
      </c>
      <c r="Q39" s="13">
        <v>228</v>
      </c>
      <c r="R39" s="13">
        <f t="shared" si="2"/>
        <v>228</v>
      </c>
      <c r="S39" s="14"/>
    </row>
    <row r="40" spans="1:19" ht="25.5" x14ac:dyDescent="0.2">
      <c r="A40" s="10"/>
      <c r="B40" s="11"/>
      <c r="C40" s="10"/>
      <c r="D40" s="10"/>
      <c r="E40" s="15"/>
      <c r="F40" s="10"/>
      <c r="G40" s="10"/>
      <c r="H40" s="13">
        <f t="shared" si="3"/>
        <v>0</v>
      </c>
      <c r="I40" s="13"/>
      <c r="J40" s="13">
        <f t="shared" si="4"/>
        <v>0</v>
      </c>
      <c r="K40" s="13"/>
      <c r="L40" s="13"/>
      <c r="M40" s="13"/>
      <c r="N40" s="13">
        <f t="shared" si="5"/>
        <v>0</v>
      </c>
      <c r="O40" s="22" t="s">
        <v>39</v>
      </c>
      <c r="P40" s="13">
        <v>1</v>
      </c>
      <c r="Q40" s="13">
        <v>70</v>
      </c>
      <c r="R40" s="13">
        <f t="shared" si="2"/>
        <v>70</v>
      </c>
      <c r="S40" s="14"/>
    </row>
    <row r="41" spans="1:19" ht="25.5" x14ac:dyDescent="0.2">
      <c r="A41" s="10"/>
      <c r="B41" s="11"/>
      <c r="C41" s="10"/>
      <c r="D41" s="10"/>
      <c r="E41" s="15"/>
      <c r="F41" s="10"/>
      <c r="G41" s="10"/>
      <c r="H41" s="13">
        <f t="shared" si="3"/>
        <v>0</v>
      </c>
      <c r="I41" s="13"/>
      <c r="J41" s="13">
        <f t="shared" si="4"/>
        <v>0</v>
      </c>
      <c r="K41" s="13"/>
      <c r="L41" s="13"/>
      <c r="M41" s="13"/>
      <c r="N41" s="13">
        <f t="shared" si="5"/>
        <v>0</v>
      </c>
      <c r="O41" s="22" t="s">
        <v>40</v>
      </c>
      <c r="P41" s="13">
        <v>1</v>
      </c>
      <c r="Q41" s="13">
        <v>68</v>
      </c>
      <c r="R41" s="13">
        <f t="shared" si="2"/>
        <v>68</v>
      </c>
      <c r="S41" s="14"/>
    </row>
    <row r="42" spans="1:19" ht="15" x14ac:dyDescent="0.2">
      <c r="A42" s="10"/>
      <c r="B42" s="11"/>
      <c r="C42" s="10"/>
      <c r="D42" s="10"/>
      <c r="E42" s="15"/>
      <c r="F42" s="10"/>
      <c r="G42" s="10"/>
      <c r="H42" s="13">
        <f t="shared" si="3"/>
        <v>0</v>
      </c>
      <c r="I42" s="13"/>
      <c r="J42" s="13">
        <f t="shared" si="4"/>
        <v>0</v>
      </c>
      <c r="K42" s="13"/>
      <c r="L42" s="13"/>
      <c r="M42" s="13"/>
      <c r="N42" s="13">
        <f t="shared" si="5"/>
        <v>0</v>
      </c>
      <c r="O42" s="22"/>
      <c r="P42" s="13"/>
      <c r="Q42" s="13"/>
      <c r="R42" s="13">
        <f t="shared" si="2"/>
        <v>0</v>
      </c>
      <c r="S42" s="14"/>
    </row>
    <row r="43" spans="1:19" ht="63.75" x14ac:dyDescent="0.2">
      <c r="A43" s="10">
        <v>3</v>
      </c>
      <c r="B43" s="11" t="s">
        <v>41</v>
      </c>
      <c r="C43" s="10" t="s">
        <v>42</v>
      </c>
      <c r="D43" s="10"/>
      <c r="E43" s="15" t="s">
        <v>43</v>
      </c>
      <c r="F43" s="10">
        <v>2</v>
      </c>
      <c r="G43" s="10">
        <v>2</v>
      </c>
      <c r="H43" s="13">
        <f t="shared" si="3"/>
        <v>4</v>
      </c>
      <c r="I43" s="13">
        <v>600</v>
      </c>
      <c r="J43" s="13">
        <f t="shared" si="4"/>
        <v>2400</v>
      </c>
      <c r="K43" s="13" t="s">
        <v>21</v>
      </c>
      <c r="L43" s="13">
        <v>0.5</v>
      </c>
      <c r="M43" s="13">
        <v>500</v>
      </c>
      <c r="N43" s="13">
        <f t="shared" si="5"/>
        <v>250</v>
      </c>
      <c r="O43" s="22" t="s">
        <v>44</v>
      </c>
      <c r="P43" s="13">
        <v>2</v>
      </c>
      <c r="Q43" s="13">
        <v>72</v>
      </c>
      <c r="R43" s="13">
        <f t="shared" si="2"/>
        <v>144</v>
      </c>
      <c r="S43" s="14"/>
    </row>
    <row r="44" spans="1:19" ht="25.5" x14ac:dyDescent="0.2">
      <c r="A44" s="10"/>
      <c r="B44" s="11"/>
      <c r="C44" s="10"/>
      <c r="D44" s="10"/>
      <c r="E44" s="15"/>
      <c r="F44" s="10"/>
      <c r="G44" s="10"/>
      <c r="H44" s="13">
        <f t="shared" si="3"/>
        <v>0</v>
      </c>
      <c r="I44" s="13"/>
      <c r="J44" s="13">
        <f t="shared" si="4"/>
        <v>0</v>
      </c>
      <c r="K44" s="13"/>
      <c r="L44" s="13"/>
      <c r="M44" s="13"/>
      <c r="N44" s="13">
        <f t="shared" si="5"/>
        <v>0</v>
      </c>
      <c r="O44" s="22" t="s">
        <v>45</v>
      </c>
      <c r="P44" s="13">
        <v>2</v>
      </c>
      <c r="Q44" s="13">
        <v>113</v>
      </c>
      <c r="R44" s="13">
        <f t="shared" si="2"/>
        <v>226</v>
      </c>
      <c r="S44" s="14"/>
    </row>
    <row r="45" spans="1:19" ht="25.5" x14ac:dyDescent="0.2">
      <c r="A45" s="10"/>
      <c r="B45" s="11"/>
      <c r="C45" s="10"/>
      <c r="D45" s="10"/>
      <c r="E45" s="15"/>
      <c r="F45" s="10"/>
      <c r="G45" s="10"/>
      <c r="H45" s="13">
        <f t="shared" si="3"/>
        <v>0</v>
      </c>
      <c r="I45" s="13"/>
      <c r="J45" s="13">
        <f t="shared" si="4"/>
        <v>0</v>
      </c>
      <c r="K45" s="13"/>
      <c r="L45" s="13"/>
      <c r="M45" s="13"/>
      <c r="N45" s="13">
        <f t="shared" si="5"/>
        <v>0</v>
      </c>
      <c r="O45" s="22" t="s">
        <v>46</v>
      </c>
      <c r="P45" s="13">
        <v>1</v>
      </c>
      <c r="Q45" s="13">
        <v>154</v>
      </c>
      <c r="R45" s="13">
        <f t="shared" si="2"/>
        <v>154</v>
      </c>
      <c r="S45" s="14"/>
    </row>
    <row r="46" spans="1:19" ht="15" x14ac:dyDescent="0.2">
      <c r="A46" s="10"/>
      <c r="B46" s="11"/>
      <c r="C46" s="16"/>
      <c r="D46" s="10"/>
      <c r="E46" s="23"/>
      <c r="F46" s="10"/>
      <c r="G46" s="10"/>
      <c r="H46" s="13">
        <f t="shared" si="3"/>
        <v>0</v>
      </c>
      <c r="I46" s="13"/>
      <c r="J46" s="13">
        <f t="shared" si="4"/>
        <v>0</v>
      </c>
      <c r="K46" s="13"/>
      <c r="L46" s="13"/>
      <c r="M46" s="13"/>
      <c r="N46" s="13">
        <f t="shared" si="5"/>
        <v>0</v>
      </c>
      <c r="O46" s="22" t="s">
        <v>47</v>
      </c>
      <c r="P46" s="13">
        <v>0.1</v>
      </c>
      <c r="Q46" s="13">
        <v>530</v>
      </c>
      <c r="R46" s="13">
        <f t="shared" si="2"/>
        <v>53</v>
      </c>
      <c r="S46" s="17"/>
    </row>
    <row r="47" spans="1:19" x14ac:dyDescent="0.2">
      <c r="A47" s="10"/>
      <c r="B47" s="11"/>
      <c r="C47" s="10"/>
      <c r="D47" s="10"/>
      <c r="E47" s="10"/>
      <c r="F47" s="10"/>
      <c r="G47" s="10"/>
      <c r="H47" s="13">
        <f>F47*G47</f>
        <v>0</v>
      </c>
      <c r="I47" s="13"/>
      <c r="J47" s="13">
        <f>H47*I47</f>
        <v>0</v>
      </c>
      <c r="K47" s="13"/>
      <c r="L47" s="13"/>
      <c r="M47" s="13"/>
      <c r="N47" s="13">
        <f>L47*M47</f>
        <v>0</v>
      </c>
      <c r="O47" s="13" t="s">
        <v>39</v>
      </c>
      <c r="P47" s="13">
        <v>0.5</v>
      </c>
      <c r="Q47" s="13">
        <v>70</v>
      </c>
      <c r="R47" s="13">
        <f t="shared" si="2"/>
        <v>35</v>
      </c>
      <c r="S47" s="17"/>
    </row>
    <row r="48" spans="1:19" x14ac:dyDescent="0.2">
      <c r="A48" s="10"/>
      <c r="B48" s="11"/>
      <c r="C48" s="10"/>
      <c r="D48" s="10"/>
      <c r="E48" s="10"/>
      <c r="F48" s="10"/>
      <c r="G48" s="10"/>
      <c r="H48" s="13">
        <f t="shared" ref="H48:H64" si="6">F48*G48</f>
        <v>0</v>
      </c>
      <c r="I48" s="13"/>
      <c r="J48" s="13">
        <f t="shared" ref="J48:J64" si="7">H48*I48</f>
        <v>0</v>
      </c>
      <c r="K48" s="13"/>
      <c r="L48" s="13"/>
      <c r="M48" s="13"/>
      <c r="N48" s="13">
        <f t="shared" ref="N48:N64" si="8">L48*M48</f>
        <v>0</v>
      </c>
      <c r="O48" s="13"/>
      <c r="P48" s="13"/>
      <c r="Q48" s="13"/>
      <c r="R48" s="13">
        <f t="shared" si="2"/>
        <v>0</v>
      </c>
      <c r="S48" s="17"/>
    </row>
    <row r="49" spans="1:19" ht="76.5" x14ac:dyDescent="0.2">
      <c r="A49" s="10">
        <v>4</v>
      </c>
      <c r="B49" s="11" t="s">
        <v>48</v>
      </c>
      <c r="C49" s="16">
        <v>45166</v>
      </c>
      <c r="D49" s="10"/>
      <c r="E49" s="7" t="s">
        <v>49</v>
      </c>
      <c r="F49" s="10">
        <v>3.75</v>
      </c>
      <c r="G49" s="10">
        <v>2</v>
      </c>
      <c r="H49" s="13">
        <f t="shared" si="6"/>
        <v>7.5</v>
      </c>
      <c r="I49" s="13">
        <v>600</v>
      </c>
      <c r="J49" s="13">
        <f t="shared" si="7"/>
        <v>4500</v>
      </c>
      <c r="K49" s="13" t="s">
        <v>21</v>
      </c>
      <c r="L49" s="13">
        <v>0.5</v>
      </c>
      <c r="M49" s="13">
        <v>500</v>
      </c>
      <c r="N49" s="13">
        <f t="shared" si="8"/>
        <v>250</v>
      </c>
      <c r="O49" s="22" t="s">
        <v>50</v>
      </c>
      <c r="P49" s="13">
        <v>8</v>
      </c>
      <c r="Q49" s="13">
        <v>87</v>
      </c>
      <c r="R49" s="13">
        <f t="shared" si="2"/>
        <v>696</v>
      </c>
      <c r="S49" s="17"/>
    </row>
    <row r="50" spans="1:19" ht="25.5" x14ac:dyDescent="0.2">
      <c r="A50" s="10"/>
      <c r="B50" s="11"/>
      <c r="C50" s="10"/>
      <c r="D50" s="10"/>
      <c r="E50" s="10"/>
      <c r="F50" s="10"/>
      <c r="G50" s="10"/>
      <c r="H50" s="13">
        <f t="shared" si="6"/>
        <v>0</v>
      </c>
      <c r="I50" s="13"/>
      <c r="J50" s="13">
        <f t="shared" si="7"/>
        <v>0</v>
      </c>
      <c r="K50" s="13"/>
      <c r="L50" s="13"/>
      <c r="M50" s="13"/>
      <c r="N50" s="13">
        <f t="shared" si="8"/>
        <v>0</v>
      </c>
      <c r="O50" s="22" t="s">
        <v>51</v>
      </c>
      <c r="P50" s="13">
        <v>6</v>
      </c>
      <c r="Q50" s="13">
        <v>11</v>
      </c>
      <c r="R50" s="13">
        <f t="shared" si="2"/>
        <v>66</v>
      </c>
      <c r="S50" s="17"/>
    </row>
    <row r="51" spans="1:19" ht="38.25" x14ac:dyDescent="0.2">
      <c r="A51" s="10"/>
      <c r="B51" s="11"/>
      <c r="C51" s="10"/>
      <c r="D51" s="10"/>
      <c r="E51" s="10"/>
      <c r="F51" s="10"/>
      <c r="G51" s="10"/>
      <c r="H51" s="13">
        <f t="shared" si="6"/>
        <v>0</v>
      </c>
      <c r="I51" s="13"/>
      <c r="J51" s="13">
        <f t="shared" si="7"/>
        <v>0</v>
      </c>
      <c r="K51" s="13"/>
      <c r="L51" s="13"/>
      <c r="M51" s="13"/>
      <c r="N51" s="13">
        <f t="shared" si="8"/>
        <v>0</v>
      </c>
      <c r="O51" s="22" t="s">
        <v>52</v>
      </c>
      <c r="P51" s="13">
        <v>4</v>
      </c>
      <c r="Q51" s="13">
        <v>8</v>
      </c>
      <c r="R51" s="13">
        <f t="shared" si="2"/>
        <v>32</v>
      </c>
      <c r="S51" s="17"/>
    </row>
    <row r="52" spans="1:19" ht="25.5" x14ac:dyDescent="0.2">
      <c r="A52" s="10"/>
      <c r="B52" s="11"/>
      <c r="C52" s="10"/>
      <c r="D52" s="10"/>
      <c r="E52" s="10"/>
      <c r="F52" s="10"/>
      <c r="G52" s="10"/>
      <c r="H52" s="13">
        <f t="shared" si="6"/>
        <v>0</v>
      </c>
      <c r="I52" s="13"/>
      <c r="J52" s="13">
        <f t="shared" si="7"/>
        <v>0</v>
      </c>
      <c r="K52" s="13"/>
      <c r="L52" s="13"/>
      <c r="M52" s="13"/>
      <c r="N52" s="13">
        <f t="shared" si="8"/>
        <v>0</v>
      </c>
      <c r="O52" s="22" t="s">
        <v>53</v>
      </c>
      <c r="P52" s="13">
        <v>3</v>
      </c>
      <c r="Q52" s="13">
        <v>108</v>
      </c>
      <c r="R52" s="13">
        <f t="shared" si="2"/>
        <v>324</v>
      </c>
      <c r="S52" s="17"/>
    </row>
    <row r="53" spans="1:19" ht="25.5" x14ac:dyDescent="0.2">
      <c r="A53" s="10"/>
      <c r="B53" s="11"/>
      <c r="C53" s="10"/>
      <c r="D53" s="10"/>
      <c r="E53" s="10"/>
      <c r="F53" s="10"/>
      <c r="G53" s="10"/>
      <c r="H53" s="13">
        <f t="shared" si="6"/>
        <v>0</v>
      </c>
      <c r="I53" s="13"/>
      <c r="J53" s="13">
        <f t="shared" si="7"/>
        <v>0</v>
      </c>
      <c r="K53" s="13"/>
      <c r="L53" s="13"/>
      <c r="M53" s="13"/>
      <c r="N53" s="13">
        <f t="shared" si="8"/>
        <v>0</v>
      </c>
      <c r="O53" s="22" t="s">
        <v>54</v>
      </c>
      <c r="P53" s="13">
        <v>1</v>
      </c>
      <c r="Q53" s="13">
        <v>70</v>
      </c>
      <c r="R53" s="13">
        <f t="shared" si="2"/>
        <v>70</v>
      </c>
      <c r="S53" s="17"/>
    </row>
    <row r="54" spans="1:19" ht="25.5" x14ac:dyDescent="0.2">
      <c r="A54" s="10"/>
      <c r="B54" s="11"/>
      <c r="C54" s="10"/>
      <c r="D54" s="10"/>
      <c r="E54" s="10"/>
      <c r="F54" s="10"/>
      <c r="G54" s="10"/>
      <c r="H54" s="13">
        <f t="shared" si="6"/>
        <v>0</v>
      </c>
      <c r="I54" s="13"/>
      <c r="J54" s="13">
        <f t="shared" si="7"/>
        <v>0</v>
      </c>
      <c r="K54" s="13"/>
      <c r="L54" s="13"/>
      <c r="M54" s="13"/>
      <c r="N54" s="13">
        <f t="shared" si="8"/>
        <v>0</v>
      </c>
      <c r="O54" s="22" t="s">
        <v>55</v>
      </c>
      <c r="P54" s="22">
        <v>1</v>
      </c>
      <c r="Q54" s="13">
        <v>113</v>
      </c>
      <c r="R54" s="13">
        <f t="shared" si="2"/>
        <v>113</v>
      </c>
      <c r="S54" s="17"/>
    </row>
    <row r="55" spans="1:19" x14ac:dyDescent="0.2">
      <c r="A55" s="10"/>
      <c r="B55" s="11"/>
      <c r="C55" s="10"/>
      <c r="D55" s="10"/>
      <c r="E55" s="10"/>
      <c r="F55" s="10"/>
      <c r="G55" s="10"/>
      <c r="H55" s="13">
        <f t="shared" si="6"/>
        <v>0</v>
      </c>
      <c r="I55" s="13"/>
      <c r="J55" s="13">
        <f t="shared" si="7"/>
        <v>0</v>
      </c>
      <c r="K55" s="13"/>
      <c r="L55" s="13"/>
      <c r="M55" s="13"/>
      <c r="N55" s="13">
        <f t="shared" si="8"/>
        <v>0</v>
      </c>
      <c r="O55" s="22" t="s">
        <v>47</v>
      </c>
      <c r="P55" s="22">
        <v>0.15</v>
      </c>
      <c r="Q55" s="13">
        <v>530</v>
      </c>
      <c r="R55" s="13">
        <f t="shared" si="2"/>
        <v>79.5</v>
      </c>
      <c r="S55" s="17"/>
    </row>
    <row r="56" spans="1:19" ht="25.5" x14ac:dyDescent="0.2">
      <c r="A56" s="10"/>
      <c r="B56" s="11"/>
      <c r="C56" s="10"/>
      <c r="D56" s="10"/>
      <c r="E56" s="10"/>
      <c r="F56" s="10"/>
      <c r="G56" s="10"/>
      <c r="H56" s="13">
        <f t="shared" si="6"/>
        <v>0</v>
      </c>
      <c r="I56" s="13"/>
      <c r="J56" s="13">
        <f t="shared" si="7"/>
        <v>0</v>
      </c>
      <c r="K56" s="13"/>
      <c r="L56" s="13"/>
      <c r="M56" s="13"/>
      <c r="N56" s="13">
        <f t="shared" si="8"/>
        <v>0</v>
      </c>
      <c r="O56" s="22" t="s">
        <v>40</v>
      </c>
      <c r="P56" s="13">
        <v>1</v>
      </c>
      <c r="Q56" s="13">
        <v>68</v>
      </c>
      <c r="R56" s="13">
        <f t="shared" si="2"/>
        <v>68</v>
      </c>
      <c r="S56" s="17"/>
    </row>
    <row r="57" spans="1:19" x14ac:dyDescent="0.2">
      <c r="A57" s="10"/>
      <c r="B57" s="11"/>
      <c r="C57" s="10"/>
      <c r="D57" s="10"/>
      <c r="E57" s="10"/>
      <c r="F57" s="10"/>
      <c r="G57" s="10"/>
      <c r="H57" s="13">
        <f t="shared" si="6"/>
        <v>0</v>
      </c>
      <c r="I57" s="13"/>
      <c r="J57" s="13">
        <f t="shared" si="7"/>
        <v>0</v>
      </c>
      <c r="K57" s="13"/>
      <c r="L57" s="13"/>
      <c r="M57" s="13"/>
      <c r="N57" s="13">
        <f t="shared" si="8"/>
        <v>0</v>
      </c>
      <c r="O57" s="22"/>
      <c r="P57" s="13"/>
      <c r="Q57" s="13"/>
      <c r="R57" s="13">
        <f t="shared" si="2"/>
        <v>0</v>
      </c>
      <c r="S57" s="17"/>
    </row>
    <row r="58" spans="1:19" ht="38.25" x14ac:dyDescent="0.2">
      <c r="A58" s="10">
        <v>5</v>
      </c>
      <c r="B58" s="11" t="s">
        <v>56</v>
      </c>
      <c r="C58" s="10" t="s">
        <v>57</v>
      </c>
      <c r="D58" s="16" t="s">
        <v>58</v>
      </c>
      <c r="E58" s="10" t="s">
        <v>59</v>
      </c>
      <c r="F58" s="10">
        <v>1</v>
      </c>
      <c r="G58" s="10">
        <v>2</v>
      </c>
      <c r="H58" s="13">
        <f t="shared" si="6"/>
        <v>2</v>
      </c>
      <c r="I58" s="13">
        <v>600</v>
      </c>
      <c r="J58" s="13">
        <f t="shared" si="7"/>
        <v>1200</v>
      </c>
      <c r="K58" s="13" t="s">
        <v>21</v>
      </c>
      <c r="L58" s="13">
        <v>0.5</v>
      </c>
      <c r="M58" s="13">
        <v>500</v>
      </c>
      <c r="N58" s="13">
        <f t="shared" si="8"/>
        <v>250</v>
      </c>
      <c r="O58" s="22"/>
      <c r="P58" s="13"/>
      <c r="Q58" s="13"/>
      <c r="R58" s="13">
        <f t="shared" si="2"/>
        <v>0</v>
      </c>
      <c r="S58" s="17"/>
    </row>
    <row r="59" spans="1:19" x14ac:dyDescent="0.2">
      <c r="A59" s="10"/>
      <c r="B59" s="11"/>
      <c r="C59" s="10"/>
      <c r="D59" s="10"/>
      <c r="E59" s="10"/>
      <c r="F59" s="10"/>
      <c r="G59" s="10"/>
      <c r="H59" s="13">
        <f t="shared" si="6"/>
        <v>0</v>
      </c>
      <c r="I59" s="13"/>
      <c r="J59" s="13">
        <f t="shared" si="7"/>
        <v>0</v>
      </c>
      <c r="K59" s="13"/>
      <c r="L59" s="13"/>
      <c r="M59" s="13"/>
      <c r="N59" s="13">
        <f t="shared" si="8"/>
        <v>0</v>
      </c>
      <c r="O59" s="22"/>
      <c r="P59" s="13"/>
      <c r="Q59" s="13"/>
      <c r="R59" s="13">
        <f t="shared" si="2"/>
        <v>0</v>
      </c>
      <c r="S59" s="17"/>
    </row>
    <row r="60" spans="1:19" x14ac:dyDescent="0.2">
      <c r="A60" s="10"/>
      <c r="B60" s="11"/>
      <c r="C60" s="10"/>
      <c r="D60" s="10"/>
      <c r="E60" s="10"/>
      <c r="F60" s="10"/>
      <c r="G60" s="10"/>
      <c r="H60" s="13">
        <f t="shared" si="6"/>
        <v>0</v>
      </c>
      <c r="I60" s="13"/>
      <c r="J60" s="13">
        <f t="shared" si="7"/>
        <v>0</v>
      </c>
      <c r="K60" s="13"/>
      <c r="L60" s="13"/>
      <c r="M60" s="13"/>
      <c r="N60" s="13">
        <f t="shared" si="8"/>
        <v>0</v>
      </c>
      <c r="O60" s="22"/>
      <c r="P60" s="13"/>
      <c r="Q60" s="13"/>
      <c r="R60" s="13">
        <f t="shared" si="2"/>
        <v>0</v>
      </c>
      <c r="S60" s="17"/>
    </row>
    <row r="61" spans="1:19" ht="89.25" x14ac:dyDescent="0.2">
      <c r="A61" s="10">
        <v>6</v>
      </c>
      <c r="B61" s="11" t="s">
        <v>60</v>
      </c>
      <c r="C61" s="16">
        <v>45153</v>
      </c>
      <c r="D61" s="10"/>
      <c r="E61" s="10" t="s">
        <v>61</v>
      </c>
      <c r="F61" s="10">
        <v>1.5</v>
      </c>
      <c r="G61" s="10">
        <v>2</v>
      </c>
      <c r="H61" s="13">
        <f t="shared" si="6"/>
        <v>3</v>
      </c>
      <c r="I61" s="13">
        <v>600</v>
      </c>
      <c r="J61" s="13">
        <f t="shared" si="7"/>
        <v>1800</v>
      </c>
      <c r="K61" s="13" t="s">
        <v>21</v>
      </c>
      <c r="L61" s="13">
        <v>0.5</v>
      </c>
      <c r="M61" s="13">
        <v>500</v>
      </c>
      <c r="N61" s="13">
        <f t="shared" si="8"/>
        <v>250</v>
      </c>
      <c r="O61" s="22" t="s">
        <v>37</v>
      </c>
      <c r="P61" s="13">
        <v>1</v>
      </c>
      <c r="Q61" s="13">
        <v>370</v>
      </c>
      <c r="R61" s="13">
        <f t="shared" si="2"/>
        <v>370</v>
      </c>
      <c r="S61" s="17"/>
    </row>
    <row r="62" spans="1:19" x14ac:dyDescent="0.2">
      <c r="A62" s="10"/>
      <c r="B62" s="11"/>
      <c r="C62" s="10"/>
      <c r="D62" s="10"/>
      <c r="E62" s="10"/>
      <c r="F62" s="10"/>
      <c r="G62" s="10"/>
      <c r="H62" s="13">
        <f t="shared" si="6"/>
        <v>0</v>
      </c>
      <c r="I62" s="13"/>
      <c r="J62" s="13">
        <f t="shared" si="7"/>
        <v>0</v>
      </c>
      <c r="K62" s="13"/>
      <c r="L62" s="13"/>
      <c r="M62" s="13"/>
      <c r="N62" s="13">
        <f t="shared" si="8"/>
        <v>0</v>
      </c>
      <c r="O62" s="13" t="s">
        <v>39</v>
      </c>
      <c r="P62" s="13">
        <v>0.2</v>
      </c>
      <c r="Q62" s="13">
        <v>70</v>
      </c>
      <c r="R62" s="13">
        <f t="shared" si="2"/>
        <v>14</v>
      </c>
      <c r="S62" s="17"/>
    </row>
    <row r="63" spans="1:19" x14ac:dyDescent="0.2">
      <c r="A63" s="10"/>
      <c r="B63" s="11"/>
      <c r="C63" s="10"/>
      <c r="D63" s="10"/>
      <c r="E63" s="10"/>
      <c r="F63" s="10"/>
      <c r="G63" s="10"/>
      <c r="H63" s="13">
        <f t="shared" si="6"/>
        <v>0</v>
      </c>
      <c r="I63" s="13"/>
      <c r="J63" s="13">
        <f t="shared" si="7"/>
        <v>0</v>
      </c>
      <c r="K63" s="13"/>
      <c r="L63" s="13"/>
      <c r="M63" s="13"/>
      <c r="N63" s="13">
        <f t="shared" si="8"/>
        <v>0</v>
      </c>
      <c r="O63" s="13"/>
      <c r="P63" s="13"/>
      <c r="Q63" s="13"/>
      <c r="R63" s="13">
        <f t="shared" si="2"/>
        <v>0</v>
      </c>
      <c r="S63" s="17"/>
    </row>
    <row r="64" spans="1:19" x14ac:dyDescent="0.2">
      <c r="A64" s="10"/>
      <c r="B64" s="11"/>
      <c r="C64" s="10"/>
      <c r="D64" s="10"/>
      <c r="E64" s="10"/>
      <c r="F64" s="10"/>
      <c r="G64" s="10"/>
      <c r="H64" s="13">
        <f t="shared" si="6"/>
        <v>0</v>
      </c>
      <c r="I64" s="13"/>
      <c r="J64" s="13">
        <f t="shared" si="7"/>
        <v>0</v>
      </c>
      <c r="K64" s="13"/>
      <c r="L64" s="13"/>
      <c r="M64" s="13"/>
      <c r="N64" s="13">
        <f t="shared" si="8"/>
        <v>0</v>
      </c>
      <c r="O64" s="13"/>
      <c r="P64" s="13"/>
      <c r="Q64" s="13"/>
      <c r="R64" s="13">
        <f t="shared" si="2"/>
        <v>0</v>
      </c>
      <c r="S64" s="17"/>
    </row>
    <row r="65" spans="1:19" x14ac:dyDescent="0.2">
      <c r="A65" s="10"/>
      <c r="B65" s="11"/>
      <c r="C65" s="10"/>
      <c r="D65" s="10"/>
      <c r="E65" s="18" t="s">
        <v>22</v>
      </c>
      <c r="F65" s="10"/>
      <c r="G65" s="10"/>
      <c r="H65" s="19">
        <f>SUM(H25:H64)</f>
        <v>30.5</v>
      </c>
      <c r="I65" s="13"/>
      <c r="J65" s="19">
        <f>SUM(J25:J64)</f>
        <v>18300</v>
      </c>
      <c r="K65" s="13"/>
      <c r="L65" s="19">
        <f>SUM(L25:L64)</f>
        <v>3</v>
      </c>
      <c r="M65" s="13"/>
      <c r="N65" s="19">
        <f>SUM(N25:N64)</f>
        <v>1500</v>
      </c>
      <c r="O65" s="13"/>
      <c r="P65" s="13"/>
      <c r="Q65" s="13"/>
      <c r="R65" s="19">
        <f>SUM(R25:R64)</f>
        <v>15375.5</v>
      </c>
      <c r="S65" s="14">
        <f>J65+N65+R65</f>
        <v>35175.5</v>
      </c>
    </row>
    <row r="66" spans="1:19" ht="15" x14ac:dyDescent="0.2">
      <c r="A66" s="10" t="s">
        <v>0</v>
      </c>
      <c r="B66" s="11"/>
      <c r="C66" s="10"/>
      <c r="D66" s="10"/>
      <c r="E66" s="15" t="s">
        <v>23</v>
      </c>
      <c r="F66" s="10"/>
      <c r="G66" s="10"/>
      <c r="H66" s="13">
        <f>F66*G66</f>
        <v>0</v>
      </c>
      <c r="I66" s="13"/>
      <c r="J66" s="13">
        <f>H66*I66</f>
        <v>0</v>
      </c>
      <c r="K66" s="13"/>
      <c r="L66" s="13"/>
      <c r="M66" s="13"/>
      <c r="N66" s="13">
        <f>L66*M66</f>
        <v>0</v>
      </c>
      <c r="O66" s="13"/>
      <c r="P66" s="13"/>
      <c r="Q66" s="13"/>
      <c r="R66" s="13">
        <f>P66</f>
        <v>0</v>
      </c>
      <c r="S66" s="20"/>
    </row>
    <row r="67" spans="1:19" ht="15" x14ac:dyDescent="0.2">
      <c r="A67" s="10"/>
      <c r="B67" s="11"/>
      <c r="C67" s="10"/>
      <c r="D67" s="10"/>
      <c r="E67" s="15"/>
      <c r="F67" s="10"/>
      <c r="G67" s="10"/>
      <c r="H67" s="13">
        <f t="shared" ref="H67:H73" si="9">F67*G67</f>
        <v>0</v>
      </c>
      <c r="I67" s="13"/>
      <c r="J67" s="13">
        <f t="shared" ref="J67:J73" si="10">H67*I67</f>
        <v>0</v>
      </c>
      <c r="K67" s="13"/>
      <c r="L67" s="13"/>
      <c r="M67" s="13"/>
      <c r="N67" s="13">
        <f t="shared" ref="N67:N72" si="11">L67*M67</f>
        <v>0</v>
      </c>
      <c r="O67" s="13"/>
      <c r="P67" s="13"/>
      <c r="Q67" s="13"/>
      <c r="R67" s="13">
        <f t="shared" ref="R67:R68" si="12">P67</f>
        <v>0</v>
      </c>
      <c r="S67" s="20"/>
    </row>
    <row r="68" spans="1:19" ht="15" x14ac:dyDescent="0.2">
      <c r="A68" s="10"/>
      <c r="B68" s="11"/>
      <c r="C68" s="10"/>
      <c r="D68" s="10"/>
      <c r="E68" s="15"/>
      <c r="F68" s="10"/>
      <c r="G68" s="10"/>
      <c r="H68" s="13">
        <f t="shared" si="9"/>
        <v>0</v>
      </c>
      <c r="I68" s="13"/>
      <c r="J68" s="13">
        <f t="shared" si="10"/>
        <v>0</v>
      </c>
      <c r="K68" s="13"/>
      <c r="L68" s="13"/>
      <c r="M68" s="13"/>
      <c r="N68" s="13">
        <f t="shared" si="11"/>
        <v>0</v>
      </c>
      <c r="O68" s="13"/>
      <c r="P68" s="13"/>
      <c r="Q68" s="13"/>
      <c r="R68" s="13">
        <f t="shared" si="12"/>
        <v>0</v>
      </c>
      <c r="S68" s="20"/>
    </row>
    <row r="69" spans="1:19" ht="38.25" x14ac:dyDescent="0.2">
      <c r="A69" s="10">
        <v>1</v>
      </c>
      <c r="B69" s="11" t="s">
        <v>62</v>
      </c>
      <c r="C69" s="16">
        <v>45163</v>
      </c>
      <c r="D69" s="10"/>
      <c r="E69" s="15" t="s">
        <v>63</v>
      </c>
      <c r="F69" s="10">
        <v>6</v>
      </c>
      <c r="G69" s="10">
        <v>2</v>
      </c>
      <c r="H69" s="13">
        <f t="shared" si="9"/>
        <v>12</v>
      </c>
      <c r="I69" s="13">
        <v>600</v>
      </c>
      <c r="J69" s="13">
        <f t="shared" si="10"/>
        <v>7200</v>
      </c>
      <c r="K69" s="13" t="s">
        <v>21</v>
      </c>
      <c r="L69" s="13">
        <v>2</v>
      </c>
      <c r="M69" s="13">
        <v>500</v>
      </c>
      <c r="N69" s="13">
        <f t="shared" si="11"/>
        <v>1000</v>
      </c>
      <c r="O69" s="22" t="s">
        <v>64</v>
      </c>
      <c r="P69" s="13">
        <v>1.5</v>
      </c>
      <c r="Q69" s="13">
        <v>736</v>
      </c>
      <c r="R69" s="13">
        <f>P69*Q69</f>
        <v>1104</v>
      </c>
      <c r="S69" s="20"/>
    </row>
    <row r="70" spans="1:19" ht="25.5" x14ac:dyDescent="0.2">
      <c r="A70" s="10"/>
      <c r="B70" s="11"/>
      <c r="C70" s="10"/>
      <c r="D70" s="10"/>
      <c r="E70" s="15"/>
      <c r="F70" s="10"/>
      <c r="G70" s="10"/>
      <c r="H70" s="13">
        <f t="shared" si="9"/>
        <v>0</v>
      </c>
      <c r="I70" s="13"/>
      <c r="J70" s="13">
        <f t="shared" si="10"/>
        <v>0</v>
      </c>
      <c r="K70" s="22" t="s">
        <v>65</v>
      </c>
      <c r="L70" s="13">
        <v>6</v>
      </c>
      <c r="M70" s="13">
        <v>2000</v>
      </c>
      <c r="N70" s="13">
        <f t="shared" si="11"/>
        <v>12000</v>
      </c>
      <c r="O70" s="22" t="s">
        <v>66</v>
      </c>
      <c r="P70" s="13">
        <v>3</v>
      </c>
      <c r="Q70" s="13">
        <v>651</v>
      </c>
      <c r="R70" s="13">
        <f t="shared" ref="R70:R73" si="13">P70*Q70</f>
        <v>1953</v>
      </c>
      <c r="S70" s="20"/>
    </row>
    <row r="71" spans="1:19" ht="25.5" x14ac:dyDescent="0.2">
      <c r="A71" s="10"/>
      <c r="B71" s="11"/>
      <c r="C71" s="10"/>
      <c r="D71" s="10"/>
      <c r="E71" s="15"/>
      <c r="F71" s="10"/>
      <c r="G71" s="10"/>
      <c r="H71" s="13">
        <f t="shared" si="9"/>
        <v>0</v>
      </c>
      <c r="I71" s="13"/>
      <c r="J71" s="13">
        <f t="shared" si="10"/>
        <v>0</v>
      </c>
      <c r="K71" s="13"/>
      <c r="L71" s="13"/>
      <c r="M71" s="13"/>
      <c r="N71" s="13">
        <f t="shared" si="11"/>
        <v>0</v>
      </c>
      <c r="O71" s="22" t="s">
        <v>67</v>
      </c>
      <c r="P71" s="13">
        <v>1</v>
      </c>
      <c r="Q71" s="13">
        <v>338</v>
      </c>
      <c r="R71" s="13">
        <f t="shared" si="13"/>
        <v>338</v>
      </c>
      <c r="S71" s="20"/>
    </row>
    <row r="72" spans="1:19" ht="15" x14ac:dyDescent="0.2">
      <c r="A72" s="10"/>
      <c r="B72" s="11"/>
      <c r="C72" s="10"/>
      <c r="D72" s="10"/>
      <c r="E72" s="15"/>
      <c r="F72" s="10"/>
      <c r="G72" s="10"/>
      <c r="H72" s="13">
        <f t="shared" si="9"/>
        <v>0</v>
      </c>
      <c r="I72" s="13"/>
      <c r="J72" s="13">
        <f t="shared" si="10"/>
        <v>0</v>
      </c>
      <c r="K72" s="13"/>
      <c r="L72" s="13"/>
      <c r="M72" s="13"/>
      <c r="N72" s="13">
        <f t="shared" si="11"/>
        <v>0</v>
      </c>
      <c r="O72" s="22" t="s">
        <v>68</v>
      </c>
      <c r="P72" s="13">
        <v>0.6</v>
      </c>
      <c r="Q72" s="13">
        <v>122</v>
      </c>
      <c r="R72" s="13">
        <f t="shared" si="13"/>
        <v>73.2</v>
      </c>
      <c r="S72" s="20"/>
    </row>
    <row r="73" spans="1:19" x14ac:dyDescent="0.2">
      <c r="A73" s="10"/>
      <c r="B73" s="11"/>
      <c r="C73" s="10"/>
      <c r="D73" s="10"/>
      <c r="E73" s="10"/>
      <c r="F73" s="10"/>
      <c r="G73" s="10"/>
      <c r="H73" s="13">
        <f t="shared" si="9"/>
        <v>0</v>
      </c>
      <c r="I73" s="13"/>
      <c r="J73" s="13">
        <f t="shared" si="10"/>
        <v>0</v>
      </c>
      <c r="K73" s="13"/>
      <c r="L73" s="13"/>
      <c r="M73" s="13"/>
      <c r="N73" s="13">
        <f>L73*M73</f>
        <v>0</v>
      </c>
      <c r="O73" s="22"/>
      <c r="P73" s="13"/>
      <c r="Q73" s="13"/>
      <c r="R73" s="13">
        <f t="shared" si="13"/>
        <v>0</v>
      </c>
      <c r="S73" s="14"/>
    </row>
    <row r="74" spans="1:19" x14ac:dyDescent="0.2">
      <c r="A74" s="10"/>
      <c r="B74" s="11"/>
      <c r="C74" s="10"/>
      <c r="D74" s="10"/>
      <c r="E74" s="18" t="s">
        <v>22</v>
      </c>
      <c r="F74" s="10"/>
      <c r="G74" s="10"/>
      <c r="H74" s="19">
        <f>SUM(H66:H73)</f>
        <v>12</v>
      </c>
      <c r="I74" s="13"/>
      <c r="J74" s="19">
        <f>SUM(J66:J73)</f>
        <v>7200</v>
      </c>
      <c r="K74" s="13"/>
      <c r="L74" s="19">
        <f>SUM(L66:L73)</f>
        <v>8</v>
      </c>
      <c r="M74" s="13"/>
      <c r="N74" s="19">
        <f>SUM(N66:N73)</f>
        <v>13000</v>
      </c>
      <c r="O74" s="13"/>
      <c r="P74" s="13"/>
      <c r="Q74" s="13"/>
      <c r="R74" s="19">
        <f>SUM(R66:R73)</f>
        <v>3468.2</v>
      </c>
      <c r="S74" s="14">
        <f>J74+N74+R74</f>
        <v>23668.2</v>
      </c>
    </row>
    <row r="75" spans="1:19" ht="15" x14ac:dyDescent="0.2">
      <c r="A75" s="10"/>
      <c r="B75" s="11"/>
      <c r="C75" s="10"/>
      <c r="D75" s="10"/>
      <c r="E75" s="15" t="s">
        <v>24</v>
      </c>
      <c r="F75" s="10"/>
      <c r="G75" s="10"/>
      <c r="H75" s="13">
        <f>F75*G75</f>
        <v>0</v>
      </c>
      <c r="I75" s="13"/>
      <c r="J75" s="13">
        <f>H75*I75</f>
        <v>0</v>
      </c>
      <c r="K75" s="13"/>
      <c r="L75" s="13"/>
      <c r="M75" s="13"/>
      <c r="N75" s="13">
        <f>L75*M75</f>
        <v>0</v>
      </c>
      <c r="O75" s="13"/>
      <c r="P75" s="13"/>
      <c r="Q75" s="13"/>
      <c r="R75" s="13">
        <f>P75*Q75</f>
        <v>0</v>
      </c>
      <c r="S75" s="20"/>
    </row>
    <row r="76" spans="1:19" x14ac:dyDescent="0.2">
      <c r="A76" s="10"/>
      <c r="B76" s="11"/>
      <c r="C76" s="10"/>
      <c r="D76" s="10"/>
      <c r="E76" s="10"/>
      <c r="F76" s="10"/>
      <c r="G76" s="10"/>
      <c r="H76" s="13">
        <f>F76*G76</f>
        <v>0</v>
      </c>
      <c r="I76" s="13"/>
      <c r="J76" s="13">
        <f t="shared" ref="J76" si="14">H76*I76</f>
        <v>0</v>
      </c>
      <c r="K76" s="13"/>
      <c r="L76" s="13"/>
      <c r="M76" s="13"/>
      <c r="N76" s="13">
        <f>L76*M76</f>
        <v>0</v>
      </c>
      <c r="O76" s="13"/>
      <c r="P76" s="13"/>
      <c r="Q76" s="13"/>
      <c r="R76" s="13">
        <f t="shared" ref="R76" si="15">P76*Q76</f>
        <v>0</v>
      </c>
      <c r="S76" s="20"/>
    </row>
    <row r="77" spans="1:19" x14ac:dyDescent="0.2">
      <c r="A77" s="10"/>
      <c r="B77" s="11"/>
      <c r="C77" s="10"/>
      <c r="D77" s="10"/>
      <c r="E77" s="18" t="s">
        <v>22</v>
      </c>
      <c r="F77" s="10"/>
      <c r="G77" s="10"/>
      <c r="H77" s="19">
        <f>SUM(H75:H76)</f>
        <v>0</v>
      </c>
      <c r="I77" s="13"/>
      <c r="J77" s="19">
        <f>SUM(J76:J76)</f>
        <v>0</v>
      </c>
      <c r="K77" s="13"/>
      <c r="L77" s="19">
        <f>SUM(L75:L76)</f>
        <v>0</v>
      </c>
      <c r="M77" s="13"/>
      <c r="N77" s="19">
        <f>SUM(N75:N76)</f>
        <v>0</v>
      </c>
      <c r="O77" s="13"/>
      <c r="P77" s="13"/>
      <c r="Q77" s="13"/>
      <c r="R77" s="19">
        <f>SUM(R75:R76)</f>
        <v>0</v>
      </c>
      <c r="S77" s="14">
        <f>J77+N77+R77</f>
        <v>0</v>
      </c>
    </row>
    <row r="78" spans="1:19" x14ac:dyDescent="0.2">
      <c r="A78" s="10"/>
      <c r="B78" s="11"/>
      <c r="C78" s="10"/>
      <c r="D78" s="10"/>
      <c r="E78" s="18" t="s">
        <v>22</v>
      </c>
      <c r="F78" s="10"/>
      <c r="G78" s="10"/>
      <c r="H78" s="19">
        <f>H65+H74+H77</f>
        <v>42.5</v>
      </c>
      <c r="I78" s="13"/>
      <c r="J78" s="19">
        <f>J65+J74+J77</f>
        <v>25500</v>
      </c>
      <c r="K78" s="13"/>
      <c r="L78" s="19">
        <f>L65+L74+L77</f>
        <v>11</v>
      </c>
      <c r="M78" s="13"/>
      <c r="N78" s="19">
        <f>N65+N74+N77</f>
        <v>14500</v>
      </c>
      <c r="O78" s="13"/>
      <c r="P78" s="13"/>
      <c r="Q78" s="13"/>
      <c r="R78" s="19">
        <f>R65+R74+R77</f>
        <v>18843.7</v>
      </c>
      <c r="S78" s="19">
        <f>SUM(S25:S77)</f>
        <v>58843.7</v>
      </c>
    </row>
    <row r="79" spans="1:19" x14ac:dyDescent="0.2">
      <c r="C79" s="24"/>
      <c r="R79" s="21">
        <f>J78+N78+R78</f>
        <v>58843.7</v>
      </c>
      <c r="S79" s="21" t="s">
        <v>0</v>
      </c>
    </row>
    <row r="81" spans="1:19" ht="20.25" x14ac:dyDescent="0.3">
      <c r="F81" t="s">
        <v>0</v>
      </c>
      <c r="H81" s="1" t="s">
        <v>69</v>
      </c>
    </row>
    <row r="83" spans="1:19" x14ac:dyDescent="0.2">
      <c r="A83" s="2" t="s">
        <v>2</v>
      </c>
      <c r="B83" s="2" t="s">
        <v>3</v>
      </c>
      <c r="C83" s="2" t="s">
        <v>4</v>
      </c>
      <c r="D83" s="2" t="s">
        <v>5</v>
      </c>
      <c r="E83" s="2" t="s">
        <v>6</v>
      </c>
      <c r="F83" s="3" t="s">
        <v>7</v>
      </c>
      <c r="G83" s="3" t="s">
        <v>8</v>
      </c>
      <c r="H83" s="4" t="s">
        <v>9</v>
      </c>
      <c r="I83" s="4"/>
      <c r="J83" s="4"/>
      <c r="K83" s="2"/>
      <c r="L83" s="4" t="s">
        <v>10</v>
      </c>
      <c r="M83" s="4"/>
      <c r="N83" s="4"/>
      <c r="O83" s="4" t="s">
        <v>11</v>
      </c>
      <c r="P83" s="4"/>
      <c r="Q83" s="4"/>
      <c r="R83" s="4"/>
    </row>
    <row r="84" spans="1:19" ht="25.5" x14ac:dyDescent="0.2">
      <c r="A84" s="5"/>
      <c r="B84" s="5"/>
      <c r="C84" s="5"/>
      <c r="D84" s="5"/>
      <c r="E84" s="5"/>
      <c r="F84" s="6"/>
      <c r="G84" s="6"/>
      <c r="H84" s="7" t="s">
        <v>12</v>
      </c>
      <c r="I84" s="8" t="s">
        <v>13</v>
      </c>
      <c r="J84" s="7" t="s">
        <v>14</v>
      </c>
      <c r="K84" s="9"/>
      <c r="L84" s="7" t="s">
        <v>12</v>
      </c>
      <c r="M84" s="7" t="s">
        <v>15</v>
      </c>
      <c r="N84" s="7" t="s">
        <v>14</v>
      </c>
      <c r="O84" s="8" t="s">
        <v>16</v>
      </c>
      <c r="P84" s="7" t="s">
        <v>12</v>
      </c>
      <c r="Q84" s="7" t="s">
        <v>15</v>
      </c>
      <c r="R84" s="7" t="s">
        <v>14</v>
      </c>
    </row>
    <row r="85" spans="1:19" ht="63" x14ac:dyDescent="0.2">
      <c r="A85" s="10"/>
      <c r="B85" s="11"/>
      <c r="C85" s="10"/>
      <c r="D85" s="11"/>
      <c r="E85" s="12" t="s">
        <v>17</v>
      </c>
      <c r="F85" s="10"/>
      <c r="G85" s="10"/>
      <c r="H85" s="13">
        <f>F85*G85</f>
        <v>0</v>
      </c>
      <c r="I85" s="13"/>
      <c r="J85" s="13">
        <f>H85*I85</f>
        <v>0</v>
      </c>
      <c r="K85" s="13"/>
      <c r="L85" s="13"/>
      <c r="M85" s="13"/>
      <c r="N85" s="13">
        <f>L85*M85</f>
        <v>0</v>
      </c>
      <c r="O85" s="13"/>
      <c r="P85" s="13"/>
      <c r="Q85" s="13"/>
      <c r="R85" s="13">
        <f>P85*Q85</f>
        <v>0</v>
      </c>
      <c r="S85" s="14"/>
    </row>
    <row r="86" spans="1:19" ht="15" x14ac:dyDescent="0.2">
      <c r="A86" s="10"/>
      <c r="B86" s="11"/>
      <c r="C86" s="10"/>
      <c r="D86" s="10"/>
      <c r="E86" s="15" t="s">
        <v>18</v>
      </c>
      <c r="F86" s="10"/>
      <c r="G86" s="10"/>
      <c r="H86" s="13">
        <f>F86*G86</f>
        <v>0</v>
      </c>
      <c r="I86" s="13"/>
      <c r="J86" s="13">
        <f>H86*I86</f>
        <v>0</v>
      </c>
      <c r="K86" s="13"/>
      <c r="L86" s="13"/>
      <c r="M86" s="13"/>
      <c r="N86" s="13">
        <f>L86*M86</f>
        <v>0</v>
      </c>
      <c r="O86" s="13"/>
      <c r="P86" s="13"/>
      <c r="Q86" s="13"/>
      <c r="R86" s="13">
        <f t="shared" ref="R86:R101" si="16">P86*Q86</f>
        <v>0</v>
      </c>
      <c r="S86" s="14"/>
    </row>
    <row r="87" spans="1:19" ht="15" x14ac:dyDescent="0.2">
      <c r="A87" s="10"/>
      <c r="B87" s="11"/>
      <c r="C87" s="10"/>
      <c r="D87" s="10"/>
      <c r="E87" s="15"/>
      <c r="F87" s="10"/>
      <c r="G87" s="10"/>
      <c r="H87" s="13">
        <f t="shared" ref="H87:H99" si="17">F87*G87</f>
        <v>0</v>
      </c>
      <c r="I87" s="13"/>
      <c r="J87" s="13">
        <f t="shared" ref="J87:J99" si="18">H87*I87</f>
        <v>0</v>
      </c>
      <c r="K87" s="13"/>
      <c r="L87" s="13"/>
      <c r="M87" s="13"/>
      <c r="N87" s="13">
        <f t="shared" ref="N87:N99" si="19">L87*M87</f>
        <v>0</v>
      </c>
      <c r="O87" s="13"/>
      <c r="P87" s="13"/>
      <c r="Q87" s="13"/>
      <c r="R87" s="13">
        <f t="shared" si="16"/>
        <v>0</v>
      </c>
      <c r="S87" s="14"/>
    </row>
    <row r="88" spans="1:19" ht="114.75" x14ac:dyDescent="0.2">
      <c r="A88" s="10">
        <v>1</v>
      </c>
      <c r="B88" s="11" t="s">
        <v>70</v>
      </c>
      <c r="C88" s="16">
        <v>45188</v>
      </c>
      <c r="D88" s="10"/>
      <c r="E88" s="15" t="s">
        <v>71</v>
      </c>
      <c r="F88" s="10">
        <v>1</v>
      </c>
      <c r="G88" s="10">
        <v>2</v>
      </c>
      <c r="H88" s="13">
        <f t="shared" si="17"/>
        <v>2</v>
      </c>
      <c r="I88" s="13">
        <v>600</v>
      </c>
      <c r="J88" s="13">
        <f t="shared" si="18"/>
        <v>1200</v>
      </c>
      <c r="K88" s="13" t="s">
        <v>21</v>
      </c>
      <c r="L88" s="13">
        <v>0.5</v>
      </c>
      <c r="M88" s="13">
        <v>500</v>
      </c>
      <c r="N88" s="13">
        <f t="shared" si="19"/>
        <v>250</v>
      </c>
      <c r="O88" s="13" t="s">
        <v>72</v>
      </c>
      <c r="P88" s="13">
        <v>0.5</v>
      </c>
      <c r="Q88" s="13">
        <v>65</v>
      </c>
      <c r="R88" s="13">
        <f t="shared" si="16"/>
        <v>32.5</v>
      </c>
      <c r="S88" s="14"/>
    </row>
    <row r="89" spans="1:19" ht="15" x14ac:dyDescent="0.2">
      <c r="A89" s="10"/>
      <c r="B89" s="11"/>
      <c r="C89" s="10"/>
      <c r="D89" s="10"/>
      <c r="E89" s="15"/>
      <c r="F89" s="10"/>
      <c r="G89" s="10"/>
      <c r="H89" s="13">
        <f t="shared" si="17"/>
        <v>0</v>
      </c>
      <c r="I89" s="13"/>
      <c r="J89" s="13">
        <f t="shared" si="18"/>
        <v>0</v>
      </c>
      <c r="K89" s="13"/>
      <c r="L89" s="13"/>
      <c r="M89" s="13"/>
      <c r="N89" s="13">
        <f t="shared" si="19"/>
        <v>0</v>
      </c>
      <c r="O89" s="13" t="s">
        <v>39</v>
      </c>
      <c r="P89" s="13">
        <v>0.2</v>
      </c>
      <c r="Q89" s="13">
        <v>70</v>
      </c>
      <c r="R89" s="13">
        <f t="shared" si="16"/>
        <v>14</v>
      </c>
      <c r="S89" s="14"/>
    </row>
    <row r="90" spans="1:19" ht="15" x14ac:dyDescent="0.2">
      <c r="A90" s="10"/>
      <c r="B90" s="11"/>
      <c r="C90" s="10"/>
      <c r="D90" s="10"/>
      <c r="E90" s="15"/>
      <c r="F90" s="10"/>
      <c r="G90" s="10"/>
      <c r="H90" s="13">
        <f t="shared" si="17"/>
        <v>0</v>
      </c>
      <c r="I90" s="13"/>
      <c r="J90" s="13">
        <f t="shared" si="18"/>
        <v>0</v>
      </c>
      <c r="K90" s="13"/>
      <c r="L90" s="13"/>
      <c r="M90" s="13"/>
      <c r="N90" s="13">
        <f t="shared" si="19"/>
        <v>0</v>
      </c>
      <c r="O90" s="13"/>
      <c r="P90" s="13"/>
      <c r="Q90" s="13"/>
      <c r="R90" s="13">
        <f t="shared" si="16"/>
        <v>0</v>
      </c>
      <c r="S90" s="14"/>
    </row>
    <row r="91" spans="1:19" ht="63.75" x14ac:dyDescent="0.2">
      <c r="A91" s="10">
        <v>2</v>
      </c>
      <c r="B91" s="11" t="s">
        <v>73</v>
      </c>
      <c r="C91" s="16">
        <v>45197</v>
      </c>
      <c r="D91" s="10"/>
      <c r="E91" s="15" t="s">
        <v>74</v>
      </c>
      <c r="F91" s="10">
        <v>2</v>
      </c>
      <c r="G91" s="10">
        <v>2</v>
      </c>
      <c r="H91" s="13">
        <f t="shared" si="17"/>
        <v>4</v>
      </c>
      <c r="I91" s="13">
        <v>600</v>
      </c>
      <c r="J91" s="13">
        <f t="shared" si="18"/>
        <v>2400</v>
      </c>
      <c r="K91" s="13" t="s">
        <v>21</v>
      </c>
      <c r="L91" s="13">
        <v>0.5</v>
      </c>
      <c r="M91" s="13">
        <v>500</v>
      </c>
      <c r="N91" s="13">
        <f t="shared" si="19"/>
        <v>250</v>
      </c>
      <c r="O91" s="22" t="s">
        <v>50</v>
      </c>
      <c r="P91" s="13">
        <v>4</v>
      </c>
      <c r="Q91" s="13">
        <v>122</v>
      </c>
      <c r="R91" s="13">
        <f t="shared" si="16"/>
        <v>488</v>
      </c>
      <c r="S91" s="14"/>
    </row>
    <row r="92" spans="1:19" ht="38.25" x14ac:dyDescent="0.2">
      <c r="A92" s="10"/>
      <c r="B92" s="11"/>
      <c r="C92" s="10"/>
      <c r="D92" s="10"/>
      <c r="E92" s="15"/>
      <c r="F92" s="10"/>
      <c r="G92" s="10"/>
      <c r="H92" s="13">
        <f t="shared" si="17"/>
        <v>0</v>
      </c>
      <c r="I92" s="13"/>
      <c r="J92" s="13">
        <f t="shared" si="18"/>
        <v>0</v>
      </c>
      <c r="K92" s="13"/>
      <c r="L92" s="13"/>
      <c r="M92" s="13"/>
      <c r="N92" s="13">
        <f t="shared" si="19"/>
        <v>0</v>
      </c>
      <c r="O92" s="22" t="s">
        <v>75</v>
      </c>
      <c r="P92" s="13">
        <v>2</v>
      </c>
      <c r="Q92" s="13">
        <v>48</v>
      </c>
      <c r="R92" s="13">
        <f t="shared" si="16"/>
        <v>96</v>
      </c>
      <c r="S92" s="14"/>
    </row>
    <row r="93" spans="1:19" ht="25.5" x14ac:dyDescent="0.2">
      <c r="A93" s="10"/>
      <c r="B93" s="11"/>
      <c r="C93" s="10"/>
      <c r="D93" s="10"/>
      <c r="E93" s="15"/>
      <c r="F93" s="10"/>
      <c r="G93" s="10"/>
      <c r="H93" s="13">
        <f t="shared" si="17"/>
        <v>0</v>
      </c>
      <c r="I93" s="13"/>
      <c r="J93" s="13">
        <f t="shared" si="18"/>
        <v>0</v>
      </c>
      <c r="K93" s="13"/>
      <c r="L93" s="13"/>
      <c r="M93" s="13"/>
      <c r="N93" s="13">
        <f t="shared" si="19"/>
        <v>0</v>
      </c>
      <c r="O93" s="22" t="s">
        <v>76</v>
      </c>
      <c r="P93" s="13">
        <v>4</v>
      </c>
      <c r="Q93" s="13">
        <v>12</v>
      </c>
      <c r="R93" s="13">
        <f t="shared" si="16"/>
        <v>48</v>
      </c>
      <c r="S93" s="14"/>
    </row>
    <row r="94" spans="1:19" ht="25.5" x14ac:dyDescent="0.2">
      <c r="A94" s="10"/>
      <c r="B94" s="11"/>
      <c r="C94" s="10"/>
      <c r="D94" s="10"/>
      <c r="E94" s="15"/>
      <c r="F94" s="10"/>
      <c r="G94" s="10"/>
      <c r="H94" s="13">
        <f t="shared" si="17"/>
        <v>0</v>
      </c>
      <c r="I94" s="13"/>
      <c r="J94" s="13">
        <f t="shared" si="18"/>
        <v>0</v>
      </c>
      <c r="K94" s="13"/>
      <c r="L94" s="13"/>
      <c r="M94" s="13"/>
      <c r="N94" s="13">
        <f t="shared" si="19"/>
        <v>0</v>
      </c>
      <c r="O94" s="22" t="s">
        <v>77</v>
      </c>
      <c r="P94" s="13">
        <v>1</v>
      </c>
      <c r="Q94" s="13">
        <v>8</v>
      </c>
      <c r="R94" s="13">
        <f t="shared" si="16"/>
        <v>8</v>
      </c>
      <c r="S94" s="14"/>
    </row>
    <row r="95" spans="1:19" ht="25.5" x14ac:dyDescent="0.2">
      <c r="A95" s="10"/>
      <c r="B95" s="11"/>
      <c r="C95" s="10"/>
      <c r="D95" s="10"/>
      <c r="E95" s="15"/>
      <c r="F95" s="10"/>
      <c r="G95" s="10"/>
      <c r="H95" s="13">
        <f t="shared" si="17"/>
        <v>0</v>
      </c>
      <c r="I95" s="13"/>
      <c r="J95" s="13">
        <f t="shared" si="18"/>
        <v>0</v>
      </c>
      <c r="K95" s="13"/>
      <c r="L95" s="13"/>
      <c r="M95" s="13"/>
      <c r="N95" s="13">
        <f t="shared" si="19"/>
        <v>0</v>
      </c>
      <c r="O95" s="22" t="s">
        <v>45</v>
      </c>
      <c r="P95" s="13">
        <v>1</v>
      </c>
      <c r="Q95" s="13">
        <v>120</v>
      </c>
      <c r="R95" s="13">
        <f t="shared" si="16"/>
        <v>120</v>
      </c>
      <c r="S95" s="14"/>
    </row>
    <row r="96" spans="1:19" ht="25.5" x14ac:dyDescent="0.2">
      <c r="A96" s="10"/>
      <c r="B96" s="11"/>
      <c r="C96" s="10"/>
      <c r="D96" s="10"/>
      <c r="E96" s="15"/>
      <c r="F96" s="10"/>
      <c r="G96" s="10"/>
      <c r="H96" s="13">
        <f t="shared" si="17"/>
        <v>0</v>
      </c>
      <c r="I96" s="13"/>
      <c r="J96" s="13">
        <f t="shared" si="18"/>
        <v>0</v>
      </c>
      <c r="K96" s="13"/>
      <c r="L96" s="13"/>
      <c r="M96" s="13"/>
      <c r="N96" s="13">
        <f t="shared" si="19"/>
        <v>0</v>
      </c>
      <c r="O96" s="22" t="s">
        <v>39</v>
      </c>
      <c r="P96" s="13">
        <v>0.6</v>
      </c>
      <c r="Q96" s="13">
        <v>70</v>
      </c>
      <c r="R96" s="13">
        <f t="shared" si="16"/>
        <v>42</v>
      </c>
      <c r="S96" s="14"/>
    </row>
    <row r="97" spans="1:19" ht="15" x14ac:dyDescent="0.2">
      <c r="A97" s="10"/>
      <c r="B97" s="11"/>
      <c r="C97" s="10"/>
      <c r="D97" s="10"/>
      <c r="E97" s="15"/>
      <c r="F97" s="10"/>
      <c r="G97" s="10"/>
      <c r="H97" s="13">
        <f t="shared" si="17"/>
        <v>0</v>
      </c>
      <c r="I97" s="13"/>
      <c r="J97" s="13">
        <f t="shared" si="18"/>
        <v>0</v>
      </c>
      <c r="K97" s="13"/>
      <c r="L97" s="13"/>
      <c r="M97" s="13"/>
      <c r="N97" s="13">
        <f t="shared" si="19"/>
        <v>0</v>
      </c>
      <c r="O97" s="22" t="s">
        <v>47</v>
      </c>
      <c r="P97" s="13">
        <v>0.1</v>
      </c>
      <c r="Q97" s="13">
        <v>530</v>
      </c>
      <c r="R97" s="13">
        <f t="shared" si="16"/>
        <v>53</v>
      </c>
      <c r="S97" s="14"/>
    </row>
    <row r="98" spans="1:19" ht="15" x14ac:dyDescent="0.2">
      <c r="A98" s="10"/>
      <c r="B98" s="11"/>
      <c r="C98" s="10"/>
      <c r="D98" s="10"/>
      <c r="E98" s="15"/>
      <c r="F98" s="10"/>
      <c r="G98" s="10"/>
      <c r="H98" s="13">
        <f t="shared" si="17"/>
        <v>0</v>
      </c>
      <c r="I98" s="13"/>
      <c r="J98" s="13">
        <f t="shared" si="18"/>
        <v>0</v>
      </c>
      <c r="K98" s="13"/>
      <c r="L98" s="13"/>
      <c r="M98" s="13"/>
      <c r="N98" s="13">
        <f t="shared" si="19"/>
        <v>0</v>
      </c>
      <c r="O98" s="22" t="s">
        <v>72</v>
      </c>
      <c r="P98" s="13">
        <v>1</v>
      </c>
      <c r="Q98" s="13">
        <v>65</v>
      </c>
      <c r="R98" s="13">
        <f t="shared" si="16"/>
        <v>65</v>
      </c>
      <c r="S98" s="14"/>
    </row>
    <row r="99" spans="1:19" ht="15" x14ac:dyDescent="0.2">
      <c r="A99" s="10"/>
      <c r="B99" s="11"/>
      <c r="C99" s="10"/>
      <c r="D99" s="10"/>
      <c r="E99" s="15"/>
      <c r="F99" s="10"/>
      <c r="G99" s="10"/>
      <c r="H99" s="13">
        <f t="shared" si="17"/>
        <v>0</v>
      </c>
      <c r="I99" s="13"/>
      <c r="J99" s="13">
        <f t="shared" si="18"/>
        <v>0</v>
      </c>
      <c r="K99" s="13"/>
      <c r="L99" s="13"/>
      <c r="M99" s="13"/>
      <c r="N99" s="13">
        <f t="shared" si="19"/>
        <v>0</v>
      </c>
      <c r="O99" s="22"/>
      <c r="P99" s="13"/>
      <c r="Q99" s="13"/>
      <c r="R99" s="13">
        <f t="shared" si="16"/>
        <v>0</v>
      </c>
      <c r="S99" s="14"/>
    </row>
    <row r="100" spans="1:19" ht="51" x14ac:dyDescent="0.2">
      <c r="A100" s="10">
        <v>3</v>
      </c>
      <c r="B100" s="11" t="s">
        <v>78</v>
      </c>
      <c r="C100" s="16">
        <v>45177</v>
      </c>
      <c r="D100" s="10"/>
      <c r="E100" s="23" t="s">
        <v>79</v>
      </c>
      <c r="F100" s="10"/>
      <c r="G100" s="10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>
        <v>7000</v>
      </c>
      <c r="S100" s="17"/>
    </row>
    <row r="101" spans="1:19" x14ac:dyDescent="0.2">
      <c r="A101" s="10"/>
      <c r="B101" s="11"/>
      <c r="C101" s="10"/>
      <c r="D101" s="10"/>
      <c r="E101" s="10"/>
      <c r="F101" s="10"/>
      <c r="G101" s="10"/>
      <c r="H101" s="13">
        <f>F101*G101</f>
        <v>0</v>
      </c>
      <c r="I101" s="13"/>
      <c r="J101" s="13">
        <f>H101*I101</f>
        <v>0</v>
      </c>
      <c r="K101" s="13"/>
      <c r="L101" s="13"/>
      <c r="M101" s="13"/>
      <c r="N101" s="13">
        <f>L101*M101</f>
        <v>0</v>
      </c>
      <c r="O101" s="13"/>
      <c r="P101" s="13"/>
      <c r="Q101" s="13"/>
      <c r="R101" s="13">
        <f t="shared" si="16"/>
        <v>0</v>
      </c>
      <c r="S101" s="17"/>
    </row>
    <row r="102" spans="1:19" x14ac:dyDescent="0.2">
      <c r="A102" s="10"/>
      <c r="B102" s="11"/>
      <c r="C102" s="10"/>
      <c r="D102" s="10"/>
      <c r="E102" s="18" t="s">
        <v>22</v>
      </c>
      <c r="F102" s="10"/>
      <c r="G102" s="10"/>
      <c r="H102" s="19">
        <f>SUM(H85:H101)</f>
        <v>6</v>
      </c>
      <c r="I102" s="13"/>
      <c r="J102" s="19">
        <f>SUM(J85:J101)</f>
        <v>3600</v>
      </c>
      <c r="K102" s="13"/>
      <c r="L102" s="19">
        <f>SUM(L85:L101)</f>
        <v>1</v>
      </c>
      <c r="M102" s="13"/>
      <c r="N102" s="19">
        <f>SUM(N85:N101)</f>
        <v>500</v>
      </c>
      <c r="O102" s="13"/>
      <c r="P102" s="13"/>
      <c r="Q102" s="13"/>
      <c r="R102" s="19">
        <f>SUM(R85:R101)</f>
        <v>7966.5</v>
      </c>
      <c r="S102" s="14">
        <f>J102+N102+R102</f>
        <v>12066.5</v>
      </c>
    </row>
    <row r="103" spans="1:19" ht="15" x14ac:dyDescent="0.2">
      <c r="A103" s="10" t="s">
        <v>0</v>
      </c>
      <c r="B103" s="11"/>
      <c r="C103" s="10"/>
      <c r="D103" s="10"/>
      <c r="E103" s="15" t="s">
        <v>23</v>
      </c>
      <c r="F103" s="10"/>
      <c r="G103" s="10"/>
      <c r="H103" s="13">
        <f>F103*G103</f>
        <v>0</v>
      </c>
      <c r="I103" s="13"/>
      <c r="J103" s="13">
        <f>H103*I103</f>
        <v>0</v>
      </c>
      <c r="K103" s="13"/>
      <c r="L103" s="13"/>
      <c r="M103" s="13"/>
      <c r="N103" s="13">
        <f>L103*M103</f>
        <v>0</v>
      </c>
      <c r="O103" s="13"/>
      <c r="P103" s="13"/>
      <c r="Q103" s="13"/>
      <c r="R103" s="13">
        <f>P103</f>
        <v>0</v>
      </c>
      <c r="S103" s="20"/>
    </row>
    <row r="104" spans="1:19" ht="15" x14ac:dyDescent="0.2">
      <c r="A104" s="10"/>
      <c r="B104" s="11"/>
      <c r="C104" s="16"/>
      <c r="D104" s="10"/>
      <c r="E104" s="15" t="s">
        <v>0</v>
      </c>
      <c r="F104" s="10"/>
      <c r="G104" s="10"/>
      <c r="H104" s="13">
        <f t="shared" ref="H104:H105" si="20">F104*G104</f>
        <v>0</v>
      </c>
      <c r="I104" s="13"/>
      <c r="J104" s="13">
        <f>H104*I104</f>
        <v>0</v>
      </c>
      <c r="K104" s="13"/>
      <c r="L104" s="13"/>
      <c r="M104" s="13"/>
      <c r="N104" s="13">
        <f t="shared" ref="N104" si="21">L104*M104</f>
        <v>0</v>
      </c>
      <c r="O104" s="13"/>
      <c r="P104" s="13"/>
      <c r="Q104" s="13"/>
      <c r="R104" s="13">
        <f>P104*Q104</f>
        <v>0</v>
      </c>
      <c r="S104" s="20"/>
    </row>
    <row r="105" spans="1:19" x14ac:dyDescent="0.2">
      <c r="A105" s="10"/>
      <c r="B105" s="11"/>
      <c r="C105" s="10"/>
      <c r="D105" s="10"/>
      <c r="E105" s="10"/>
      <c r="F105" s="10"/>
      <c r="G105" s="10"/>
      <c r="H105" s="13">
        <f t="shared" si="20"/>
        <v>0</v>
      </c>
      <c r="I105" s="13"/>
      <c r="J105" s="13">
        <f t="shared" ref="J105" si="22">H105*I105</f>
        <v>0</v>
      </c>
      <c r="K105" s="13"/>
      <c r="L105" s="13"/>
      <c r="M105" s="13"/>
      <c r="N105" s="13">
        <f>L105*M105</f>
        <v>0</v>
      </c>
      <c r="O105" s="13"/>
      <c r="P105" s="13"/>
      <c r="Q105" s="13"/>
      <c r="R105" s="13">
        <f t="shared" ref="R105" si="23">P105*Q105</f>
        <v>0</v>
      </c>
      <c r="S105" s="14"/>
    </row>
    <row r="106" spans="1:19" x14ac:dyDescent="0.2">
      <c r="A106" s="10"/>
      <c r="B106" s="11"/>
      <c r="C106" s="10"/>
      <c r="D106" s="10"/>
      <c r="E106" s="18" t="s">
        <v>22</v>
      </c>
      <c r="F106" s="10"/>
      <c r="G106" s="10"/>
      <c r="H106" s="19">
        <f>SUM(H103:H105)</f>
        <v>0</v>
      </c>
      <c r="I106" s="13"/>
      <c r="J106" s="19">
        <f>SUM(J103:J105)</f>
        <v>0</v>
      </c>
      <c r="K106" s="13"/>
      <c r="L106" s="19">
        <f>SUM(L103:L105)</f>
        <v>0</v>
      </c>
      <c r="M106" s="13"/>
      <c r="N106" s="19">
        <f>SUM(N103:N105)</f>
        <v>0</v>
      </c>
      <c r="O106" s="13"/>
      <c r="P106" s="13"/>
      <c r="Q106" s="13"/>
      <c r="R106" s="19">
        <f>SUM(R103:R105)</f>
        <v>0</v>
      </c>
      <c r="S106" s="14">
        <f>J106+N106+R106</f>
        <v>0</v>
      </c>
    </row>
    <row r="107" spans="1:19" ht="15" x14ac:dyDescent="0.2">
      <c r="A107" s="10"/>
      <c r="B107" s="11"/>
      <c r="C107" s="10"/>
      <c r="D107" s="10"/>
      <c r="E107" s="15" t="s">
        <v>24</v>
      </c>
      <c r="F107" s="10"/>
      <c r="G107" s="10"/>
      <c r="H107" s="13">
        <f>F107*G107</f>
        <v>0</v>
      </c>
      <c r="I107" s="13"/>
      <c r="J107" s="13">
        <f>H107*I107</f>
        <v>0</v>
      </c>
      <c r="K107" s="13"/>
      <c r="L107" s="13"/>
      <c r="M107" s="13"/>
      <c r="N107" s="13">
        <f>L107*M107</f>
        <v>0</v>
      </c>
      <c r="O107" s="13"/>
      <c r="P107" s="13"/>
      <c r="Q107" s="13"/>
      <c r="R107" s="13">
        <f>P107*Q107</f>
        <v>0</v>
      </c>
      <c r="S107" s="20"/>
    </row>
    <row r="108" spans="1:19" ht="15" x14ac:dyDescent="0.2">
      <c r="A108" s="10"/>
      <c r="B108" s="11"/>
      <c r="C108" s="16"/>
      <c r="D108" s="10"/>
      <c r="E108" s="15"/>
      <c r="F108" s="10"/>
      <c r="G108" s="10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20"/>
    </row>
    <row r="109" spans="1:19" ht="15" x14ac:dyDescent="0.2">
      <c r="A109" s="10"/>
      <c r="B109" s="11"/>
      <c r="C109" s="16"/>
      <c r="D109" s="10"/>
      <c r="E109" s="15"/>
      <c r="F109" s="10"/>
      <c r="G109" s="10"/>
      <c r="H109" s="13">
        <f>F109*G109</f>
        <v>0</v>
      </c>
      <c r="I109" s="13"/>
      <c r="J109" s="13">
        <f t="shared" ref="J109:J110" si="24">H109*I109</f>
        <v>0</v>
      </c>
      <c r="K109" s="13"/>
      <c r="L109" s="13"/>
      <c r="M109" s="13"/>
      <c r="N109" s="13">
        <f>L109*M109</f>
        <v>0</v>
      </c>
      <c r="O109" s="13"/>
      <c r="P109" s="13"/>
      <c r="Q109" s="13"/>
      <c r="R109" s="13">
        <f t="shared" ref="R109:R110" si="25">P109*Q109</f>
        <v>0</v>
      </c>
      <c r="S109" s="20"/>
    </row>
    <row r="110" spans="1:19" x14ac:dyDescent="0.2">
      <c r="A110" s="10"/>
      <c r="B110" s="11"/>
      <c r="C110" s="10"/>
      <c r="D110" s="10"/>
      <c r="E110" s="10"/>
      <c r="F110" s="10"/>
      <c r="G110" s="10"/>
      <c r="H110" s="13">
        <f>F110*G110</f>
        <v>0</v>
      </c>
      <c r="I110" s="13"/>
      <c r="J110" s="13">
        <f t="shared" si="24"/>
        <v>0</v>
      </c>
      <c r="K110" s="13"/>
      <c r="L110" s="13"/>
      <c r="M110" s="13"/>
      <c r="N110" s="13">
        <f>L110*M110</f>
        <v>0</v>
      </c>
      <c r="O110" s="13"/>
      <c r="P110" s="13"/>
      <c r="Q110" s="13"/>
      <c r="R110" s="13">
        <f t="shared" si="25"/>
        <v>0</v>
      </c>
      <c r="S110" s="20"/>
    </row>
    <row r="111" spans="1:19" x14ac:dyDescent="0.2">
      <c r="A111" s="10"/>
      <c r="B111" s="11"/>
      <c r="C111" s="10"/>
      <c r="D111" s="10"/>
      <c r="E111" s="18" t="s">
        <v>22</v>
      </c>
      <c r="F111" s="10"/>
      <c r="G111" s="10"/>
      <c r="H111" s="19">
        <f>SUM(H107:H110)</f>
        <v>0</v>
      </c>
      <c r="I111" s="13"/>
      <c r="J111" s="19">
        <f>SUM(J108:J110)</f>
        <v>0</v>
      </c>
      <c r="K111" s="13"/>
      <c r="L111" s="19">
        <f>SUM(L107:L110)</f>
        <v>0</v>
      </c>
      <c r="M111" s="13"/>
      <c r="N111" s="19">
        <f>SUM(N107:N110)</f>
        <v>0</v>
      </c>
      <c r="O111" s="13"/>
      <c r="P111" s="13"/>
      <c r="Q111" s="13"/>
      <c r="R111" s="19">
        <f>SUM(R107:R110)</f>
        <v>0</v>
      </c>
      <c r="S111" s="14">
        <f>J111+N111+R111</f>
        <v>0</v>
      </c>
    </row>
    <row r="112" spans="1:19" x14ac:dyDescent="0.2">
      <c r="A112" s="10"/>
      <c r="B112" s="11"/>
      <c r="C112" s="10"/>
      <c r="D112" s="10"/>
      <c r="E112" s="18" t="s">
        <v>22</v>
      </c>
      <c r="F112" s="10"/>
      <c r="G112" s="10"/>
      <c r="H112" s="19">
        <f>H102+H106+H111</f>
        <v>6</v>
      </c>
      <c r="I112" s="13"/>
      <c r="J112" s="19">
        <f>J102+J106+J111</f>
        <v>3600</v>
      </c>
      <c r="K112" s="13"/>
      <c r="L112" s="19">
        <f>L102+L106+L111</f>
        <v>1</v>
      </c>
      <c r="M112" s="13"/>
      <c r="N112" s="19">
        <f>N102+N106+N111</f>
        <v>500</v>
      </c>
      <c r="O112" s="13"/>
      <c r="P112" s="13"/>
      <c r="Q112" s="13"/>
      <c r="R112" s="19">
        <f>R102+R106+R111</f>
        <v>7966.5</v>
      </c>
      <c r="S112" s="19">
        <f>SUM(S85:S111)</f>
        <v>12066.5</v>
      </c>
    </row>
    <row r="113" spans="1:19" x14ac:dyDescent="0.2">
      <c r="C113" s="24"/>
      <c r="R113" s="21">
        <f>J112+N112+R112</f>
        <v>12066.5</v>
      </c>
      <c r="S113" s="21" t="s">
        <v>0</v>
      </c>
    </row>
    <row r="115" spans="1:19" ht="20.25" x14ac:dyDescent="0.3">
      <c r="F115" t="s">
        <v>0</v>
      </c>
      <c r="H115" s="1" t="s">
        <v>80</v>
      </c>
    </row>
    <row r="117" spans="1:19" x14ac:dyDescent="0.2">
      <c r="A117" s="2" t="s">
        <v>2</v>
      </c>
      <c r="B117" s="2" t="s">
        <v>3</v>
      </c>
      <c r="C117" s="2" t="s">
        <v>4</v>
      </c>
      <c r="D117" s="2" t="s">
        <v>5</v>
      </c>
      <c r="E117" s="2" t="s">
        <v>6</v>
      </c>
      <c r="F117" s="3" t="s">
        <v>7</v>
      </c>
      <c r="G117" s="3" t="s">
        <v>8</v>
      </c>
      <c r="H117" s="4" t="s">
        <v>9</v>
      </c>
      <c r="I117" s="4"/>
      <c r="J117" s="4"/>
      <c r="K117" s="2"/>
      <c r="L117" s="4" t="s">
        <v>10</v>
      </c>
      <c r="M117" s="4"/>
      <c r="N117" s="4"/>
      <c r="O117" s="4" t="s">
        <v>11</v>
      </c>
      <c r="P117" s="4"/>
      <c r="Q117" s="4"/>
      <c r="R117" s="4"/>
    </row>
    <row r="118" spans="1:19" ht="25.5" x14ac:dyDescent="0.2">
      <c r="A118" s="5"/>
      <c r="B118" s="5"/>
      <c r="C118" s="5"/>
      <c r="D118" s="5"/>
      <c r="E118" s="5"/>
      <c r="F118" s="6"/>
      <c r="G118" s="6"/>
      <c r="H118" s="7" t="s">
        <v>12</v>
      </c>
      <c r="I118" s="8" t="s">
        <v>13</v>
      </c>
      <c r="J118" s="7" t="s">
        <v>14</v>
      </c>
      <c r="K118" s="9"/>
      <c r="L118" s="7" t="s">
        <v>12</v>
      </c>
      <c r="M118" s="7" t="s">
        <v>15</v>
      </c>
      <c r="N118" s="7" t="s">
        <v>14</v>
      </c>
      <c r="O118" s="8" t="s">
        <v>16</v>
      </c>
      <c r="P118" s="7" t="s">
        <v>12</v>
      </c>
      <c r="Q118" s="7" t="s">
        <v>15</v>
      </c>
      <c r="R118" s="7" t="s">
        <v>14</v>
      </c>
    </row>
    <row r="119" spans="1:19" ht="63" x14ac:dyDescent="0.2">
      <c r="A119" s="10"/>
      <c r="B119" s="11"/>
      <c r="C119" s="10"/>
      <c r="D119" s="11"/>
      <c r="E119" s="12" t="s">
        <v>17</v>
      </c>
      <c r="F119" s="10"/>
      <c r="G119" s="10"/>
      <c r="H119" s="13">
        <f>F119*G119</f>
        <v>0</v>
      </c>
      <c r="I119" s="13"/>
      <c r="J119" s="13">
        <f>H119*I119</f>
        <v>0</v>
      </c>
      <c r="K119" s="13"/>
      <c r="L119" s="13"/>
      <c r="M119" s="13"/>
      <c r="N119" s="13">
        <f>L119*M119</f>
        <v>0</v>
      </c>
      <c r="O119" s="13"/>
      <c r="P119" s="13"/>
      <c r="Q119" s="13"/>
      <c r="R119" s="13">
        <f>P119*Q119</f>
        <v>0</v>
      </c>
      <c r="S119" s="14"/>
    </row>
    <row r="120" spans="1:19" ht="15" x14ac:dyDescent="0.2">
      <c r="A120" s="10"/>
      <c r="B120" s="11"/>
      <c r="C120" s="10"/>
      <c r="D120" s="10"/>
      <c r="E120" s="15" t="s">
        <v>18</v>
      </c>
      <c r="F120" s="10"/>
      <c r="G120" s="10"/>
      <c r="H120" s="13">
        <f>F120*G120</f>
        <v>0</v>
      </c>
      <c r="I120" s="13"/>
      <c r="J120" s="13">
        <f>H120*I120</f>
        <v>0</v>
      </c>
      <c r="K120" s="13"/>
      <c r="L120" s="13"/>
      <c r="M120" s="13"/>
      <c r="N120" s="13">
        <f>L120*M120</f>
        <v>0</v>
      </c>
      <c r="O120" s="13"/>
      <c r="P120" s="13"/>
      <c r="Q120" s="13"/>
      <c r="R120" s="13">
        <f t="shared" ref="R120:R130" si="26">P120*Q120</f>
        <v>0</v>
      </c>
      <c r="S120" s="14"/>
    </row>
    <row r="121" spans="1:19" ht="15" x14ac:dyDescent="0.2">
      <c r="A121" s="10"/>
      <c r="B121" s="11"/>
      <c r="C121" s="10"/>
      <c r="D121" s="10"/>
      <c r="E121" s="15"/>
      <c r="F121" s="10"/>
      <c r="G121" s="10"/>
      <c r="H121" s="13">
        <f t="shared" ref="H121:H129" si="27">F121*G121</f>
        <v>0</v>
      </c>
      <c r="I121" s="13"/>
      <c r="J121" s="13">
        <f t="shared" ref="J121:J129" si="28">H121*I121</f>
        <v>0</v>
      </c>
      <c r="K121" s="13"/>
      <c r="L121" s="13"/>
      <c r="M121" s="13"/>
      <c r="N121" s="13">
        <f t="shared" ref="N121:N129" si="29">L121*M121</f>
        <v>0</v>
      </c>
      <c r="O121" s="13"/>
      <c r="P121" s="13"/>
      <c r="Q121" s="13"/>
      <c r="R121" s="13">
        <f t="shared" si="26"/>
        <v>0</v>
      </c>
      <c r="S121" s="14"/>
    </row>
    <row r="122" spans="1:19" ht="38.25" x14ac:dyDescent="0.2">
      <c r="A122" s="10">
        <v>1</v>
      </c>
      <c r="B122" s="11" t="s">
        <v>81</v>
      </c>
      <c r="C122" s="16">
        <v>45222</v>
      </c>
      <c r="D122" s="10"/>
      <c r="E122" s="15" t="s">
        <v>82</v>
      </c>
      <c r="F122" s="10">
        <v>1</v>
      </c>
      <c r="G122" s="10">
        <v>2</v>
      </c>
      <c r="H122" s="13">
        <f t="shared" si="27"/>
        <v>2</v>
      </c>
      <c r="I122" s="13">
        <v>600</v>
      </c>
      <c r="J122" s="13">
        <f t="shared" si="28"/>
        <v>1200</v>
      </c>
      <c r="K122" s="13" t="s">
        <v>21</v>
      </c>
      <c r="L122" s="13">
        <v>0.5</v>
      </c>
      <c r="M122" s="13">
        <v>500</v>
      </c>
      <c r="N122" s="13">
        <f t="shared" si="29"/>
        <v>250</v>
      </c>
      <c r="O122" s="13" t="s">
        <v>39</v>
      </c>
      <c r="P122" s="13">
        <v>0.3</v>
      </c>
      <c r="Q122" s="13">
        <v>70</v>
      </c>
      <c r="R122" s="13">
        <f t="shared" si="26"/>
        <v>21</v>
      </c>
      <c r="S122" s="14"/>
    </row>
    <row r="123" spans="1:19" ht="15" x14ac:dyDescent="0.2">
      <c r="A123" s="10"/>
      <c r="B123" s="11"/>
      <c r="C123" s="10"/>
      <c r="D123" s="10"/>
      <c r="E123" s="15"/>
      <c r="F123" s="10"/>
      <c r="G123" s="10"/>
      <c r="H123" s="13">
        <f t="shared" si="27"/>
        <v>0</v>
      </c>
      <c r="I123" s="13"/>
      <c r="J123" s="13">
        <f t="shared" si="28"/>
        <v>0</v>
      </c>
      <c r="K123" s="13"/>
      <c r="L123" s="13"/>
      <c r="M123" s="13"/>
      <c r="N123" s="13">
        <f t="shared" si="29"/>
        <v>0</v>
      </c>
      <c r="O123" s="13"/>
      <c r="P123" s="13"/>
      <c r="Q123" s="13"/>
      <c r="R123" s="13">
        <f t="shared" si="26"/>
        <v>0</v>
      </c>
      <c r="S123" s="14"/>
    </row>
    <row r="124" spans="1:19" ht="63.75" x14ac:dyDescent="0.2">
      <c r="A124" s="10">
        <v>2</v>
      </c>
      <c r="B124" s="11" t="s">
        <v>83</v>
      </c>
      <c r="C124" s="16">
        <v>45210</v>
      </c>
      <c r="D124" s="10"/>
      <c r="E124" s="15" t="s">
        <v>84</v>
      </c>
      <c r="F124" s="10">
        <v>1</v>
      </c>
      <c r="G124" s="10">
        <v>2</v>
      </c>
      <c r="H124" s="13">
        <f t="shared" si="27"/>
        <v>2</v>
      </c>
      <c r="I124" s="13">
        <v>600</v>
      </c>
      <c r="J124" s="13">
        <f t="shared" si="28"/>
        <v>1200</v>
      </c>
      <c r="K124" s="13" t="s">
        <v>21</v>
      </c>
      <c r="L124" s="13">
        <v>0.5</v>
      </c>
      <c r="M124" s="13">
        <v>500</v>
      </c>
      <c r="N124" s="13">
        <f t="shared" si="29"/>
        <v>250</v>
      </c>
      <c r="O124" s="13" t="s">
        <v>85</v>
      </c>
      <c r="P124" s="13">
        <v>1</v>
      </c>
      <c r="Q124" s="13">
        <v>375</v>
      </c>
      <c r="R124" s="13">
        <f t="shared" si="26"/>
        <v>375</v>
      </c>
      <c r="S124" s="14"/>
    </row>
    <row r="125" spans="1:19" ht="15" x14ac:dyDescent="0.2">
      <c r="A125" s="10"/>
      <c r="B125" s="11"/>
      <c r="C125" s="10"/>
      <c r="D125" s="10"/>
      <c r="E125" s="15"/>
      <c r="F125" s="10"/>
      <c r="G125" s="10"/>
      <c r="H125" s="13">
        <f t="shared" si="27"/>
        <v>0</v>
      </c>
      <c r="I125" s="13"/>
      <c r="J125" s="13">
        <f t="shared" si="28"/>
        <v>0</v>
      </c>
      <c r="K125" s="13"/>
      <c r="L125" s="13"/>
      <c r="M125" s="13"/>
      <c r="N125" s="13">
        <f t="shared" si="29"/>
        <v>0</v>
      </c>
      <c r="O125" s="13" t="s">
        <v>39</v>
      </c>
      <c r="P125" s="13">
        <v>0.2</v>
      </c>
      <c r="Q125" s="13">
        <v>70</v>
      </c>
      <c r="R125" s="13">
        <f t="shared" si="26"/>
        <v>14</v>
      </c>
      <c r="S125" s="14"/>
    </row>
    <row r="126" spans="1:19" ht="15" x14ac:dyDescent="0.2">
      <c r="A126" s="10"/>
      <c r="B126" s="11"/>
      <c r="C126" s="10"/>
      <c r="D126" s="10"/>
      <c r="E126" s="15"/>
      <c r="F126" s="10"/>
      <c r="G126" s="10"/>
      <c r="H126" s="13">
        <f t="shared" si="27"/>
        <v>0</v>
      </c>
      <c r="I126" s="13"/>
      <c r="J126" s="13">
        <f t="shared" si="28"/>
        <v>0</v>
      </c>
      <c r="K126" s="13"/>
      <c r="L126" s="13"/>
      <c r="M126" s="13"/>
      <c r="N126" s="13">
        <f t="shared" si="29"/>
        <v>0</v>
      </c>
      <c r="O126" s="13"/>
      <c r="P126" s="13"/>
      <c r="Q126" s="13"/>
      <c r="R126" s="13">
        <f t="shared" si="26"/>
        <v>0</v>
      </c>
      <c r="S126" s="14"/>
    </row>
    <row r="127" spans="1:19" ht="38.25" x14ac:dyDescent="0.2">
      <c r="A127" s="10">
        <v>3</v>
      </c>
      <c r="B127" s="11" t="s">
        <v>86</v>
      </c>
      <c r="C127" s="16">
        <v>45208</v>
      </c>
      <c r="D127" s="10"/>
      <c r="E127" s="15" t="s">
        <v>87</v>
      </c>
      <c r="F127" s="10">
        <v>1</v>
      </c>
      <c r="G127" s="10">
        <v>2</v>
      </c>
      <c r="H127" s="13">
        <f t="shared" si="27"/>
        <v>2</v>
      </c>
      <c r="I127" s="13">
        <v>600</v>
      </c>
      <c r="J127" s="13">
        <f t="shared" si="28"/>
        <v>1200</v>
      </c>
      <c r="K127" s="13" t="s">
        <v>21</v>
      </c>
      <c r="L127" s="13">
        <v>0.5</v>
      </c>
      <c r="M127" s="13">
        <v>500</v>
      </c>
      <c r="N127" s="13">
        <f t="shared" si="29"/>
        <v>250</v>
      </c>
      <c r="O127" s="13"/>
      <c r="P127" s="13"/>
      <c r="Q127" s="13"/>
      <c r="R127" s="13">
        <f t="shared" si="26"/>
        <v>0</v>
      </c>
      <c r="S127" s="14"/>
    </row>
    <row r="128" spans="1:19" ht="15" x14ac:dyDescent="0.2">
      <c r="A128" s="10"/>
      <c r="B128" s="11"/>
      <c r="C128" s="10"/>
      <c r="D128" s="10"/>
      <c r="E128" s="15"/>
      <c r="F128" s="10"/>
      <c r="G128" s="10"/>
      <c r="H128" s="13">
        <f t="shared" si="27"/>
        <v>0</v>
      </c>
      <c r="I128" s="13"/>
      <c r="J128" s="13">
        <f t="shared" si="28"/>
        <v>0</v>
      </c>
      <c r="K128" s="13"/>
      <c r="L128" s="13"/>
      <c r="M128" s="13"/>
      <c r="N128" s="13">
        <f t="shared" si="29"/>
        <v>0</v>
      </c>
      <c r="O128" s="13"/>
      <c r="P128" s="13"/>
      <c r="Q128" s="13"/>
      <c r="R128" s="13">
        <f t="shared" si="26"/>
        <v>0</v>
      </c>
      <c r="S128" s="14"/>
    </row>
    <row r="129" spans="1:19" ht="15" x14ac:dyDescent="0.2">
      <c r="A129" s="10"/>
      <c r="B129" s="11"/>
      <c r="C129" s="16"/>
      <c r="D129" s="10"/>
      <c r="E129" s="23"/>
      <c r="F129" s="10"/>
      <c r="G129" s="10"/>
      <c r="H129" s="13">
        <f t="shared" si="27"/>
        <v>0</v>
      </c>
      <c r="I129" s="13"/>
      <c r="J129" s="13">
        <f t="shared" si="28"/>
        <v>0</v>
      </c>
      <c r="K129" s="13"/>
      <c r="L129" s="13"/>
      <c r="M129" s="13"/>
      <c r="N129" s="13">
        <f t="shared" si="29"/>
        <v>0</v>
      </c>
      <c r="O129" s="13"/>
      <c r="P129" s="13"/>
      <c r="Q129" s="13"/>
      <c r="R129" s="13">
        <f t="shared" si="26"/>
        <v>0</v>
      </c>
      <c r="S129" s="17"/>
    </row>
    <row r="130" spans="1:19" x14ac:dyDescent="0.2">
      <c r="A130" s="10"/>
      <c r="B130" s="11"/>
      <c r="C130" s="10"/>
      <c r="D130" s="10"/>
      <c r="E130" s="10"/>
      <c r="F130" s="10"/>
      <c r="G130" s="10"/>
      <c r="H130" s="13">
        <f>F130*G130</f>
        <v>0</v>
      </c>
      <c r="I130" s="13"/>
      <c r="J130" s="13">
        <f>H130*I130</f>
        <v>0</v>
      </c>
      <c r="K130" s="13"/>
      <c r="L130" s="13"/>
      <c r="M130" s="13"/>
      <c r="N130" s="13">
        <f>L130*M130</f>
        <v>0</v>
      </c>
      <c r="O130" s="13"/>
      <c r="P130" s="13"/>
      <c r="Q130" s="13"/>
      <c r="R130" s="13">
        <f t="shared" si="26"/>
        <v>0</v>
      </c>
      <c r="S130" s="17"/>
    </row>
    <row r="131" spans="1:19" x14ac:dyDescent="0.2">
      <c r="A131" s="10"/>
      <c r="B131" s="11"/>
      <c r="C131" s="10"/>
      <c r="D131" s="10"/>
      <c r="E131" s="18" t="s">
        <v>22</v>
      </c>
      <c r="F131" s="10"/>
      <c r="G131" s="10"/>
      <c r="H131" s="19">
        <f>SUM(H119:H130)</f>
        <v>6</v>
      </c>
      <c r="I131" s="13"/>
      <c r="J131" s="19">
        <f>SUM(J119:J130)</f>
        <v>3600</v>
      </c>
      <c r="K131" s="13"/>
      <c r="L131" s="19">
        <f>SUM(L119:L130)</f>
        <v>1.5</v>
      </c>
      <c r="M131" s="13"/>
      <c r="N131" s="19">
        <f>SUM(N119:N130)</f>
        <v>750</v>
      </c>
      <c r="O131" s="13"/>
      <c r="P131" s="13"/>
      <c r="Q131" s="13"/>
      <c r="R131" s="19">
        <f>SUM(R119:R130)</f>
        <v>410</v>
      </c>
      <c r="S131" s="14">
        <f>J131+N131+R131</f>
        <v>4760</v>
      </c>
    </row>
    <row r="132" spans="1:19" ht="15" x14ac:dyDescent="0.2">
      <c r="A132" s="10" t="s">
        <v>0</v>
      </c>
      <c r="B132" s="11"/>
      <c r="C132" s="10"/>
      <c r="D132" s="10"/>
      <c r="E132" s="15" t="s">
        <v>23</v>
      </c>
      <c r="F132" s="10"/>
      <c r="G132" s="10"/>
      <c r="H132" s="13">
        <f>F132*G132</f>
        <v>0</v>
      </c>
      <c r="I132" s="13"/>
      <c r="J132" s="13">
        <f>H132*I132</f>
        <v>0</v>
      </c>
      <c r="K132" s="13"/>
      <c r="L132" s="13"/>
      <c r="M132" s="13"/>
      <c r="N132" s="13">
        <f>L132*M132</f>
        <v>0</v>
      </c>
      <c r="O132" s="13"/>
      <c r="P132" s="13"/>
      <c r="Q132" s="13"/>
      <c r="R132" s="13">
        <f>P132</f>
        <v>0</v>
      </c>
      <c r="S132" s="20"/>
    </row>
    <row r="133" spans="1:19" ht="15" x14ac:dyDescent="0.2">
      <c r="A133" s="10"/>
      <c r="B133" s="11"/>
      <c r="C133" s="10"/>
      <c r="D133" s="10"/>
      <c r="E133" s="15"/>
      <c r="F133" s="10"/>
      <c r="G133" s="10"/>
      <c r="H133" s="13">
        <f t="shared" ref="H133:H137" si="30">F133*G133</f>
        <v>0</v>
      </c>
      <c r="I133" s="13"/>
      <c r="J133" s="13">
        <f t="shared" ref="J133:J137" si="31">H133*I133</f>
        <v>0</v>
      </c>
      <c r="K133" s="13"/>
      <c r="L133" s="13"/>
      <c r="M133" s="13"/>
      <c r="N133" s="13">
        <f t="shared" ref="N133:N136" si="32">L133*M133</f>
        <v>0</v>
      </c>
      <c r="O133" s="13"/>
      <c r="P133" s="13"/>
      <c r="Q133" s="13"/>
      <c r="R133" s="13">
        <f t="shared" ref="R133:R137" si="33">P133*Q133</f>
        <v>0</v>
      </c>
      <c r="S133" s="20"/>
    </row>
    <row r="134" spans="1:19" ht="15" x14ac:dyDescent="0.2">
      <c r="A134" s="10"/>
      <c r="B134" s="11"/>
      <c r="C134" s="10"/>
      <c r="D134" s="10"/>
      <c r="E134" s="15"/>
      <c r="F134" s="10"/>
      <c r="G134" s="10"/>
      <c r="H134" s="13">
        <f t="shared" si="30"/>
        <v>0</v>
      </c>
      <c r="I134" s="13"/>
      <c r="J134" s="13">
        <f t="shared" si="31"/>
        <v>0</v>
      </c>
      <c r="K134" s="13"/>
      <c r="L134" s="13"/>
      <c r="M134" s="13"/>
      <c r="N134" s="13">
        <f t="shared" si="32"/>
        <v>0</v>
      </c>
      <c r="O134" s="13"/>
      <c r="P134" s="13"/>
      <c r="Q134" s="13"/>
      <c r="R134" s="13">
        <f t="shared" si="33"/>
        <v>0</v>
      </c>
      <c r="S134" s="20"/>
    </row>
    <row r="135" spans="1:19" ht="15" x14ac:dyDescent="0.2">
      <c r="A135" s="10"/>
      <c r="B135" s="11"/>
      <c r="C135" s="10"/>
      <c r="D135" s="10"/>
      <c r="E135" s="15"/>
      <c r="F135" s="10"/>
      <c r="G135" s="10"/>
      <c r="H135" s="13">
        <f t="shared" si="30"/>
        <v>0</v>
      </c>
      <c r="I135" s="13"/>
      <c r="J135" s="13">
        <f t="shared" si="31"/>
        <v>0</v>
      </c>
      <c r="K135" s="13"/>
      <c r="L135" s="13"/>
      <c r="M135" s="13"/>
      <c r="N135" s="13">
        <f t="shared" si="32"/>
        <v>0</v>
      </c>
      <c r="O135" s="13"/>
      <c r="P135" s="13"/>
      <c r="Q135" s="13"/>
      <c r="R135" s="13">
        <f t="shared" si="33"/>
        <v>0</v>
      </c>
      <c r="S135" s="20"/>
    </row>
    <row r="136" spans="1:19" ht="15" x14ac:dyDescent="0.2">
      <c r="A136" s="10"/>
      <c r="B136" s="11"/>
      <c r="C136" s="10"/>
      <c r="D136" s="10"/>
      <c r="E136" s="15"/>
      <c r="F136" s="10"/>
      <c r="G136" s="10"/>
      <c r="H136" s="13">
        <f t="shared" si="30"/>
        <v>0</v>
      </c>
      <c r="I136" s="13"/>
      <c r="J136" s="13">
        <f t="shared" si="31"/>
        <v>0</v>
      </c>
      <c r="K136" s="13"/>
      <c r="L136" s="13"/>
      <c r="M136" s="13"/>
      <c r="N136" s="13">
        <f t="shared" si="32"/>
        <v>0</v>
      </c>
      <c r="O136" s="13"/>
      <c r="P136" s="13"/>
      <c r="Q136" s="13"/>
      <c r="R136" s="13">
        <f t="shared" si="33"/>
        <v>0</v>
      </c>
      <c r="S136" s="20"/>
    </row>
    <row r="137" spans="1:19" x14ac:dyDescent="0.2">
      <c r="A137" s="10"/>
      <c r="B137" s="11"/>
      <c r="C137" s="10"/>
      <c r="D137" s="10"/>
      <c r="E137" s="10"/>
      <c r="F137" s="10"/>
      <c r="G137" s="10"/>
      <c r="H137" s="13">
        <f t="shared" si="30"/>
        <v>0</v>
      </c>
      <c r="I137" s="13"/>
      <c r="J137" s="13">
        <f t="shared" si="31"/>
        <v>0</v>
      </c>
      <c r="K137" s="13"/>
      <c r="L137" s="13"/>
      <c r="M137" s="13"/>
      <c r="N137" s="13">
        <f>L137*M137</f>
        <v>0</v>
      </c>
      <c r="O137" s="13"/>
      <c r="P137" s="13"/>
      <c r="Q137" s="13"/>
      <c r="R137" s="13">
        <f t="shared" si="33"/>
        <v>0</v>
      </c>
      <c r="S137" s="14"/>
    </row>
    <row r="138" spans="1:19" x14ac:dyDescent="0.2">
      <c r="A138" s="10"/>
      <c r="B138" s="11"/>
      <c r="C138" s="10"/>
      <c r="D138" s="10"/>
      <c r="E138" s="18" t="s">
        <v>22</v>
      </c>
      <c r="F138" s="10"/>
      <c r="G138" s="10"/>
      <c r="H138" s="19">
        <f>SUM(H132:H137)</f>
        <v>0</v>
      </c>
      <c r="I138" s="13"/>
      <c r="J138" s="19">
        <f>SUM(J132:J137)</f>
        <v>0</v>
      </c>
      <c r="K138" s="13"/>
      <c r="L138" s="19">
        <f>SUM(L132:L137)</f>
        <v>0</v>
      </c>
      <c r="M138" s="13"/>
      <c r="N138" s="19">
        <f>SUM(N132:N137)</f>
        <v>0</v>
      </c>
      <c r="O138" s="13"/>
      <c r="P138" s="13"/>
      <c r="Q138" s="13"/>
      <c r="R138" s="19">
        <f>SUM(R132:R137)</f>
        <v>0</v>
      </c>
      <c r="S138" s="14">
        <f>J138+N138+R138</f>
        <v>0</v>
      </c>
    </row>
    <row r="139" spans="1:19" ht="15" x14ac:dyDescent="0.2">
      <c r="A139" s="10"/>
      <c r="B139" s="11"/>
      <c r="C139" s="10"/>
      <c r="D139" s="10"/>
      <c r="E139" s="15" t="s">
        <v>24</v>
      </c>
      <c r="F139" s="10"/>
      <c r="G139" s="10"/>
      <c r="H139" s="13">
        <f>F139*G139</f>
        <v>0</v>
      </c>
      <c r="I139" s="13"/>
      <c r="J139" s="13">
        <f>H139*I139</f>
        <v>0</v>
      </c>
      <c r="K139" s="13"/>
      <c r="L139" s="13"/>
      <c r="M139" s="13"/>
      <c r="N139" s="13">
        <f>L139*M139</f>
        <v>0</v>
      </c>
      <c r="O139" s="13"/>
      <c r="P139" s="13"/>
      <c r="Q139" s="13"/>
      <c r="R139" s="13">
        <f>P139*Q139</f>
        <v>0</v>
      </c>
      <c r="S139" s="20"/>
    </row>
    <row r="140" spans="1:19" ht="63.75" x14ac:dyDescent="0.2">
      <c r="A140" s="10">
        <v>1</v>
      </c>
      <c r="B140" s="11" t="s">
        <v>88</v>
      </c>
      <c r="C140" s="16">
        <v>45222</v>
      </c>
      <c r="D140" s="10"/>
      <c r="E140" s="15" t="s">
        <v>71</v>
      </c>
      <c r="F140" s="10">
        <v>8</v>
      </c>
      <c r="G140" s="10">
        <v>1</v>
      </c>
      <c r="H140" s="13">
        <f>F140*G140</f>
        <v>8</v>
      </c>
      <c r="I140" s="13">
        <v>600</v>
      </c>
      <c r="J140" s="13">
        <f>H140*I140</f>
        <v>4800</v>
      </c>
      <c r="K140" s="13" t="s">
        <v>89</v>
      </c>
      <c r="L140" s="13">
        <v>0.5</v>
      </c>
      <c r="M140" s="13">
        <v>500</v>
      </c>
      <c r="N140" s="13">
        <f>L140*M140</f>
        <v>250</v>
      </c>
      <c r="O140" s="13" t="s">
        <v>90</v>
      </c>
      <c r="P140" s="13">
        <v>4</v>
      </c>
      <c r="Q140" s="13">
        <v>350</v>
      </c>
      <c r="R140" s="13">
        <f t="shared" ref="R140:R179" si="34">P140*Q140</f>
        <v>1400</v>
      </c>
      <c r="S140" s="20"/>
    </row>
    <row r="141" spans="1:19" ht="15" x14ac:dyDescent="0.2">
      <c r="A141" s="10"/>
      <c r="B141" s="11"/>
      <c r="C141" s="16"/>
      <c r="D141" s="10"/>
      <c r="E141" s="15"/>
      <c r="F141" s="10"/>
      <c r="G141" s="10"/>
      <c r="H141" s="13">
        <f t="shared" ref="H141:H178" si="35">F141*G141</f>
        <v>0</v>
      </c>
      <c r="I141" s="13"/>
      <c r="J141" s="13">
        <f t="shared" ref="J141:J179" si="36">H141*I141</f>
        <v>0</v>
      </c>
      <c r="K141" s="13"/>
      <c r="L141" s="13"/>
      <c r="M141" s="13"/>
      <c r="N141" s="13">
        <f t="shared" ref="N141:N178" si="37">L141*M141</f>
        <v>0</v>
      </c>
      <c r="O141" s="13" t="s">
        <v>91</v>
      </c>
      <c r="P141" s="13">
        <v>1</v>
      </c>
      <c r="Q141" s="13">
        <v>180</v>
      </c>
      <c r="R141" s="13">
        <f t="shared" si="34"/>
        <v>180</v>
      </c>
      <c r="S141" s="20"/>
    </row>
    <row r="142" spans="1:19" ht="15" x14ac:dyDescent="0.2">
      <c r="A142" s="10"/>
      <c r="B142" s="11"/>
      <c r="C142" s="16"/>
      <c r="D142" s="10"/>
      <c r="E142" s="15"/>
      <c r="F142" s="10"/>
      <c r="G142" s="10"/>
      <c r="H142" s="13">
        <f t="shared" si="35"/>
        <v>0</v>
      </c>
      <c r="I142" s="13"/>
      <c r="J142" s="13">
        <f t="shared" si="36"/>
        <v>0</v>
      </c>
      <c r="K142" s="13"/>
      <c r="L142" s="13"/>
      <c r="M142" s="13"/>
      <c r="N142" s="13">
        <f t="shared" si="37"/>
        <v>0</v>
      </c>
      <c r="O142" s="13" t="s">
        <v>92</v>
      </c>
      <c r="P142" s="13">
        <v>1</v>
      </c>
      <c r="Q142" s="13">
        <v>178</v>
      </c>
      <c r="R142" s="13">
        <f t="shared" si="34"/>
        <v>178</v>
      </c>
      <c r="S142" s="20"/>
    </row>
    <row r="143" spans="1:19" ht="25.5" x14ac:dyDescent="0.2">
      <c r="A143" s="10"/>
      <c r="B143" s="11"/>
      <c r="C143" s="16"/>
      <c r="D143" s="10"/>
      <c r="E143" s="15"/>
      <c r="F143" s="10"/>
      <c r="G143" s="10"/>
      <c r="H143" s="13">
        <f t="shared" si="35"/>
        <v>0</v>
      </c>
      <c r="I143" s="13"/>
      <c r="J143" s="13">
        <f t="shared" si="36"/>
        <v>0</v>
      </c>
      <c r="K143" s="13"/>
      <c r="L143" s="13"/>
      <c r="M143" s="13"/>
      <c r="N143" s="13">
        <f t="shared" si="37"/>
        <v>0</v>
      </c>
      <c r="O143" s="22" t="s">
        <v>93</v>
      </c>
      <c r="P143" s="13">
        <v>1</v>
      </c>
      <c r="Q143" s="13">
        <v>132</v>
      </c>
      <c r="R143" s="13">
        <f t="shared" si="34"/>
        <v>132</v>
      </c>
      <c r="S143" s="20"/>
    </row>
    <row r="144" spans="1:19" ht="25.5" x14ac:dyDescent="0.2">
      <c r="A144" s="10"/>
      <c r="B144" s="11"/>
      <c r="C144" s="16"/>
      <c r="D144" s="10"/>
      <c r="E144" s="15"/>
      <c r="F144" s="10"/>
      <c r="G144" s="10"/>
      <c r="H144" s="13">
        <f t="shared" si="35"/>
        <v>0</v>
      </c>
      <c r="I144" s="13"/>
      <c r="J144" s="13">
        <f t="shared" si="36"/>
        <v>0</v>
      </c>
      <c r="K144" s="13"/>
      <c r="L144" s="13"/>
      <c r="M144" s="13"/>
      <c r="N144" s="13">
        <f t="shared" si="37"/>
        <v>0</v>
      </c>
      <c r="O144" s="22" t="s">
        <v>94</v>
      </c>
      <c r="P144" s="13">
        <v>30</v>
      </c>
      <c r="Q144" s="13">
        <v>56</v>
      </c>
      <c r="R144" s="13">
        <f t="shared" si="34"/>
        <v>1680</v>
      </c>
      <c r="S144" s="20"/>
    </row>
    <row r="145" spans="1:19" ht="25.5" x14ac:dyDescent="0.2">
      <c r="A145" s="10"/>
      <c r="B145" s="11"/>
      <c r="C145" s="16"/>
      <c r="D145" s="10"/>
      <c r="E145" s="15"/>
      <c r="F145" s="10"/>
      <c r="G145" s="10"/>
      <c r="H145" s="13">
        <f t="shared" si="35"/>
        <v>0</v>
      </c>
      <c r="I145" s="13"/>
      <c r="J145" s="13">
        <f t="shared" si="36"/>
        <v>0</v>
      </c>
      <c r="K145" s="13"/>
      <c r="L145" s="13"/>
      <c r="M145" s="13"/>
      <c r="N145" s="13">
        <f t="shared" si="37"/>
        <v>0</v>
      </c>
      <c r="O145" s="22" t="s">
        <v>95</v>
      </c>
      <c r="P145" s="13">
        <v>30</v>
      </c>
      <c r="Q145" s="13">
        <v>18</v>
      </c>
      <c r="R145" s="13">
        <f t="shared" si="34"/>
        <v>540</v>
      </c>
      <c r="S145" s="20"/>
    </row>
    <row r="146" spans="1:19" ht="15" x14ac:dyDescent="0.2">
      <c r="A146" s="10"/>
      <c r="B146" s="11"/>
      <c r="C146" s="16"/>
      <c r="D146" s="10"/>
      <c r="E146" s="15"/>
      <c r="F146" s="10"/>
      <c r="G146" s="10"/>
      <c r="H146" s="13">
        <f t="shared" si="35"/>
        <v>0</v>
      </c>
      <c r="I146" s="13"/>
      <c r="J146" s="13">
        <f t="shared" si="36"/>
        <v>0</v>
      </c>
      <c r="K146" s="13"/>
      <c r="L146" s="13"/>
      <c r="M146" s="13"/>
      <c r="N146" s="13">
        <f t="shared" si="37"/>
        <v>0</v>
      </c>
      <c r="O146" s="22" t="s">
        <v>96</v>
      </c>
      <c r="P146" s="13">
        <v>50</v>
      </c>
      <c r="Q146" s="13">
        <v>1.7</v>
      </c>
      <c r="R146" s="13">
        <f t="shared" si="34"/>
        <v>85</v>
      </c>
      <c r="S146" s="20"/>
    </row>
    <row r="147" spans="1:19" ht="15" x14ac:dyDescent="0.2">
      <c r="A147" s="10"/>
      <c r="B147" s="11"/>
      <c r="C147" s="16"/>
      <c r="D147" s="10"/>
      <c r="E147" s="15"/>
      <c r="F147" s="10"/>
      <c r="G147" s="10"/>
      <c r="H147" s="13">
        <f t="shared" si="35"/>
        <v>0</v>
      </c>
      <c r="I147" s="13"/>
      <c r="J147" s="13">
        <f t="shared" si="36"/>
        <v>0</v>
      </c>
      <c r="K147" s="13"/>
      <c r="L147" s="13"/>
      <c r="M147" s="13"/>
      <c r="N147" s="13">
        <f t="shared" si="37"/>
        <v>0</v>
      </c>
      <c r="O147" s="22" t="s">
        <v>97</v>
      </c>
      <c r="P147" s="13">
        <v>60</v>
      </c>
      <c r="Q147" s="13">
        <v>0.8</v>
      </c>
      <c r="R147" s="13">
        <f t="shared" si="34"/>
        <v>48</v>
      </c>
      <c r="S147" s="20"/>
    </row>
    <row r="148" spans="1:19" ht="15" x14ac:dyDescent="0.2">
      <c r="A148" s="10"/>
      <c r="B148" s="11"/>
      <c r="C148" s="16"/>
      <c r="D148" s="10"/>
      <c r="E148" s="15"/>
      <c r="F148" s="10"/>
      <c r="G148" s="10"/>
      <c r="H148" s="13">
        <f t="shared" si="35"/>
        <v>0</v>
      </c>
      <c r="I148" s="13"/>
      <c r="J148" s="13">
        <f t="shared" si="36"/>
        <v>0</v>
      </c>
      <c r="K148" s="13"/>
      <c r="L148" s="13"/>
      <c r="M148" s="13"/>
      <c r="N148" s="13">
        <f t="shared" si="37"/>
        <v>0</v>
      </c>
      <c r="O148" s="22" t="s">
        <v>98</v>
      </c>
      <c r="P148" s="13">
        <v>0.5</v>
      </c>
      <c r="Q148" s="13">
        <v>65</v>
      </c>
      <c r="R148" s="13">
        <f t="shared" si="34"/>
        <v>32.5</v>
      </c>
      <c r="S148" s="20"/>
    </row>
    <row r="149" spans="1:19" ht="15" x14ac:dyDescent="0.2">
      <c r="A149" s="10"/>
      <c r="B149" s="11"/>
      <c r="C149" s="16"/>
      <c r="D149" s="10"/>
      <c r="E149" s="15"/>
      <c r="F149" s="10"/>
      <c r="G149" s="10"/>
      <c r="H149" s="13">
        <f t="shared" si="35"/>
        <v>0</v>
      </c>
      <c r="I149" s="13"/>
      <c r="J149" s="13">
        <f t="shared" si="36"/>
        <v>0</v>
      </c>
      <c r="K149" s="13"/>
      <c r="L149" s="13"/>
      <c r="M149" s="13"/>
      <c r="N149" s="13">
        <f t="shared" si="37"/>
        <v>0</v>
      </c>
      <c r="O149" s="13" t="s">
        <v>99</v>
      </c>
      <c r="P149" s="13">
        <v>20</v>
      </c>
      <c r="Q149" s="13">
        <v>3.1</v>
      </c>
      <c r="R149" s="13">
        <f t="shared" si="34"/>
        <v>62</v>
      </c>
      <c r="S149" s="20"/>
    </row>
    <row r="150" spans="1:19" ht="15" x14ac:dyDescent="0.2">
      <c r="A150" s="10"/>
      <c r="B150" s="11"/>
      <c r="C150" s="16"/>
      <c r="D150" s="10"/>
      <c r="E150" s="15"/>
      <c r="F150" s="10"/>
      <c r="G150" s="10"/>
      <c r="H150" s="13">
        <f t="shared" si="35"/>
        <v>0</v>
      </c>
      <c r="I150" s="13"/>
      <c r="J150" s="13">
        <f t="shared" si="36"/>
        <v>0</v>
      </c>
      <c r="K150" s="13"/>
      <c r="L150" s="13"/>
      <c r="M150" s="13"/>
      <c r="N150" s="13">
        <f t="shared" si="37"/>
        <v>0</v>
      </c>
      <c r="O150" s="13"/>
      <c r="P150" s="13"/>
      <c r="Q150" s="13"/>
      <c r="R150" s="13">
        <f t="shared" si="34"/>
        <v>0</v>
      </c>
      <c r="S150" s="20"/>
    </row>
    <row r="151" spans="1:19" ht="89.25" x14ac:dyDescent="0.2">
      <c r="A151" s="10">
        <v>2</v>
      </c>
      <c r="B151" s="11" t="s">
        <v>100</v>
      </c>
      <c r="C151" s="16">
        <v>45216</v>
      </c>
      <c r="D151" s="10"/>
      <c r="E151" s="15"/>
      <c r="F151" s="10">
        <v>6</v>
      </c>
      <c r="G151" s="10">
        <v>2</v>
      </c>
      <c r="H151" s="13">
        <f t="shared" si="35"/>
        <v>12</v>
      </c>
      <c r="I151" s="13">
        <v>600</v>
      </c>
      <c r="J151" s="13">
        <f t="shared" si="36"/>
        <v>7200</v>
      </c>
      <c r="K151" s="13" t="s">
        <v>21</v>
      </c>
      <c r="L151" s="13">
        <v>0.5</v>
      </c>
      <c r="M151" s="13">
        <v>500</v>
      </c>
      <c r="N151" s="13">
        <f t="shared" si="37"/>
        <v>250</v>
      </c>
      <c r="O151" s="22" t="s">
        <v>101</v>
      </c>
      <c r="P151" s="13">
        <v>20</v>
      </c>
      <c r="Q151" s="13">
        <v>56</v>
      </c>
      <c r="R151" s="13">
        <f t="shared" si="34"/>
        <v>1120</v>
      </c>
      <c r="S151" s="20"/>
    </row>
    <row r="152" spans="1:19" ht="25.5" x14ac:dyDescent="0.2">
      <c r="A152" s="10"/>
      <c r="B152" s="11"/>
      <c r="C152" s="16"/>
      <c r="D152" s="10"/>
      <c r="E152" s="15"/>
      <c r="F152" s="10"/>
      <c r="G152" s="10"/>
      <c r="H152" s="13">
        <f t="shared" si="35"/>
        <v>0</v>
      </c>
      <c r="I152" s="13"/>
      <c r="J152" s="13">
        <f t="shared" si="36"/>
        <v>0</v>
      </c>
      <c r="K152" s="13"/>
      <c r="L152" s="13"/>
      <c r="M152" s="13"/>
      <c r="N152" s="13">
        <f t="shared" si="37"/>
        <v>0</v>
      </c>
      <c r="O152" s="22" t="s">
        <v>95</v>
      </c>
      <c r="P152" s="13">
        <v>20</v>
      </c>
      <c r="Q152" s="13">
        <v>18</v>
      </c>
      <c r="R152" s="13">
        <f t="shared" si="34"/>
        <v>360</v>
      </c>
      <c r="S152" s="20"/>
    </row>
    <row r="153" spans="1:19" ht="15" x14ac:dyDescent="0.2">
      <c r="A153" s="10"/>
      <c r="B153" s="11"/>
      <c r="C153" s="16"/>
      <c r="D153" s="10"/>
      <c r="E153" s="15"/>
      <c r="F153" s="10"/>
      <c r="G153" s="10"/>
      <c r="H153" s="13">
        <f t="shared" si="35"/>
        <v>0</v>
      </c>
      <c r="I153" s="13"/>
      <c r="J153" s="13">
        <f t="shared" si="36"/>
        <v>0</v>
      </c>
      <c r="K153" s="13"/>
      <c r="L153" s="13"/>
      <c r="M153" s="13"/>
      <c r="N153" s="13">
        <f t="shared" si="37"/>
        <v>0</v>
      </c>
      <c r="O153" s="22" t="s">
        <v>97</v>
      </c>
      <c r="P153" s="13">
        <v>100</v>
      </c>
      <c r="Q153" s="13">
        <v>0.8</v>
      </c>
      <c r="R153" s="13">
        <f t="shared" si="34"/>
        <v>80</v>
      </c>
      <c r="S153" s="20"/>
    </row>
    <row r="154" spans="1:19" ht="15" x14ac:dyDescent="0.2">
      <c r="A154" s="10"/>
      <c r="B154" s="11"/>
      <c r="C154" s="16"/>
      <c r="D154" s="10"/>
      <c r="E154" s="15"/>
      <c r="F154" s="10"/>
      <c r="G154" s="10"/>
      <c r="H154" s="13">
        <f t="shared" si="35"/>
        <v>0</v>
      </c>
      <c r="I154" s="13"/>
      <c r="J154" s="13">
        <f t="shared" si="36"/>
        <v>0</v>
      </c>
      <c r="K154" s="13"/>
      <c r="L154" s="13"/>
      <c r="M154" s="13"/>
      <c r="N154" s="13">
        <f t="shared" si="37"/>
        <v>0</v>
      </c>
      <c r="O154" s="22" t="s">
        <v>102</v>
      </c>
      <c r="P154" s="13">
        <v>100</v>
      </c>
      <c r="Q154" s="13">
        <v>1</v>
      </c>
      <c r="R154" s="13">
        <f t="shared" si="34"/>
        <v>100</v>
      </c>
      <c r="S154" s="20"/>
    </row>
    <row r="155" spans="1:19" ht="15" x14ac:dyDescent="0.2">
      <c r="A155" s="10"/>
      <c r="B155" s="11"/>
      <c r="C155" s="16"/>
      <c r="D155" s="10"/>
      <c r="E155" s="15"/>
      <c r="F155" s="10"/>
      <c r="G155" s="10"/>
      <c r="H155" s="13">
        <f t="shared" si="35"/>
        <v>0</v>
      </c>
      <c r="I155" s="13"/>
      <c r="J155" s="13">
        <f t="shared" si="36"/>
        <v>0</v>
      </c>
      <c r="K155" s="13"/>
      <c r="L155" s="13"/>
      <c r="M155" s="13"/>
      <c r="N155" s="13">
        <f t="shared" si="37"/>
        <v>0</v>
      </c>
      <c r="O155" s="22" t="s">
        <v>98</v>
      </c>
      <c r="P155" s="13">
        <v>0.5</v>
      </c>
      <c r="Q155" s="13">
        <v>65</v>
      </c>
      <c r="R155" s="13">
        <f t="shared" si="34"/>
        <v>32.5</v>
      </c>
      <c r="S155" s="20"/>
    </row>
    <row r="156" spans="1:19" ht="25.5" x14ac:dyDescent="0.2">
      <c r="A156" s="10"/>
      <c r="B156" s="11"/>
      <c r="C156" s="16"/>
      <c r="D156" s="10"/>
      <c r="E156" s="15"/>
      <c r="F156" s="10"/>
      <c r="G156" s="10"/>
      <c r="H156" s="13">
        <f t="shared" si="35"/>
        <v>0</v>
      </c>
      <c r="I156" s="13"/>
      <c r="J156" s="13">
        <f t="shared" si="36"/>
        <v>0</v>
      </c>
      <c r="K156" s="13"/>
      <c r="L156" s="13"/>
      <c r="M156" s="13"/>
      <c r="N156" s="13">
        <f t="shared" si="37"/>
        <v>0</v>
      </c>
      <c r="O156" s="22" t="s">
        <v>103</v>
      </c>
      <c r="P156" s="13">
        <v>4</v>
      </c>
      <c r="Q156" s="13">
        <v>350</v>
      </c>
      <c r="R156" s="13">
        <f t="shared" si="34"/>
        <v>1400</v>
      </c>
      <c r="S156" s="20"/>
    </row>
    <row r="157" spans="1:19" ht="25.5" x14ac:dyDescent="0.2">
      <c r="A157" s="10"/>
      <c r="B157" s="11"/>
      <c r="C157" s="16"/>
      <c r="D157" s="10"/>
      <c r="E157" s="15"/>
      <c r="F157" s="10"/>
      <c r="G157" s="10"/>
      <c r="H157" s="13">
        <f t="shared" si="35"/>
        <v>0</v>
      </c>
      <c r="I157" s="13"/>
      <c r="J157" s="13">
        <f t="shared" si="36"/>
        <v>0</v>
      </c>
      <c r="K157" s="13"/>
      <c r="L157" s="13"/>
      <c r="M157" s="13"/>
      <c r="N157" s="13">
        <f t="shared" si="37"/>
        <v>0</v>
      </c>
      <c r="O157" s="22" t="s">
        <v>104</v>
      </c>
      <c r="P157" s="13">
        <v>1</v>
      </c>
      <c r="Q157" s="13">
        <v>174</v>
      </c>
      <c r="R157" s="13">
        <f t="shared" si="34"/>
        <v>174</v>
      </c>
      <c r="S157" s="20"/>
    </row>
    <row r="158" spans="1:19" ht="25.5" x14ac:dyDescent="0.2">
      <c r="A158" s="10"/>
      <c r="B158" s="11"/>
      <c r="C158" s="16"/>
      <c r="D158" s="10"/>
      <c r="E158" s="15"/>
      <c r="F158" s="10"/>
      <c r="G158" s="10"/>
      <c r="H158" s="13">
        <f t="shared" si="35"/>
        <v>0</v>
      </c>
      <c r="I158" s="13"/>
      <c r="J158" s="13">
        <f t="shared" si="36"/>
        <v>0</v>
      </c>
      <c r="K158" s="13"/>
      <c r="L158" s="13"/>
      <c r="M158" s="13"/>
      <c r="N158" s="13">
        <f t="shared" si="37"/>
        <v>0</v>
      </c>
      <c r="O158" s="22" t="s">
        <v>105</v>
      </c>
      <c r="P158" s="13">
        <v>1</v>
      </c>
      <c r="Q158" s="13">
        <v>180</v>
      </c>
      <c r="R158" s="13">
        <f t="shared" si="34"/>
        <v>180</v>
      </c>
      <c r="S158" s="20"/>
    </row>
    <row r="159" spans="1:19" ht="25.5" x14ac:dyDescent="0.2">
      <c r="A159" s="10"/>
      <c r="B159" s="11"/>
      <c r="C159" s="16"/>
      <c r="D159" s="10"/>
      <c r="E159" s="15"/>
      <c r="F159" s="10"/>
      <c r="G159" s="10"/>
      <c r="H159" s="13">
        <f t="shared" si="35"/>
        <v>0</v>
      </c>
      <c r="I159" s="13"/>
      <c r="J159" s="13">
        <f t="shared" si="36"/>
        <v>0</v>
      </c>
      <c r="K159" s="13"/>
      <c r="L159" s="13"/>
      <c r="M159" s="13"/>
      <c r="N159" s="13">
        <f t="shared" si="37"/>
        <v>0</v>
      </c>
      <c r="O159" s="22" t="s">
        <v>106</v>
      </c>
      <c r="P159" s="13">
        <v>1</v>
      </c>
      <c r="Q159" s="13">
        <v>95</v>
      </c>
      <c r="R159" s="13">
        <f t="shared" si="34"/>
        <v>95</v>
      </c>
      <c r="S159" s="20"/>
    </row>
    <row r="160" spans="1:19" ht="38.25" x14ac:dyDescent="0.2">
      <c r="A160" s="10"/>
      <c r="B160" s="11"/>
      <c r="C160" s="16"/>
      <c r="D160" s="10"/>
      <c r="E160" s="15"/>
      <c r="F160" s="10"/>
      <c r="G160" s="10"/>
      <c r="H160" s="13">
        <f t="shared" si="35"/>
        <v>0</v>
      </c>
      <c r="I160" s="13"/>
      <c r="J160" s="13">
        <f t="shared" si="36"/>
        <v>0</v>
      </c>
      <c r="K160" s="13"/>
      <c r="L160" s="13"/>
      <c r="M160" s="13"/>
      <c r="N160" s="13">
        <f t="shared" si="37"/>
        <v>0</v>
      </c>
      <c r="O160" s="22" t="s">
        <v>107</v>
      </c>
      <c r="P160" s="13">
        <v>2</v>
      </c>
      <c r="Q160" s="13">
        <v>138</v>
      </c>
      <c r="R160" s="13">
        <f t="shared" si="34"/>
        <v>276</v>
      </c>
      <c r="S160" s="20"/>
    </row>
    <row r="161" spans="1:19" ht="25.5" x14ac:dyDescent="0.2">
      <c r="A161" s="10"/>
      <c r="B161" s="11"/>
      <c r="C161" s="16"/>
      <c r="D161" s="10"/>
      <c r="E161" s="15"/>
      <c r="F161" s="10"/>
      <c r="G161" s="10"/>
      <c r="H161" s="13">
        <f t="shared" si="35"/>
        <v>0</v>
      </c>
      <c r="I161" s="13"/>
      <c r="J161" s="13">
        <f t="shared" si="36"/>
        <v>0</v>
      </c>
      <c r="K161" s="13"/>
      <c r="L161" s="13"/>
      <c r="M161" s="13"/>
      <c r="N161" s="13">
        <f t="shared" si="37"/>
        <v>0</v>
      </c>
      <c r="O161" s="22" t="s">
        <v>108</v>
      </c>
      <c r="P161" s="13">
        <v>1</v>
      </c>
      <c r="Q161" s="13">
        <v>310</v>
      </c>
      <c r="R161" s="13">
        <f t="shared" si="34"/>
        <v>310</v>
      </c>
      <c r="S161" s="20"/>
    </row>
    <row r="162" spans="1:19" ht="15" x14ac:dyDescent="0.2">
      <c r="A162" s="10"/>
      <c r="B162" s="11"/>
      <c r="C162" s="16"/>
      <c r="D162" s="10"/>
      <c r="E162" s="15"/>
      <c r="F162" s="10"/>
      <c r="G162" s="10"/>
      <c r="H162" s="13">
        <f t="shared" si="35"/>
        <v>0</v>
      </c>
      <c r="I162" s="13"/>
      <c r="J162" s="13">
        <f t="shared" si="36"/>
        <v>0</v>
      </c>
      <c r="K162" s="13"/>
      <c r="L162" s="13"/>
      <c r="M162" s="13"/>
      <c r="N162" s="13">
        <f t="shared" si="37"/>
        <v>0</v>
      </c>
      <c r="O162" s="22"/>
      <c r="P162" s="13"/>
      <c r="Q162" s="13"/>
      <c r="R162" s="13">
        <f t="shared" si="34"/>
        <v>0</v>
      </c>
      <c r="S162" s="20"/>
    </row>
    <row r="163" spans="1:19" ht="102" x14ac:dyDescent="0.2">
      <c r="A163" s="10">
        <v>3</v>
      </c>
      <c r="B163" s="11" t="s">
        <v>109</v>
      </c>
      <c r="C163" s="16">
        <v>45201</v>
      </c>
      <c r="D163" s="10"/>
      <c r="E163" s="15"/>
      <c r="F163" s="10">
        <v>3</v>
      </c>
      <c r="G163" s="10">
        <v>1</v>
      </c>
      <c r="H163" s="13">
        <f t="shared" si="35"/>
        <v>3</v>
      </c>
      <c r="I163" s="13">
        <v>600</v>
      </c>
      <c r="J163" s="13">
        <f t="shared" si="36"/>
        <v>1800</v>
      </c>
      <c r="K163" s="13" t="s">
        <v>21</v>
      </c>
      <c r="L163" s="13">
        <v>0.5</v>
      </c>
      <c r="M163" s="13">
        <v>500</v>
      </c>
      <c r="N163" s="13">
        <f t="shared" si="37"/>
        <v>250</v>
      </c>
      <c r="O163" s="22" t="s">
        <v>91</v>
      </c>
      <c r="P163" s="13">
        <v>1</v>
      </c>
      <c r="Q163" s="13">
        <v>180</v>
      </c>
      <c r="R163" s="13">
        <f t="shared" si="34"/>
        <v>180</v>
      </c>
      <c r="S163" s="20"/>
    </row>
    <row r="164" spans="1:19" ht="25.5" x14ac:dyDescent="0.2">
      <c r="A164" s="10"/>
      <c r="B164" s="11"/>
      <c r="C164" s="16"/>
      <c r="D164" s="10"/>
      <c r="E164" s="15"/>
      <c r="F164" s="10"/>
      <c r="G164" s="10"/>
      <c r="H164" s="13">
        <f t="shared" si="35"/>
        <v>0</v>
      </c>
      <c r="I164" s="13"/>
      <c r="J164" s="13">
        <f t="shared" si="36"/>
        <v>0</v>
      </c>
      <c r="K164" s="13"/>
      <c r="L164" s="13"/>
      <c r="M164" s="13"/>
      <c r="N164" s="13">
        <f t="shared" si="37"/>
        <v>0</v>
      </c>
      <c r="O164" s="22" t="s">
        <v>104</v>
      </c>
      <c r="P164" s="13">
        <v>1</v>
      </c>
      <c r="Q164" s="13">
        <v>174</v>
      </c>
      <c r="R164" s="13">
        <f t="shared" si="34"/>
        <v>174</v>
      </c>
      <c r="S164" s="20"/>
    </row>
    <row r="165" spans="1:19" ht="25.5" x14ac:dyDescent="0.2">
      <c r="A165" s="10"/>
      <c r="B165" s="11"/>
      <c r="C165" s="16"/>
      <c r="D165" s="10"/>
      <c r="E165" s="15"/>
      <c r="F165" s="10"/>
      <c r="G165" s="10"/>
      <c r="H165" s="13">
        <f t="shared" si="35"/>
        <v>0</v>
      </c>
      <c r="I165" s="13"/>
      <c r="J165" s="13">
        <f t="shared" si="36"/>
        <v>0</v>
      </c>
      <c r="K165" s="13"/>
      <c r="L165" s="13"/>
      <c r="M165" s="13"/>
      <c r="N165" s="13">
        <f t="shared" si="37"/>
        <v>0</v>
      </c>
      <c r="O165" s="22" t="s">
        <v>110</v>
      </c>
      <c r="P165" s="13">
        <v>1</v>
      </c>
      <c r="Q165" s="13">
        <v>138</v>
      </c>
      <c r="R165" s="13">
        <f t="shared" si="34"/>
        <v>138</v>
      </c>
      <c r="S165" s="20"/>
    </row>
    <row r="166" spans="1:19" ht="25.5" x14ac:dyDescent="0.2">
      <c r="A166" s="10"/>
      <c r="B166" s="11"/>
      <c r="C166" s="16"/>
      <c r="D166" s="10"/>
      <c r="E166" s="15"/>
      <c r="F166" s="10"/>
      <c r="G166" s="10"/>
      <c r="H166" s="13">
        <f t="shared" si="35"/>
        <v>0</v>
      </c>
      <c r="I166" s="13"/>
      <c r="J166" s="13">
        <f t="shared" si="36"/>
        <v>0</v>
      </c>
      <c r="K166" s="13"/>
      <c r="L166" s="13"/>
      <c r="M166" s="13"/>
      <c r="N166" s="13">
        <f t="shared" si="37"/>
        <v>0</v>
      </c>
      <c r="O166" s="22" t="s">
        <v>111</v>
      </c>
      <c r="P166" s="13">
        <v>1</v>
      </c>
      <c r="Q166" s="13">
        <v>28</v>
      </c>
      <c r="R166" s="13">
        <f t="shared" si="34"/>
        <v>28</v>
      </c>
      <c r="S166" s="20"/>
    </row>
    <row r="167" spans="1:19" ht="25.5" x14ac:dyDescent="0.2">
      <c r="A167" s="10"/>
      <c r="B167" s="11"/>
      <c r="C167" s="16"/>
      <c r="D167" s="10"/>
      <c r="E167" s="15"/>
      <c r="F167" s="10"/>
      <c r="G167" s="10"/>
      <c r="H167" s="13">
        <f t="shared" si="35"/>
        <v>0</v>
      </c>
      <c r="I167" s="13"/>
      <c r="J167" s="13">
        <f t="shared" si="36"/>
        <v>0</v>
      </c>
      <c r="K167" s="13"/>
      <c r="L167" s="13"/>
      <c r="M167" s="13"/>
      <c r="N167" s="13">
        <f t="shared" si="37"/>
        <v>0</v>
      </c>
      <c r="O167" s="22" t="s">
        <v>90</v>
      </c>
      <c r="P167" s="13">
        <v>1</v>
      </c>
      <c r="Q167" s="13">
        <v>350</v>
      </c>
      <c r="R167" s="13">
        <f t="shared" si="34"/>
        <v>350</v>
      </c>
      <c r="S167" s="20"/>
    </row>
    <row r="168" spans="1:19" ht="25.5" x14ac:dyDescent="0.2">
      <c r="A168" s="10"/>
      <c r="B168" s="11"/>
      <c r="C168" s="16"/>
      <c r="D168" s="10"/>
      <c r="E168" s="15"/>
      <c r="F168" s="10"/>
      <c r="G168" s="10"/>
      <c r="H168" s="13">
        <f t="shared" si="35"/>
        <v>0</v>
      </c>
      <c r="I168" s="13"/>
      <c r="J168" s="13">
        <f t="shared" si="36"/>
        <v>0</v>
      </c>
      <c r="K168" s="13"/>
      <c r="L168" s="13"/>
      <c r="M168" s="13"/>
      <c r="N168" s="13">
        <f t="shared" si="37"/>
        <v>0</v>
      </c>
      <c r="O168" s="22" t="s">
        <v>93</v>
      </c>
      <c r="P168" s="13">
        <v>1</v>
      </c>
      <c r="Q168" s="13">
        <v>132</v>
      </c>
      <c r="R168" s="13">
        <f t="shared" si="34"/>
        <v>132</v>
      </c>
      <c r="S168" s="20"/>
    </row>
    <row r="169" spans="1:19" ht="25.5" x14ac:dyDescent="0.2">
      <c r="A169" s="10"/>
      <c r="B169" s="11"/>
      <c r="C169" s="16"/>
      <c r="D169" s="10"/>
      <c r="E169" s="15"/>
      <c r="F169" s="10"/>
      <c r="G169" s="10"/>
      <c r="H169" s="13">
        <f t="shared" si="35"/>
        <v>0</v>
      </c>
      <c r="I169" s="13"/>
      <c r="J169" s="13">
        <f t="shared" si="36"/>
        <v>0</v>
      </c>
      <c r="K169" s="13"/>
      <c r="L169" s="13"/>
      <c r="M169" s="13"/>
      <c r="N169" s="13">
        <f t="shared" si="37"/>
        <v>0</v>
      </c>
      <c r="O169" s="22" t="s">
        <v>101</v>
      </c>
      <c r="P169" s="13">
        <v>10</v>
      </c>
      <c r="Q169" s="13">
        <v>56</v>
      </c>
      <c r="R169" s="13">
        <f t="shared" si="34"/>
        <v>560</v>
      </c>
      <c r="S169" s="20"/>
    </row>
    <row r="170" spans="1:19" ht="25.5" x14ac:dyDescent="0.2">
      <c r="A170" s="10"/>
      <c r="B170" s="11"/>
      <c r="C170" s="16"/>
      <c r="D170" s="10"/>
      <c r="E170" s="15"/>
      <c r="F170" s="10"/>
      <c r="G170" s="10"/>
      <c r="H170" s="13">
        <f t="shared" si="35"/>
        <v>0</v>
      </c>
      <c r="I170" s="13"/>
      <c r="J170" s="13">
        <f t="shared" si="36"/>
        <v>0</v>
      </c>
      <c r="K170" s="13"/>
      <c r="L170" s="13"/>
      <c r="M170" s="13"/>
      <c r="N170" s="13">
        <f t="shared" si="37"/>
        <v>0</v>
      </c>
      <c r="O170" s="22" t="s">
        <v>95</v>
      </c>
      <c r="P170" s="13">
        <v>10</v>
      </c>
      <c r="Q170" s="13">
        <v>18</v>
      </c>
      <c r="R170" s="13">
        <f t="shared" si="34"/>
        <v>180</v>
      </c>
      <c r="S170" s="20"/>
    </row>
    <row r="171" spans="1:19" ht="15" x14ac:dyDescent="0.2">
      <c r="A171" s="10"/>
      <c r="B171" s="11"/>
      <c r="C171" s="16"/>
      <c r="D171" s="10"/>
      <c r="E171" s="15"/>
      <c r="F171" s="10"/>
      <c r="G171" s="10"/>
      <c r="H171" s="13">
        <f t="shared" si="35"/>
        <v>0</v>
      </c>
      <c r="I171" s="13"/>
      <c r="J171" s="13">
        <f t="shared" si="36"/>
        <v>0</v>
      </c>
      <c r="K171" s="13"/>
      <c r="L171" s="13"/>
      <c r="M171" s="13"/>
      <c r="N171" s="13">
        <f t="shared" si="37"/>
        <v>0</v>
      </c>
      <c r="O171" s="13" t="s">
        <v>97</v>
      </c>
      <c r="P171" s="13">
        <v>50</v>
      </c>
      <c r="Q171" s="13">
        <v>0.8</v>
      </c>
      <c r="R171" s="13">
        <f t="shared" si="34"/>
        <v>40</v>
      </c>
      <c r="S171" s="20"/>
    </row>
    <row r="172" spans="1:19" ht="15" x14ac:dyDescent="0.2">
      <c r="A172" s="10"/>
      <c r="B172" s="11"/>
      <c r="C172" s="16"/>
      <c r="D172" s="10"/>
      <c r="E172" s="15"/>
      <c r="F172" s="10"/>
      <c r="G172" s="10"/>
      <c r="H172" s="13">
        <f t="shared" si="35"/>
        <v>0</v>
      </c>
      <c r="I172" s="13"/>
      <c r="J172" s="13">
        <f t="shared" si="36"/>
        <v>0</v>
      </c>
      <c r="K172" s="13"/>
      <c r="L172" s="13"/>
      <c r="M172" s="13"/>
      <c r="N172" s="13">
        <f t="shared" si="37"/>
        <v>0</v>
      </c>
      <c r="O172" s="13" t="s">
        <v>102</v>
      </c>
      <c r="P172" s="13">
        <v>50</v>
      </c>
      <c r="Q172" s="13">
        <v>1</v>
      </c>
      <c r="R172" s="13">
        <f t="shared" si="34"/>
        <v>50</v>
      </c>
      <c r="S172" s="20"/>
    </row>
    <row r="173" spans="1:19" ht="15" x14ac:dyDescent="0.2">
      <c r="A173" s="10"/>
      <c r="B173" s="11"/>
      <c r="C173" s="16"/>
      <c r="D173" s="10"/>
      <c r="E173" s="15"/>
      <c r="F173" s="10"/>
      <c r="G173" s="10"/>
      <c r="H173" s="13">
        <f t="shared" si="35"/>
        <v>0</v>
      </c>
      <c r="I173" s="13"/>
      <c r="J173" s="13">
        <f t="shared" si="36"/>
        <v>0</v>
      </c>
      <c r="K173" s="13"/>
      <c r="L173" s="13"/>
      <c r="M173" s="13"/>
      <c r="N173" s="13">
        <f t="shared" si="37"/>
        <v>0</v>
      </c>
      <c r="O173" s="13" t="s">
        <v>98</v>
      </c>
      <c r="P173" s="13">
        <v>0.5</v>
      </c>
      <c r="Q173" s="13">
        <v>65</v>
      </c>
      <c r="R173" s="13">
        <f t="shared" si="34"/>
        <v>32.5</v>
      </c>
      <c r="S173" s="20"/>
    </row>
    <row r="174" spans="1:19" ht="15" x14ac:dyDescent="0.2">
      <c r="A174" s="10"/>
      <c r="B174" s="11"/>
      <c r="C174" s="16"/>
      <c r="D174" s="10"/>
      <c r="E174" s="15"/>
      <c r="F174" s="10"/>
      <c r="G174" s="10"/>
      <c r="H174" s="13">
        <f t="shared" si="35"/>
        <v>0</v>
      </c>
      <c r="I174" s="13"/>
      <c r="J174" s="13">
        <f t="shared" si="36"/>
        <v>0</v>
      </c>
      <c r="K174" s="13"/>
      <c r="L174" s="13"/>
      <c r="M174" s="13"/>
      <c r="N174" s="13">
        <f t="shared" si="37"/>
        <v>0</v>
      </c>
      <c r="O174" s="13" t="s">
        <v>99</v>
      </c>
      <c r="P174" s="13">
        <v>10</v>
      </c>
      <c r="Q174" s="13">
        <v>3.1</v>
      </c>
      <c r="R174" s="13">
        <f t="shared" si="34"/>
        <v>31</v>
      </c>
      <c r="S174" s="20"/>
    </row>
    <row r="175" spans="1:19" ht="15" x14ac:dyDescent="0.2">
      <c r="A175" s="10"/>
      <c r="B175" s="11"/>
      <c r="C175" s="16"/>
      <c r="D175" s="10"/>
      <c r="E175" s="15"/>
      <c r="F175" s="10"/>
      <c r="G175" s="10"/>
      <c r="H175" s="13">
        <f t="shared" si="35"/>
        <v>0</v>
      </c>
      <c r="I175" s="13"/>
      <c r="J175" s="13">
        <f t="shared" si="36"/>
        <v>0</v>
      </c>
      <c r="K175" s="13"/>
      <c r="L175" s="13"/>
      <c r="M175" s="13"/>
      <c r="N175" s="13">
        <f t="shared" si="37"/>
        <v>0</v>
      </c>
      <c r="O175" s="13" t="s">
        <v>96</v>
      </c>
      <c r="P175" s="13">
        <v>50</v>
      </c>
      <c r="Q175" s="13">
        <v>1.7</v>
      </c>
      <c r="R175" s="13">
        <f t="shared" si="34"/>
        <v>85</v>
      </c>
      <c r="S175" s="20"/>
    </row>
    <row r="176" spans="1:19" ht="15" x14ac:dyDescent="0.2">
      <c r="A176" s="10"/>
      <c r="B176" s="11"/>
      <c r="C176" s="16"/>
      <c r="D176" s="10"/>
      <c r="E176" s="15"/>
      <c r="F176" s="10"/>
      <c r="G176" s="10"/>
      <c r="H176" s="13">
        <f t="shared" si="35"/>
        <v>0</v>
      </c>
      <c r="I176" s="13"/>
      <c r="J176" s="13">
        <f t="shared" si="36"/>
        <v>0</v>
      </c>
      <c r="K176" s="13"/>
      <c r="L176" s="13"/>
      <c r="M176" s="13"/>
      <c r="N176" s="13">
        <f t="shared" si="37"/>
        <v>0</v>
      </c>
      <c r="O176" s="13"/>
      <c r="P176" s="13"/>
      <c r="Q176" s="13"/>
      <c r="R176" s="13">
        <f t="shared" si="34"/>
        <v>0</v>
      </c>
      <c r="S176" s="20"/>
    </row>
    <row r="177" spans="1:19" ht="15" x14ac:dyDescent="0.2">
      <c r="A177" s="10"/>
      <c r="B177" s="11"/>
      <c r="C177" s="16"/>
      <c r="D177" s="10"/>
      <c r="E177" s="15"/>
      <c r="F177" s="10"/>
      <c r="G177" s="10"/>
      <c r="H177" s="13">
        <f t="shared" si="35"/>
        <v>0</v>
      </c>
      <c r="I177" s="13"/>
      <c r="J177" s="13">
        <f t="shared" si="36"/>
        <v>0</v>
      </c>
      <c r="K177" s="13"/>
      <c r="L177" s="13"/>
      <c r="M177" s="13"/>
      <c r="N177" s="13">
        <f t="shared" si="37"/>
        <v>0</v>
      </c>
      <c r="O177" s="13"/>
      <c r="P177" s="13"/>
      <c r="Q177" s="13"/>
      <c r="R177" s="13">
        <f t="shared" si="34"/>
        <v>0</v>
      </c>
      <c r="S177" s="20"/>
    </row>
    <row r="178" spans="1:19" ht="15" x14ac:dyDescent="0.2">
      <c r="A178" s="10"/>
      <c r="B178" s="11"/>
      <c r="C178" s="16"/>
      <c r="D178" s="10"/>
      <c r="E178" s="15"/>
      <c r="F178" s="10"/>
      <c r="G178" s="10"/>
      <c r="H178" s="13">
        <f t="shared" si="35"/>
        <v>0</v>
      </c>
      <c r="I178" s="13"/>
      <c r="J178" s="13">
        <f t="shared" si="36"/>
        <v>0</v>
      </c>
      <c r="K178" s="13"/>
      <c r="L178" s="13"/>
      <c r="M178" s="13"/>
      <c r="N178" s="13">
        <f t="shared" si="37"/>
        <v>0</v>
      </c>
      <c r="O178" s="13"/>
      <c r="P178" s="13"/>
      <c r="Q178" s="13"/>
      <c r="R178" s="13">
        <f t="shared" si="34"/>
        <v>0</v>
      </c>
      <c r="S178" s="20"/>
    </row>
    <row r="179" spans="1:19" ht="15" x14ac:dyDescent="0.2">
      <c r="A179" s="10"/>
      <c r="B179" s="11"/>
      <c r="C179" s="16"/>
      <c r="D179" s="10"/>
      <c r="E179" s="15"/>
      <c r="F179" s="10"/>
      <c r="G179" s="10"/>
      <c r="H179" s="13">
        <f>F179*G179</f>
        <v>0</v>
      </c>
      <c r="I179" s="13"/>
      <c r="J179" s="13">
        <f t="shared" si="36"/>
        <v>0</v>
      </c>
      <c r="K179" s="13"/>
      <c r="L179" s="13"/>
      <c r="M179" s="13"/>
      <c r="N179" s="13">
        <f>L179*M179</f>
        <v>0</v>
      </c>
      <c r="O179" s="13"/>
      <c r="P179" s="13"/>
      <c r="Q179" s="13"/>
      <c r="R179" s="13">
        <f t="shared" si="34"/>
        <v>0</v>
      </c>
      <c r="S179" s="20"/>
    </row>
    <row r="180" spans="1:19" x14ac:dyDescent="0.2">
      <c r="A180" s="10"/>
      <c r="B180" s="11"/>
      <c r="C180" s="10"/>
      <c r="D180" s="10"/>
      <c r="E180" s="18" t="s">
        <v>22</v>
      </c>
      <c r="F180" s="10"/>
      <c r="G180" s="10"/>
      <c r="H180" s="19">
        <f>SUM(H139:H179)</f>
        <v>23</v>
      </c>
      <c r="I180" s="13"/>
      <c r="J180" s="19">
        <f>SUM(J140:J179)</f>
        <v>13800</v>
      </c>
      <c r="K180" s="13"/>
      <c r="L180" s="19">
        <f>SUM(L139:L179)</f>
        <v>1.5</v>
      </c>
      <c r="M180" s="13"/>
      <c r="N180" s="19">
        <f>SUM(N139:N179)</f>
        <v>750</v>
      </c>
      <c r="O180" s="13"/>
      <c r="P180" s="13"/>
      <c r="Q180" s="13"/>
      <c r="R180" s="19">
        <f>SUM(R139:R179)</f>
        <v>10445.5</v>
      </c>
      <c r="S180" s="14">
        <f>J180+N180+R180</f>
        <v>24995.5</v>
      </c>
    </row>
    <row r="181" spans="1:19" x14ac:dyDescent="0.2">
      <c r="A181" s="10"/>
      <c r="B181" s="11"/>
      <c r="C181" s="10"/>
      <c r="D181" s="10"/>
      <c r="E181" s="18" t="s">
        <v>22</v>
      </c>
      <c r="F181" s="10"/>
      <c r="G181" s="10"/>
      <c r="H181" s="19">
        <f>H131+H138+H180</f>
        <v>29</v>
      </c>
      <c r="I181" s="13"/>
      <c r="J181" s="19">
        <f>J131+J138+J180</f>
        <v>17400</v>
      </c>
      <c r="K181" s="13"/>
      <c r="L181" s="19">
        <f>L131+L138+L180</f>
        <v>3</v>
      </c>
      <c r="M181" s="13"/>
      <c r="N181" s="19">
        <f>N131+N138+N180</f>
        <v>1500</v>
      </c>
      <c r="O181" s="13"/>
      <c r="P181" s="13"/>
      <c r="Q181" s="13"/>
      <c r="R181" s="19">
        <f>R131+R138+R180</f>
        <v>10855.5</v>
      </c>
      <c r="S181" s="19">
        <f>SUM(S119:S180)</f>
        <v>29755.5</v>
      </c>
    </row>
    <row r="182" spans="1:19" x14ac:dyDescent="0.2">
      <c r="C182" s="24"/>
      <c r="R182" s="21">
        <f>J181+N181+R181</f>
        <v>29755.5</v>
      </c>
      <c r="S182" s="21" t="s">
        <v>0</v>
      </c>
    </row>
    <row r="184" spans="1:19" ht="20.25" x14ac:dyDescent="0.3">
      <c r="F184" t="s">
        <v>0</v>
      </c>
      <c r="H184" s="1" t="s">
        <v>112</v>
      </c>
    </row>
    <row r="186" spans="1:19" x14ac:dyDescent="0.2">
      <c r="A186" s="2" t="s">
        <v>2</v>
      </c>
      <c r="B186" s="2" t="s">
        <v>3</v>
      </c>
      <c r="C186" s="2" t="s">
        <v>4</v>
      </c>
      <c r="D186" s="2" t="s">
        <v>5</v>
      </c>
      <c r="E186" s="2" t="s">
        <v>6</v>
      </c>
      <c r="F186" s="3" t="s">
        <v>7</v>
      </c>
      <c r="G186" s="3" t="s">
        <v>8</v>
      </c>
      <c r="H186" s="4" t="s">
        <v>9</v>
      </c>
      <c r="I186" s="4"/>
      <c r="J186" s="4"/>
      <c r="K186" s="2"/>
      <c r="L186" s="4" t="s">
        <v>10</v>
      </c>
      <c r="M186" s="4"/>
      <c r="N186" s="4"/>
      <c r="O186" s="4" t="s">
        <v>11</v>
      </c>
      <c r="P186" s="4"/>
      <c r="Q186" s="4"/>
      <c r="R186" s="4"/>
    </row>
    <row r="187" spans="1:19" ht="25.5" x14ac:dyDescent="0.2">
      <c r="A187" s="5"/>
      <c r="B187" s="5"/>
      <c r="C187" s="5"/>
      <c r="D187" s="5"/>
      <c r="E187" s="5"/>
      <c r="F187" s="6"/>
      <c r="G187" s="6"/>
      <c r="H187" s="7" t="s">
        <v>12</v>
      </c>
      <c r="I187" s="8" t="s">
        <v>13</v>
      </c>
      <c r="J187" s="7" t="s">
        <v>14</v>
      </c>
      <c r="K187" s="9"/>
      <c r="L187" s="7" t="s">
        <v>12</v>
      </c>
      <c r="M187" s="7" t="s">
        <v>15</v>
      </c>
      <c r="N187" s="7" t="s">
        <v>14</v>
      </c>
      <c r="O187" s="8" t="s">
        <v>16</v>
      </c>
      <c r="P187" s="7" t="s">
        <v>12</v>
      </c>
      <c r="Q187" s="7" t="s">
        <v>15</v>
      </c>
      <c r="R187" s="7" t="s">
        <v>14</v>
      </c>
    </row>
    <row r="188" spans="1:19" ht="63" x14ac:dyDescent="0.2">
      <c r="A188" s="10"/>
      <c r="B188" s="11"/>
      <c r="C188" s="10"/>
      <c r="D188" s="11"/>
      <c r="E188" s="12" t="s">
        <v>17</v>
      </c>
      <c r="F188" s="10"/>
      <c r="G188" s="10"/>
      <c r="H188" s="13">
        <f>F188*G188</f>
        <v>0</v>
      </c>
      <c r="I188" s="13"/>
      <c r="J188" s="13">
        <f>H188*I188</f>
        <v>0</v>
      </c>
      <c r="K188" s="13"/>
      <c r="L188" s="13"/>
      <c r="M188" s="13"/>
      <c r="N188" s="13">
        <f>L188*M188</f>
        <v>0</v>
      </c>
      <c r="O188" s="13"/>
      <c r="P188" s="13"/>
      <c r="Q188" s="13"/>
      <c r="R188" s="13">
        <f>P188*Q188</f>
        <v>0</v>
      </c>
      <c r="S188" s="14"/>
    </row>
    <row r="189" spans="1:19" ht="15" x14ac:dyDescent="0.2">
      <c r="A189" s="10"/>
      <c r="B189" s="11"/>
      <c r="C189" s="10"/>
      <c r="D189" s="10"/>
      <c r="E189" s="15" t="s">
        <v>18</v>
      </c>
      <c r="F189" s="10"/>
      <c r="G189" s="10"/>
      <c r="H189" s="13">
        <f>F189*G189</f>
        <v>0</v>
      </c>
      <c r="I189" s="13"/>
      <c r="J189" s="13">
        <f>H189*I189</f>
        <v>0</v>
      </c>
      <c r="K189" s="13"/>
      <c r="L189" s="13"/>
      <c r="M189" s="13"/>
      <c r="N189" s="13">
        <f>L189*M189</f>
        <v>0</v>
      </c>
      <c r="O189" s="13"/>
      <c r="P189" s="13"/>
      <c r="Q189" s="13"/>
      <c r="R189" s="13">
        <f t="shared" ref="R189:R194" si="38">P189*Q189</f>
        <v>0</v>
      </c>
      <c r="S189" s="14"/>
    </row>
    <row r="190" spans="1:19" ht="63.75" x14ac:dyDescent="0.2">
      <c r="A190" s="10">
        <v>1</v>
      </c>
      <c r="B190" s="11" t="s">
        <v>113</v>
      </c>
      <c r="C190" s="16">
        <v>45251</v>
      </c>
      <c r="D190" s="10">
        <v>1416</v>
      </c>
      <c r="E190" s="15" t="s">
        <v>114</v>
      </c>
      <c r="F190" s="10">
        <v>2</v>
      </c>
      <c r="G190" s="10">
        <v>2</v>
      </c>
      <c r="H190" s="13">
        <f t="shared" ref="H190:H193" si="39">F190*G190</f>
        <v>4</v>
      </c>
      <c r="I190" s="13">
        <v>600</v>
      </c>
      <c r="J190" s="13">
        <f t="shared" ref="J190:J193" si="40">H190*I190</f>
        <v>2400</v>
      </c>
      <c r="K190" s="13" t="s">
        <v>21</v>
      </c>
      <c r="L190" s="13">
        <v>0.5</v>
      </c>
      <c r="M190" s="13">
        <v>500</v>
      </c>
      <c r="N190" s="13">
        <f t="shared" ref="N190:N193" si="41">L190*M190</f>
        <v>250</v>
      </c>
      <c r="O190" s="22" t="s">
        <v>115</v>
      </c>
      <c r="P190" s="13">
        <v>0.3</v>
      </c>
      <c r="Q190" s="13">
        <v>123</v>
      </c>
      <c r="R190" s="13">
        <f t="shared" si="38"/>
        <v>36.9</v>
      </c>
      <c r="S190" s="14"/>
    </row>
    <row r="191" spans="1:19" ht="15" x14ac:dyDescent="0.2">
      <c r="A191" s="10"/>
      <c r="B191" s="11"/>
      <c r="C191" s="10"/>
      <c r="D191" s="10"/>
      <c r="E191" s="15"/>
      <c r="F191" s="10"/>
      <c r="G191" s="10"/>
      <c r="H191" s="13">
        <f t="shared" si="39"/>
        <v>0</v>
      </c>
      <c r="I191" s="13"/>
      <c r="J191" s="13">
        <f t="shared" si="40"/>
        <v>0</v>
      </c>
      <c r="K191" s="13"/>
      <c r="L191" s="13"/>
      <c r="M191" s="13"/>
      <c r="N191" s="13">
        <f t="shared" si="41"/>
        <v>0</v>
      </c>
      <c r="O191" s="22"/>
      <c r="P191" s="13"/>
      <c r="Q191" s="13"/>
      <c r="R191" s="13">
        <f t="shared" si="38"/>
        <v>0</v>
      </c>
      <c r="S191" s="14"/>
    </row>
    <row r="192" spans="1:19" ht="15" x14ac:dyDescent="0.2">
      <c r="A192" s="10"/>
      <c r="B192" s="11"/>
      <c r="C192" s="10"/>
      <c r="D192" s="10"/>
      <c r="E192" s="15"/>
      <c r="F192" s="10"/>
      <c r="G192" s="10"/>
      <c r="H192" s="13">
        <f t="shared" si="39"/>
        <v>0</v>
      </c>
      <c r="I192" s="13"/>
      <c r="J192" s="13">
        <f t="shared" si="40"/>
        <v>0</v>
      </c>
      <c r="K192" s="13"/>
      <c r="L192" s="13"/>
      <c r="M192" s="13"/>
      <c r="N192" s="13">
        <f t="shared" si="41"/>
        <v>0</v>
      </c>
      <c r="O192" s="13"/>
      <c r="P192" s="13"/>
      <c r="Q192" s="13"/>
      <c r="R192" s="13">
        <f t="shared" si="38"/>
        <v>0</v>
      </c>
      <c r="S192" s="14"/>
    </row>
    <row r="193" spans="1:19" ht="15" x14ac:dyDescent="0.2">
      <c r="A193" s="10"/>
      <c r="B193" s="11"/>
      <c r="C193" s="16"/>
      <c r="D193" s="10"/>
      <c r="E193" s="23"/>
      <c r="F193" s="10"/>
      <c r="G193" s="10"/>
      <c r="H193" s="13">
        <f t="shared" si="39"/>
        <v>0</v>
      </c>
      <c r="I193" s="13"/>
      <c r="J193" s="13">
        <f t="shared" si="40"/>
        <v>0</v>
      </c>
      <c r="K193" s="13"/>
      <c r="L193" s="13"/>
      <c r="M193" s="13"/>
      <c r="N193" s="13">
        <f t="shared" si="41"/>
        <v>0</v>
      </c>
      <c r="O193" s="13"/>
      <c r="P193" s="13"/>
      <c r="Q193" s="13"/>
      <c r="R193" s="13">
        <f t="shared" si="38"/>
        <v>0</v>
      </c>
      <c r="S193" s="17"/>
    </row>
    <row r="194" spans="1:19" x14ac:dyDescent="0.2">
      <c r="A194" s="10"/>
      <c r="B194" s="11"/>
      <c r="C194" s="10"/>
      <c r="D194" s="10"/>
      <c r="E194" s="10"/>
      <c r="F194" s="10"/>
      <c r="G194" s="10"/>
      <c r="H194" s="13">
        <f>F194*G194</f>
        <v>0</v>
      </c>
      <c r="I194" s="13"/>
      <c r="J194" s="13">
        <f>H194*I194</f>
        <v>0</v>
      </c>
      <c r="K194" s="13"/>
      <c r="L194" s="13"/>
      <c r="M194" s="13"/>
      <c r="N194" s="13">
        <f>L194*M194</f>
        <v>0</v>
      </c>
      <c r="O194" s="13"/>
      <c r="P194" s="13"/>
      <c r="Q194" s="13"/>
      <c r="R194" s="13">
        <f t="shared" si="38"/>
        <v>0</v>
      </c>
      <c r="S194" s="17"/>
    </row>
    <row r="195" spans="1:19" x14ac:dyDescent="0.2">
      <c r="A195" s="10"/>
      <c r="B195" s="11"/>
      <c r="C195" s="10"/>
      <c r="D195" s="10"/>
      <c r="E195" s="18" t="s">
        <v>22</v>
      </c>
      <c r="F195" s="10"/>
      <c r="G195" s="10"/>
      <c r="H195" s="19">
        <f>SUM(H188:H194)</f>
        <v>4</v>
      </c>
      <c r="I195" s="13"/>
      <c r="J195" s="19">
        <f>SUM(J188:J194)</f>
        <v>2400</v>
      </c>
      <c r="K195" s="13"/>
      <c r="L195" s="19">
        <f>SUM(L188:L194)</f>
        <v>0.5</v>
      </c>
      <c r="M195" s="13"/>
      <c r="N195" s="19">
        <f>SUM(N188:N194)</f>
        <v>250</v>
      </c>
      <c r="O195" s="13"/>
      <c r="P195" s="13"/>
      <c r="Q195" s="13"/>
      <c r="R195" s="19">
        <f>SUM(R188:R194)</f>
        <v>36.9</v>
      </c>
      <c r="S195" s="14">
        <f>J195+N195+R195</f>
        <v>2686.9</v>
      </c>
    </row>
    <row r="196" spans="1:19" ht="15" x14ac:dyDescent="0.2">
      <c r="A196" s="10" t="s">
        <v>0</v>
      </c>
      <c r="B196" s="11"/>
      <c r="C196" s="10"/>
      <c r="D196" s="10"/>
      <c r="E196" s="15" t="s">
        <v>23</v>
      </c>
      <c r="F196" s="10"/>
      <c r="G196" s="10"/>
      <c r="H196" s="13">
        <f>F196*G196</f>
        <v>0</v>
      </c>
      <c r="I196" s="13"/>
      <c r="J196" s="13">
        <f>H196*I196</f>
        <v>0</v>
      </c>
      <c r="K196" s="13"/>
      <c r="L196" s="13"/>
      <c r="M196" s="13"/>
      <c r="N196" s="13">
        <f>L196*M196</f>
        <v>0</v>
      </c>
      <c r="O196" s="13"/>
      <c r="P196" s="13"/>
      <c r="Q196" s="13"/>
      <c r="R196" s="13">
        <f>P196</f>
        <v>0</v>
      </c>
      <c r="S196" s="20"/>
    </row>
    <row r="197" spans="1:19" ht="15" x14ac:dyDescent="0.2">
      <c r="A197" s="10"/>
      <c r="B197" s="11"/>
      <c r="C197" s="16"/>
      <c r="D197" s="10"/>
      <c r="E197" s="15"/>
      <c r="F197" s="10"/>
      <c r="G197" s="10"/>
      <c r="H197" s="13">
        <f t="shared" ref="H197:H198" si="42">F197*G197</f>
        <v>0</v>
      </c>
      <c r="I197" s="13"/>
      <c r="J197" s="13">
        <f>H197*I197</f>
        <v>0</v>
      </c>
      <c r="K197" s="13"/>
      <c r="L197" s="13"/>
      <c r="M197" s="13"/>
      <c r="N197" s="13">
        <f t="shared" ref="N197" si="43">L197*M197</f>
        <v>0</v>
      </c>
      <c r="O197" s="13"/>
      <c r="P197" s="13"/>
      <c r="Q197" s="13"/>
      <c r="R197" s="13">
        <f>P197*Q197</f>
        <v>0</v>
      </c>
      <c r="S197" s="20"/>
    </row>
    <row r="198" spans="1:19" x14ac:dyDescent="0.2">
      <c r="A198" s="10"/>
      <c r="B198" s="11"/>
      <c r="C198" s="10"/>
      <c r="D198" s="10"/>
      <c r="E198" s="10"/>
      <c r="F198" s="10"/>
      <c r="G198" s="10"/>
      <c r="H198" s="13">
        <f t="shared" si="42"/>
        <v>0</v>
      </c>
      <c r="I198" s="13"/>
      <c r="J198" s="13">
        <f t="shared" ref="J198" si="44">H198*I198</f>
        <v>0</v>
      </c>
      <c r="K198" s="13"/>
      <c r="L198" s="13"/>
      <c r="M198" s="13"/>
      <c r="N198" s="13">
        <f>L198*M198</f>
        <v>0</v>
      </c>
      <c r="O198" s="13"/>
      <c r="P198" s="13"/>
      <c r="Q198" s="13"/>
      <c r="R198" s="13">
        <f t="shared" ref="R198" si="45">P198*Q198</f>
        <v>0</v>
      </c>
      <c r="S198" s="14"/>
    </row>
    <row r="199" spans="1:19" x14ac:dyDescent="0.2">
      <c r="A199" s="10"/>
      <c r="B199" s="11"/>
      <c r="C199" s="10"/>
      <c r="D199" s="10"/>
      <c r="E199" s="18" t="s">
        <v>22</v>
      </c>
      <c r="F199" s="10"/>
      <c r="G199" s="10"/>
      <c r="H199" s="19">
        <f>SUM(H196:H198)</f>
        <v>0</v>
      </c>
      <c r="I199" s="13"/>
      <c r="J199" s="19">
        <f>SUM(J196:J198)</f>
        <v>0</v>
      </c>
      <c r="K199" s="13"/>
      <c r="L199" s="19">
        <f>SUM(L196:L198)</f>
        <v>0</v>
      </c>
      <c r="M199" s="13"/>
      <c r="N199" s="19">
        <f>SUM(N196:N198)</f>
        <v>0</v>
      </c>
      <c r="O199" s="13"/>
      <c r="P199" s="13"/>
      <c r="Q199" s="13"/>
      <c r="R199" s="19">
        <f>SUM(R196:R198)</f>
        <v>0</v>
      </c>
      <c r="S199" s="14">
        <f>J199+N199+R199</f>
        <v>0</v>
      </c>
    </row>
    <row r="200" spans="1:19" ht="15" x14ac:dyDescent="0.2">
      <c r="A200" s="10"/>
      <c r="B200" s="11"/>
      <c r="C200" s="10"/>
      <c r="D200" s="10"/>
      <c r="E200" s="15" t="s">
        <v>24</v>
      </c>
      <c r="F200" s="10"/>
      <c r="G200" s="10"/>
      <c r="H200" s="13">
        <f>F200*G200</f>
        <v>0</v>
      </c>
      <c r="I200" s="13"/>
      <c r="J200" s="13">
        <f>H200*I200</f>
        <v>0</v>
      </c>
      <c r="K200" s="13"/>
      <c r="L200" s="13"/>
      <c r="M200" s="13"/>
      <c r="N200" s="13">
        <f>L200*M200</f>
        <v>0</v>
      </c>
      <c r="O200" s="13"/>
      <c r="P200" s="13"/>
      <c r="Q200" s="13"/>
      <c r="R200" s="13">
        <f>P200*Q200</f>
        <v>0</v>
      </c>
      <c r="S200" s="20"/>
    </row>
    <row r="201" spans="1:19" ht="51" x14ac:dyDescent="0.2">
      <c r="A201" s="10">
        <v>1</v>
      </c>
      <c r="B201" s="11" t="s">
        <v>116</v>
      </c>
      <c r="C201" s="16">
        <v>45244</v>
      </c>
      <c r="D201" s="10"/>
      <c r="E201" s="15" t="s">
        <v>117</v>
      </c>
      <c r="F201" s="10">
        <v>2</v>
      </c>
      <c r="G201" s="10">
        <v>1</v>
      </c>
      <c r="H201" s="13">
        <f>F201*G201</f>
        <v>2</v>
      </c>
      <c r="I201" s="13">
        <v>600</v>
      </c>
      <c r="J201" s="13">
        <f>H201*I201</f>
        <v>1200</v>
      </c>
      <c r="K201" s="13" t="s">
        <v>21</v>
      </c>
      <c r="L201" s="13">
        <v>0.5</v>
      </c>
      <c r="M201" s="13">
        <v>500</v>
      </c>
      <c r="N201" s="13">
        <f>L201*M201</f>
        <v>250</v>
      </c>
      <c r="O201" s="13" t="s">
        <v>118</v>
      </c>
      <c r="P201" s="13">
        <v>3</v>
      </c>
      <c r="Q201" s="13">
        <v>350</v>
      </c>
      <c r="R201" s="13">
        <f>P201*Q201</f>
        <v>1050</v>
      </c>
      <c r="S201" s="20"/>
    </row>
    <row r="202" spans="1:19" ht="15" x14ac:dyDescent="0.2">
      <c r="A202" s="10"/>
      <c r="B202" s="11"/>
      <c r="C202" s="16"/>
      <c r="D202" s="10"/>
      <c r="E202" s="15"/>
      <c r="F202" s="10"/>
      <c r="G202" s="10"/>
      <c r="H202" s="13">
        <f>F202*G202</f>
        <v>0</v>
      </c>
      <c r="I202" s="13"/>
      <c r="J202" s="13">
        <f t="shared" ref="J202:J207" si="46">H202*I202</f>
        <v>0</v>
      </c>
      <c r="K202" s="13"/>
      <c r="L202" s="13"/>
      <c r="M202" s="13"/>
      <c r="N202" s="13">
        <f>L202*M202</f>
        <v>0</v>
      </c>
      <c r="O202" s="13" t="s">
        <v>98</v>
      </c>
      <c r="P202" s="13">
        <v>0.3</v>
      </c>
      <c r="Q202" s="13">
        <v>65</v>
      </c>
      <c r="R202" s="13">
        <f t="shared" ref="R202:R207" si="47">P202*Q202</f>
        <v>19.5</v>
      </c>
      <c r="S202" s="20"/>
    </row>
    <row r="203" spans="1:19" x14ac:dyDescent="0.2">
      <c r="A203" s="10"/>
      <c r="B203" s="11"/>
      <c r="C203" s="10"/>
      <c r="D203" s="10"/>
      <c r="E203" s="10"/>
      <c r="F203" s="10"/>
      <c r="G203" s="10"/>
      <c r="H203" s="13">
        <f>F203*G203</f>
        <v>0</v>
      </c>
      <c r="I203" s="13"/>
      <c r="J203" s="13">
        <f t="shared" si="46"/>
        <v>0</v>
      </c>
      <c r="K203" s="13"/>
      <c r="L203" s="13"/>
      <c r="M203" s="13"/>
      <c r="N203" s="13">
        <f>L203*M203</f>
        <v>0</v>
      </c>
      <c r="O203" s="13" t="s">
        <v>97</v>
      </c>
      <c r="P203" s="13">
        <v>6</v>
      </c>
      <c r="Q203" s="13">
        <v>0.8</v>
      </c>
      <c r="R203" s="13">
        <f t="shared" si="47"/>
        <v>4.8000000000000007</v>
      </c>
      <c r="S203" s="20"/>
    </row>
    <row r="204" spans="1:19" x14ac:dyDescent="0.2">
      <c r="A204" s="10"/>
      <c r="B204" s="11"/>
      <c r="C204" s="10"/>
      <c r="D204" s="10"/>
      <c r="E204" s="10"/>
      <c r="F204" s="10"/>
      <c r="G204" s="10"/>
      <c r="H204" s="13">
        <f t="shared" ref="H204:H207" si="48">F204*G204</f>
        <v>0</v>
      </c>
      <c r="I204" s="13"/>
      <c r="J204" s="13">
        <f t="shared" si="46"/>
        <v>0</v>
      </c>
      <c r="K204" s="13"/>
      <c r="L204" s="13"/>
      <c r="M204" s="13"/>
      <c r="N204" s="13">
        <f t="shared" ref="N204:N207" si="49">L204*M204</f>
        <v>0</v>
      </c>
      <c r="O204" s="13" t="s">
        <v>102</v>
      </c>
      <c r="P204" s="13">
        <v>6</v>
      </c>
      <c r="Q204" s="13">
        <v>1</v>
      </c>
      <c r="R204" s="13">
        <f t="shared" si="47"/>
        <v>6</v>
      </c>
      <c r="S204" s="20"/>
    </row>
    <row r="205" spans="1:19" x14ac:dyDescent="0.2">
      <c r="A205" s="10"/>
      <c r="B205" s="11"/>
      <c r="C205" s="10"/>
      <c r="D205" s="10"/>
      <c r="E205" s="10"/>
      <c r="F205" s="10"/>
      <c r="G205" s="10"/>
      <c r="H205" s="13">
        <f t="shared" si="48"/>
        <v>0</v>
      </c>
      <c r="I205" s="13"/>
      <c r="J205" s="13">
        <f t="shared" si="46"/>
        <v>0</v>
      </c>
      <c r="K205" s="13"/>
      <c r="L205" s="13"/>
      <c r="M205" s="13"/>
      <c r="N205" s="13">
        <f t="shared" si="49"/>
        <v>0</v>
      </c>
      <c r="O205" s="13"/>
      <c r="P205" s="13"/>
      <c r="Q205" s="13"/>
      <c r="R205" s="13">
        <f t="shared" si="47"/>
        <v>0</v>
      </c>
      <c r="S205" s="20"/>
    </row>
    <row r="206" spans="1:19" x14ac:dyDescent="0.2">
      <c r="A206" s="10"/>
      <c r="B206" s="11"/>
      <c r="C206" s="10"/>
      <c r="D206" s="10"/>
      <c r="E206" s="10"/>
      <c r="F206" s="10"/>
      <c r="G206" s="10"/>
      <c r="H206" s="13">
        <f t="shared" si="48"/>
        <v>0</v>
      </c>
      <c r="I206" s="13"/>
      <c r="J206" s="13">
        <f t="shared" si="46"/>
        <v>0</v>
      </c>
      <c r="K206" s="13"/>
      <c r="L206" s="13"/>
      <c r="M206" s="13"/>
      <c r="N206" s="13">
        <f t="shared" si="49"/>
        <v>0</v>
      </c>
      <c r="O206" s="13"/>
      <c r="P206" s="13"/>
      <c r="Q206" s="13"/>
      <c r="R206" s="13">
        <f t="shared" si="47"/>
        <v>0</v>
      </c>
      <c r="S206" s="20"/>
    </row>
    <row r="207" spans="1:19" x14ac:dyDescent="0.2">
      <c r="A207" s="10"/>
      <c r="B207" s="11"/>
      <c r="C207" s="10"/>
      <c r="D207" s="10"/>
      <c r="E207" s="10"/>
      <c r="F207" s="10"/>
      <c r="G207" s="10"/>
      <c r="H207" s="13">
        <f t="shared" si="48"/>
        <v>0</v>
      </c>
      <c r="I207" s="13"/>
      <c r="J207" s="13">
        <f t="shared" si="46"/>
        <v>0</v>
      </c>
      <c r="K207" s="13"/>
      <c r="L207" s="13"/>
      <c r="M207" s="13"/>
      <c r="N207" s="13">
        <f t="shared" si="49"/>
        <v>0</v>
      </c>
      <c r="O207" s="13"/>
      <c r="P207" s="13"/>
      <c r="Q207" s="13"/>
      <c r="R207" s="13">
        <f t="shared" si="47"/>
        <v>0</v>
      </c>
      <c r="S207" s="20"/>
    </row>
    <row r="208" spans="1:19" x14ac:dyDescent="0.2">
      <c r="A208" s="10"/>
      <c r="B208" s="11"/>
      <c r="C208" s="10"/>
      <c r="D208" s="10"/>
      <c r="E208" s="18" t="s">
        <v>22</v>
      </c>
      <c r="F208" s="10"/>
      <c r="G208" s="10"/>
      <c r="H208" s="19">
        <f>SUM(H200:H203)</f>
        <v>2</v>
      </c>
      <c r="I208" s="13"/>
      <c r="J208" s="19">
        <f>SUM(J201:J203)</f>
        <v>1200</v>
      </c>
      <c r="K208" s="13"/>
      <c r="L208" s="19">
        <f>SUM(L200:L203)</f>
        <v>0.5</v>
      </c>
      <c r="M208" s="13"/>
      <c r="N208" s="19">
        <f>SUM(N200:N203)</f>
        <v>250</v>
      </c>
      <c r="O208" s="13"/>
      <c r="P208" s="13"/>
      <c r="Q208" s="13"/>
      <c r="R208" s="19">
        <f>SUM(R200:R206)</f>
        <v>1080.3</v>
      </c>
      <c r="S208" s="14">
        <f>J208+N208+R208</f>
        <v>2530.3000000000002</v>
      </c>
    </row>
    <row r="209" spans="1:19" x14ac:dyDescent="0.2">
      <c r="A209" s="10"/>
      <c r="B209" s="11"/>
      <c r="C209" s="10"/>
      <c r="D209" s="10"/>
      <c r="E209" s="18" t="s">
        <v>22</v>
      </c>
      <c r="F209" s="10"/>
      <c r="G209" s="10"/>
      <c r="H209" s="19">
        <f>H195+H199+H208</f>
        <v>6</v>
      </c>
      <c r="I209" s="13"/>
      <c r="J209" s="19">
        <f>J195+J199+J208</f>
        <v>3600</v>
      </c>
      <c r="K209" s="13"/>
      <c r="L209" s="19">
        <f>L195+L199+L208</f>
        <v>1</v>
      </c>
      <c r="M209" s="13"/>
      <c r="N209" s="19">
        <f>N195+N199+N208</f>
        <v>500</v>
      </c>
      <c r="O209" s="13"/>
      <c r="P209" s="13"/>
      <c r="Q209" s="13"/>
      <c r="R209" s="19">
        <f>R195+R199+R208</f>
        <v>1117.2</v>
      </c>
      <c r="S209" s="19">
        <f>SUM(S188:S208)</f>
        <v>5217.2000000000007</v>
      </c>
    </row>
    <row r="210" spans="1:19" x14ac:dyDescent="0.2">
      <c r="C210" s="24"/>
      <c r="R210" s="21">
        <f>J209+N209+R209</f>
        <v>5217.2</v>
      </c>
      <c r="S210" s="21" t="s">
        <v>0</v>
      </c>
    </row>
    <row r="211" spans="1:19" ht="20.25" x14ac:dyDescent="0.3">
      <c r="F211" t="s">
        <v>0</v>
      </c>
      <c r="H211" s="1" t="s">
        <v>119</v>
      </c>
    </row>
    <row r="213" spans="1:19" x14ac:dyDescent="0.2">
      <c r="A213" s="2" t="s">
        <v>2</v>
      </c>
      <c r="B213" s="2" t="s">
        <v>3</v>
      </c>
      <c r="C213" s="2" t="s">
        <v>4</v>
      </c>
      <c r="D213" s="2" t="s">
        <v>5</v>
      </c>
      <c r="E213" s="2" t="s">
        <v>6</v>
      </c>
      <c r="F213" s="3" t="s">
        <v>7</v>
      </c>
      <c r="G213" s="3" t="s">
        <v>8</v>
      </c>
      <c r="H213" s="4" t="s">
        <v>9</v>
      </c>
      <c r="I213" s="4"/>
      <c r="J213" s="4"/>
      <c r="K213" s="2"/>
      <c r="L213" s="4" t="s">
        <v>10</v>
      </c>
      <c r="M213" s="4"/>
      <c r="N213" s="4"/>
      <c r="O213" s="4" t="s">
        <v>11</v>
      </c>
      <c r="P213" s="4"/>
      <c r="Q213" s="4"/>
      <c r="R213" s="4"/>
    </row>
    <row r="214" spans="1:19" ht="25.5" x14ac:dyDescent="0.2">
      <c r="A214" s="5"/>
      <c r="B214" s="5"/>
      <c r="C214" s="5"/>
      <c r="D214" s="5"/>
      <c r="E214" s="5"/>
      <c r="F214" s="6"/>
      <c r="G214" s="6"/>
      <c r="H214" s="7" t="s">
        <v>12</v>
      </c>
      <c r="I214" s="8" t="s">
        <v>13</v>
      </c>
      <c r="J214" s="7" t="s">
        <v>14</v>
      </c>
      <c r="K214" s="9"/>
      <c r="L214" s="7" t="s">
        <v>12</v>
      </c>
      <c r="M214" s="7" t="s">
        <v>15</v>
      </c>
      <c r="N214" s="7" t="s">
        <v>14</v>
      </c>
      <c r="O214" s="8" t="s">
        <v>16</v>
      </c>
      <c r="P214" s="7" t="s">
        <v>12</v>
      </c>
      <c r="Q214" s="7" t="s">
        <v>15</v>
      </c>
      <c r="R214" s="7" t="s">
        <v>14</v>
      </c>
    </row>
    <row r="215" spans="1:19" ht="63" x14ac:dyDescent="0.2">
      <c r="A215" s="10"/>
      <c r="B215" s="11"/>
      <c r="C215" s="10"/>
      <c r="D215" s="11"/>
      <c r="E215" s="12" t="s">
        <v>17</v>
      </c>
      <c r="F215" s="10"/>
      <c r="G215" s="10"/>
      <c r="H215" s="13">
        <f>F215*G215</f>
        <v>0</v>
      </c>
      <c r="I215" s="13"/>
      <c r="J215" s="13">
        <f>H215*I215</f>
        <v>0</v>
      </c>
      <c r="K215" s="13"/>
      <c r="L215" s="13"/>
      <c r="M215" s="13"/>
      <c r="N215" s="13">
        <f>L215*M215</f>
        <v>0</v>
      </c>
      <c r="O215" s="13"/>
      <c r="P215" s="13"/>
      <c r="Q215" s="13"/>
      <c r="R215" s="13">
        <f>P215*Q215</f>
        <v>0</v>
      </c>
      <c r="S215" s="14"/>
    </row>
    <row r="216" spans="1:19" ht="15" x14ac:dyDescent="0.2">
      <c r="A216" s="10"/>
      <c r="B216" s="11"/>
      <c r="C216" s="10"/>
      <c r="D216" s="10"/>
      <c r="E216" s="15" t="s">
        <v>18</v>
      </c>
      <c r="F216" s="10"/>
      <c r="G216" s="10"/>
      <c r="H216" s="13">
        <f>F216*G216</f>
        <v>0</v>
      </c>
      <c r="I216" s="13"/>
      <c r="J216" s="13">
        <f>H216*I216</f>
        <v>0</v>
      </c>
      <c r="K216" s="13"/>
      <c r="L216" s="13"/>
      <c r="M216" s="13"/>
      <c r="N216" s="13">
        <f>L216*M216</f>
        <v>0</v>
      </c>
      <c r="O216" s="13"/>
      <c r="P216" s="13"/>
      <c r="Q216" s="13"/>
      <c r="R216" s="13">
        <f t="shared" ref="R216:R218" si="50">P216*Q216</f>
        <v>0</v>
      </c>
      <c r="S216" s="14"/>
    </row>
    <row r="217" spans="1:19" ht="25.5" x14ac:dyDescent="0.2">
      <c r="A217" s="10">
        <v>1</v>
      </c>
      <c r="B217" s="11" t="s">
        <v>120</v>
      </c>
      <c r="C217" s="16">
        <v>45275</v>
      </c>
      <c r="D217" s="10">
        <v>1543</v>
      </c>
      <c r="E217" s="23" t="s">
        <v>121</v>
      </c>
      <c r="F217" s="10">
        <v>0.5</v>
      </c>
      <c r="G217" s="10">
        <v>2</v>
      </c>
      <c r="H217" s="13">
        <f>F217*G217</f>
        <v>1</v>
      </c>
      <c r="I217" s="13">
        <v>600</v>
      </c>
      <c r="J217" s="13">
        <f>H217*I217</f>
        <v>600</v>
      </c>
      <c r="K217" s="13" t="s">
        <v>122</v>
      </c>
      <c r="L217" s="13">
        <v>0.5</v>
      </c>
      <c r="M217" s="13">
        <v>450</v>
      </c>
      <c r="N217" s="13">
        <f>L217*M217</f>
        <v>225</v>
      </c>
      <c r="O217" s="13"/>
      <c r="P217" s="13"/>
      <c r="Q217" s="13"/>
      <c r="R217" s="13">
        <f t="shared" si="50"/>
        <v>0</v>
      </c>
      <c r="S217" s="17"/>
    </row>
    <row r="218" spans="1:19" x14ac:dyDescent="0.2">
      <c r="A218" s="10"/>
      <c r="B218" s="11"/>
      <c r="C218" s="10"/>
      <c r="D218" s="10"/>
      <c r="E218" s="10"/>
      <c r="F218" s="10"/>
      <c r="G218" s="10"/>
      <c r="H218" s="13">
        <f>F218*G218</f>
        <v>0</v>
      </c>
      <c r="I218" s="13"/>
      <c r="J218" s="13">
        <f>H218*I218</f>
        <v>0</v>
      </c>
      <c r="K218" s="13"/>
      <c r="L218" s="13"/>
      <c r="M218" s="13"/>
      <c r="N218" s="13">
        <f>L218*M218</f>
        <v>0</v>
      </c>
      <c r="O218" s="13"/>
      <c r="P218" s="13"/>
      <c r="Q218" s="13"/>
      <c r="R218" s="13">
        <f t="shared" si="50"/>
        <v>0</v>
      </c>
      <c r="S218" s="17"/>
    </row>
    <row r="219" spans="1:19" x14ac:dyDescent="0.2">
      <c r="A219" s="10"/>
      <c r="B219" s="11"/>
      <c r="C219" s="10"/>
      <c r="D219" s="10"/>
      <c r="E219" s="18" t="s">
        <v>22</v>
      </c>
      <c r="F219" s="10"/>
      <c r="G219" s="10"/>
      <c r="H219" s="19">
        <f>SUM(H215:H218)</f>
        <v>1</v>
      </c>
      <c r="I219" s="13"/>
      <c r="J219" s="19">
        <f>SUM(J215:J218)</f>
        <v>600</v>
      </c>
      <c r="K219" s="13"/>
      <c r="L219" s="19">
        <f>SUM(L215:L218)</f>
        <v>0.5</v>
      </c>
      <c r="M219" s="13"/>
      <c r="N219" s="19">
        <f>SUM(N215:N218)</f>
        <v>225</v>
      </c>
      <c r="O219" s="13"/>
      <c r="P219" s="13"/>
      <c r="Q219" s="13"/>
      <c r="R219" s="19">
        <f>SUM(R215:R218)</f>
        <v>0</v>
      </c>
      <c r="S219" s="14">
        <f>J219+N219+R219</f>
        <v>825</v>
      </c>
    </row>
    <row r="220" spans="1:19" ht="15" x14ac:dyDescent="0.2">
      <c r="A220" s="10" t="s">
        <v>0</v>
      </c>
      <c r="B220" s="11"/>
      <c r="C220" s="10"/>
      <c r="D220" s="10"/>
      <c r="E220" s="15" t="s">
        <v>23</v>
      </c>
      <c r="F220" s="10"/>
      <c r="G220" s="10"/>
      <c r="H220" s="13">
        <f>F220*G220</f>
        <v>0</v>
      </c>
      <c r="I220" s="13"/>
      <c r="J220" s="13">
        <f>H220*I220</f>
        <v>0</v>
      </c>
      <c r="K220" s="13"/>
      <c r="L220" s="13"/>
      <c r="M220" s="13"/>
      <c r="N220" s="13">
        <f>L220*M220</f>
        <v>0</v>
      </c>
      <c r="O220" s="13"/>
      <c r="P220" s="13"/>
      <c r="Q220" s="13"/>
      <c r="R220" s="13">
        <f>P220</f>
        <v>0</v>
      </c>
      <c r="S220" s="20"/>
    </row>
    <row r="221" spans="1:19" ht="15" x14ac:dyDescent="0.2">
      <c r="A221" s="10"/>
      <c r="B221" s="11"/>
      <c r="C221" s="16"/>
      <c r="D221" s="10"/>
      <c r="E221" s="15" t="s">
        <v>123</v>
      </c>
      <c r="F221" s="10"/>
      <c r="G221" s="10"/>
      <c r="H221" s="13">
        <f t="shared" ref="H221:H223" si="51">F221*G221</f>
        <v>0</v>
      </c>
      <c r="I221" s="13"/>
      <c r="J221" s="13">
        <f>H221*I221</f>
        <v>0</v>
      </c>
      <c r="K221" s="13"/>
      <c r="L221" s="13"/>
      <c r="M221" s="13"/>
      <c r="N221" s="13">
        <f t="shared" ref="N221:N222" si="52">L221*M221</f>
        <v>0</v>
      </c>
      <c r="O221" s="13"/>
      <c r="P221" s="13"/>
      <c r="Q221" s="13"/>
      <c r="R221" s="13">
        <f>P221*Q221</f>
        <v>0</v>
      </c>
      <c r="S221" s="20"/>
    </row>
    <row r="222" spans="1:19" ht="15" x14ac:dyDescent="0.2">
      <c r="A222" s="10"/>
      <c r="B222" s="11"/>
      <c r="C222" s="10"/>
      <c r="D222" s="10"/>
      <c r="E222" s="15"/>
      <c r="F222" s="10"/>
      <c r="G222" s="10"/>
      <c r="H222" s="13">
        <f t="shared" si="51"/>
        <v>0</v>
      </c>
      <c r="I222" s="13"/>
      <c r="J222" s="13">
        <f>H222*I222</f>
        <v>0</v>
      </c>
      <c r="K222" s="13"/>
      <c r="L222" s="13"/>
      <c r="M222" s="13"/>
      <c r="N222" s="13">
        <f t="shared" si="52"/>
        <v>0</v>
      </c>
      <c r="O222" s="13"/>
      <c r="P222" s="13"/>
      <c r="Q222" s="13"/>
      <c r="R222" s="13">
        <f t="shared" ref="R222:R223" si="53">P222*Q222</f>
        <v>0</v>
      </c>
      <c r="S222" s="20"/>
    </row>
    <row r="223" spans="1:19" x14ac:dyDescent="0.2">
      <c r="A223" s="10"/>
      <c r="B223" s="11"/>
      <c r="C223" s="10"/>
      <c r="D223" s="10"/>
      <c r="E223" s="10"/>
      <c r="F223" s="10"/>
      <c r="G223" s="10"/>
      <c r="H223" s="13">
        <f t="shared" si="51"/>
        <v>0</v>
      </c>
      <c r="I223" s="13"/>
      <c r="J223" s="13">
        <f t="shared" ref="J223" si="54">H223*I223</f>
        <v>0</v>
      </c>
      <c r="K223" s="13"/>
      <c r="L223" s="13"/>
      <c r="M223" s="13"/>
      <c r="N223" s="13">
        <f>L223*M223</f>
        <v>0</v>
      </c>
      <c r="O223" s="13"/>
      <c r="P223" s="13"/>
      <c r="Q223" s="13"/>
      <c r="R223" s="13">
        <f t="shared" si="53"/>
        <v>0</v>
      </c>
      <c r="S223" s="14"/>
    </row>
    <row r="224" spans="1:19" x14ac:dyDescent="0.2">
      <c r="A224" s="10"/>
      <c r="B224" s="11"/>
      <c r="C224" s="10"/>
      <c r="D224" s="10"/>
      <c r="E224" s="18" t="s">
        <v>22</v>
      </c>
      <c r="F224" s="10"/>
      <c r="G224" s="10"/>
      <c r="H224" s="19">
        <f>SUM(H220:H223)</f>
        <v>0</v>
      </c>
      <c r="I224" s="13"/>
      <c r="J224" s="19">
        <f>SUM(J220:J223)</f>
        <v>0</v>
      </c>
      <c r="K224" s="13"/>
      <c r="L224" s="19">
        <f>SUM(L220:L223)</f>
        <v>0</v>
      </c>
      <c r="M224" s="13"/>
      <c r="N224" s="19">
        <f>SUM(N220:N223)</f>
        <v>0</v>
      </c>
      <c r="O224" s="13"/>
      <c r="P224" s="13"/>
      <c r="Q224" s="13"/>
      <c r="R224" s="19">
        <f>SUM(R220:R223)</f>
        <v>0</v>
      </c>
      <c r="S224" s="14">
        <f>J224+N224+R224</f>
        <v>0</v>
      </c>
    </row>
    <row r="225" spans="1:19" ht="15" x14ac:dyDescent="0.2">
      <c r="A225" s="10"/>
      <c r="B225" s="11"/>
      <c r="C225" s="10"/>
      <c r="D225" s="10"/>
      <c r="E225" s="15" t="s">
        <v>24</v>
      </c>
      <c r="F225" s="10"/>
      <c r="G225" s="10"/>
      <c r="H225" s="13">
        <f>F225*G225</f>
        <v>0</v>
      </c>
      <c r="I225" s="13"/>
      <c r="J225" s="13">
        <f>H225*I225</f>
        <v>0</v>
      </c>
      <c r="K225" s="13"/>
      <c r="L225" s="13"/>
      <c r="M225" s="13"/>
      <c r="N225" s="13">
        <f>L225*M225</f>
        <v>0</v>
      </c>
      <c r="O225" s="13"/>
      <c r="P225" s="13"/>
      <c r="Q225" s="13"/>
      <c r="R225" s="13">
        <f>P225*Q225</f>
        <v>0</v>
      </c>
      <c r="S225" s="20"/>
    </row>
    <row r="226" spans="1:19" ht="63.75" x14ac:dyDescent="0.2">
      <c r="A226" s="10">
        <v>1</v>
      </c>
      <c r="B226" s="11" t="s">
        <v>124</v>
      </c>
      <c r="C226" s="16">
        <v>45287</v>
      </c>
      <c r="D226" s="10"/>
      <c r="E226" s="15" t="s">
        <v>125</v>
      </c>
      <c r="F226" s="10">
        <v>3</v>
      </c>
      <c r="G226" s="10">
        <v>1</v>
      </c>
      <c r="H226" s="13">
        <f t="shared" ref="H226:H230" si="55">F226*G226</f>
        <v>3</v>
      </c>
      <c r="I226" s="13">
        <v>600</v>
      </c>
      <c r="J226" s="13">
        <f t="shared" ref="J226:J230" si="56">H226*I226</f>
        <v>1800</v>
      </c>
      <c r="K226" s="13" t="s">
        <v>21</v>
      </c>
      <c r="L226" s="13">
        <v>0.5</v>
      </c>
      <c r="M226" s="13">
        <v>500</v>
      </c>
      <c r="N226" s="13">
        <f t="shared" ref="N226:N230" si="57">L226*M226</f>
        <v>250</v>
      </c>
      <c r="O226" s="22" t="s">
        <v>126</v>
      </c>
      <c r="P226" s="13">
        <v>3</v>
      </c>
      <c r="Q226" s="13">
        <v>350</v>
      </c>
      <c r="R226" s="13">
        <f t="shared" ref="R226:R230" si="58">P226*Q226</f>
        <v>1050</v>
      </c>
      <c r="S226" s="20"/>
    </row>
    <row r="227" spans="1:19" ht="15" x14ac:dyDescent="0.2">
      <c r="A227" s="10"/>
      <c r="B227" s="11"/>
      <c r="C227" s="16"/>
      <c r="D227" s="10"/>
      <c r="E227" s="15"/>
      <c r="F227" s="10"/>
      <c r="G227" s="10"/>
      <c r="H227" s="13">
        <f t="shared" si="55"/>
        <v>0</v>
      </c>
      <c r="I227" s="13"/>
      <c r="J227" s="13">
        <f t="shared" si="56"/>
        <v>0</v>
      </c>
      <c r="K227" s="13"/>
      <c r="L227" s="13"/>
      <c r="M227" s="13"/>
      <c r="N227" s="13">
        <f t="shared" si="57"/>
        <v>0</v>
      </c>
      <c r="O227" s="22" t="s">
        <v>98</v>
      </c>
      <c r="P227" s="13">
        <v>0.5</v>
      </c>
      <c r="Q227" s="13">
        <v>81</v>
      </c>
      <c r="R227" s="13">
        <f t="shared" si="58"/>
        <v>40.5</v>
      </c>
      <c r="S227" s="20"/>
    </row>
    <row r="228" spans="1:19" ht="15" x14ac:dyDescent="0.2">
      <c r="A228" s="10"/>
      <c r="B228" s="11"/>
      <c r="C228" s="16"/>
      <c r="D228" s="10"/>
      <c r="E228" s="15"/>
      <c r="F228" s="10"/>
      <c r="G228" s="10"/>
      <c r="H228" s="13">
        <f t="shared" si="55"/>
        <v>0</v>
      </c>
      <c r="I228" s="13"/>
      <c r="J228" s="13">
        <f t="shared" si="56"/>
        <v>0</v>
      </c>
      <c r="K228" s="13"/>
      <c r="L228" s="13"/>
      <c r="M228" s="13"/>
      <c r="N228" s="13">
        <f t="shared" si="57"/>
        <v>0</v>
      </c>
      <c r="O228" s="22" t="s">
        <v>97</v>
      </c>
      <c r="P228" s="13">
        <v>6</v>
      </c>
      <c r="Q228" s="13">
        <v>0.8</v>
      </c>
      <c r="R228" s="13">
        <f t="shared" si="58"/>
        <v>4.8000000000000007</v>
      </c>
      <c r="S228" s="20"/>
    </row>
    <row r="229" spans="1:19" ht="15" x14ac:dyDescent="0.2">
      <c r="A229" s="10"/>
      <c r="B229" s="11"/>
      <c r="C229" s="16"/>
      <c r="D229" s="10"/>
      <c r="E229" s="15"/>
      <c r="F229" s="10"/>
      <c r="G229" s="10"/>
      <c r="H229" s="13">
        <f t="shared" si="55"/>
        <v>0</v>
      </c>
      <c r="I229" s="13"/>
      <c r="J229" s="13">
        <f t="shared" si="56"/>
        <v>0</v>
      </c>
      <c r="K229" s="13"/>
      <c r="L229" s="13"/>
      <c r="M229" s="13"/>
      <c r="N229" s="13">
        <f t="shared" si="57"/>
        <v>0</v>
      </c>
      <c r="O229" s="22" t="s">
        <v>102</v>
      </c>
      <c r="P229" s="13">
        <v>6</v>
      </c>
      <c r="Q229" s="13">
        <v>1</v>
      </c>
      <c r="R229" s="13">
        <f t="shared" si="58"/>
        <v>6</v>
      </c>
      <c r="S229" s="20"/>
    </row>
    <row r="230" spans="1:19" ht="15" x14ac:dyDescent="0.2">
      <c r="A230" s="10"/>
      <c r="B230" s="11"/>
      <c r="C230" s="16"/>
      <c r="D230" s="10"/>
      <c r="E230" s="15"/>
      <c r="F230" s="10"/>
      <c r="G230" s="10"/>
      <c r="H230" s="13">
        <f t="shared" si="55"/>
        <v>0</v>
      </c>
      <c r="I230" s="13"/>
      <c r="J230" s="13">
        <f t="shared" si="56"/>
        <v>0</v>
      </c>
      <c r="K230" s="13"/>
      <c r="L230" s="13"/>
      <c r="M230" s="13"/>
      <c r="N230" s="13">
        <f t="shared" si="57"/>
        <v>0</v>
      </c>
      <c r="O230" s="22"/>
      <c r="P230" s="13"/>
      <c r="Q230" s="13"/>
      <c r="R230" s="13">
        <f t="shared" si="58"/>
        <v>0</v>
      </c>
      <c r="S230" s="20"/>
    </row>
    <row r="231" spans="1:19" x14ac:dyDescent="0.2">
      <c r="A231" s="10"/>
      <c r="B231" s="11"/>
      <c r="C231" s="10"/>
      <c r="D231" s="10"/>
      <c r="E231" s="18" t="s">
        <v>22</v>
      </c>
      <c r="F231" s="10"/>
      <c r="G231" s="10"/>
      <c r="H231" s="19">
        <f>SUM(H225:H230)</f>
        <v>3</v>
      </c>
      <c r="I231" s="13"/>
      <c r="J231" s="19">
        <f>SUM(J226:J230)</f>
        <v>1800</v>
      </c>
      <c r="K231" s="13"/>
      <c r="L231" s="19">
        <f>SUM(L225:L230)</f>
        <v>0.5</v>
      </c>
      <c r="M231" s="13"/>
      <c r="N231" s="19">
        <f>SUM(N225:N230)</f>
        <v>250</v>
      </c>
      <c r="O231" s="13"/>
      <c r="P231" s="13"/>
      <c r="Q231" s="13"/>
      <c r="R231" s="19">
        <f>SUM(R225:R230)</f>
        <v>1101.3</v>
      </c>
      <c r="S231" s="14">
        <f>J231+N231+R231</f>
        <v>3151.3</v>
      </c>
    </row>
    <row r="232" spans="1:19" x14ac:dyDescent="0.2">
      <c r="A232" s="10"/>
      <c r="B232" s="11"/>
      <c r="C232" s="10"/>
      <c r="D232" s="10"/>
      <c r="E232" s="18" t="s">
        <v>22</v>
      </c>
      <c r="F232" s="10"/>
      <c r="G232" s="10"/>
      <c r="H232" s="19">
        <f>H219+H224+H231</f>
        <v>4</v>
      </c>
      <c r="I232" s="13"/>
      <c r="J232" s="19">
        <f>J219+J224+J231</f>
        <v>2400</v>
      </c>
      <c r="K232" s="13"/>
      <c r="L232" s="19">
        <f>L219+L224+L231</f>
        <v>1</v>
      </c>
      <c r="M232" s="13"/>
      <c r="N232" s="19">
        <f>N219+N224+N231</f>
        <v>475</v>
      </c>
      <c r="O232" s="13"/>
      <c r="P232" s="13"/>
      <c r="Q232" s="13"/>
      <c r="R232" s="19">
        <f>R219+R224+R231</f>
        <v>1101.3</v>
      </c>
      <c r="S232" s="19">
        <f>SUM(S215:S231)</f>
        <v>3976.3</v>
      </c>
    </row>
    <row r="233" spans="1:19" x14ac:dyDescent="0.2">
      <c r="C233" s="24"/>
      <c r="R233" s="21">
        <f>J232+N232+R232</f>
        <v>3976.3</v>
      </c>
      <c r="S233" s="21" t="s">
        <v>0</v>
      </c>
    </row>
    <row r="236" spans="1:19" ht="15.75" x14ac:dyDescent="0.25">
      <c r="O236" s="25" t="s">
        <v>127</v>
      </c>
      <c r="P236" s="26">
        <f>R233+R210+R182+R113+R79+R19</f>
        <v>110709.2</v>
      </c>
    </row>
  </sheetData>
  <mergeCells count="66">
    <mergeCell ref="F213:F214"/>
    <mergeCell ref="G213:G214"/>
    <mergeCell ref="H213:J213"/>
    <mergeCell ref="K213:K214"/>
    <mergeCell ref="L213:N213"/>
    <mergeCell ref="O213:R213"/>
    <mergeCell ref="G186:G187"/>
    <mergeCell ref="H186:J186"/>
    <mergeCell ref="K186:K187"/>
    <mergeCell ref="L186:N186"/>
    <mergeCell ref="O186:R186"/>
    <mergeCell ref="A213:A214"/>
    <mergeCell ref="B213:B214"/>
    <mergeCell ref="C213:C214"/>
    <mergeCell ref="D213:D214"/>
    <mergeCell ref="E213:E214"/>
    <mergeCell ref="A186:A187"/>
    <mergeCell ref="B186:B187"/>
    <mergeCell ref="C186:C187"/>
    <mergeCell ref="D186:D187"/>
    <mergeCell ref="E186:E187"/>
    <mergeCell ref="F186:F187"/>
    <mergeCell ref="F117:F118"/>
    <mergeCell ref="G117:G118"/>
    <mergeCell ref="H117:J117"/>
    <mergeCell ref="K117:K118"/>
    <mergeCell ref="L117:N117"/>
    <mergeCell ref="O117:R117"/>
    <mergeCell ref="G83:G84"/>
    <mergeCell ref="H83:J83"/>
    <mergeCell ref="K83:K84"/>
    <mergeCell ref="L83:N83"/>
    <mergeCell ref="O83:R83"/>
    <mergeCell ref="A117:A118"/>
    <mergeCell ref="B117:B118"/>
    <mergeCell ref="C117:C118"/>
    <mergeCell ref="D117:D118"/>
    <mergeCell ref="E117:E118"/>
    <mergeCell ref="A83:A84"/>
    <mergeCell ref="B83:B84"/>
    <mergeCell ref="C83:C84"/>
    <mergeCell ref="D83:D84"/>
    <mergeCell ref="E83:E84"/>
    <mergeCell ref="F83:F84"/>
    <mergeCell ref="F23:F24"/>
    <mergeCell ref="G23:G24"/>
    <mergeCell ref="H23:J23"/>
    <mergeCell ref="K23:K24"/>
    <mergeCell ref="L23:N23"/>
    <mergeCell ref="O23:R23"/>
    <mergeCell ref="G3:G4"/>
    <mergeCell ref="H3:J3"/>
    <mergeCell ref="K3:K4"/>
    <mergeCell ref="L3:N3"/>
    <mergeCell ref="O3:R3"/>
    <mergeCell ref="A23:A24"/>
    <mergeCell ref="B23:B24"/>
    <mergeCell ref="C23:C24"/>
    <mergeCell ref="D23:D24"/>
    <mergeCell ref="E23:E24"/>
    <mergeCell ref="A3:A4"/>
    <mergeCell ref="B3:B4"/>
    <mergeCell ref="C3:C4"/>
    <mergeCell ref="D3:D4"/>
    <mergeCell ref="E3:E4"/>
    <mergeCell ref="F3:F4"/>
  </mergeCells>
  <pageMargins left="0" right="0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2024-03-04T23:48:56Z</dcterms:created>
  <dcterms:modified xsi:type="dcterms:W3CDTF">2024-03-04T23:49:09Z</dcterms:modified>
</cp:coreProperties>
</file>