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D8E4A3A6-0050-4267-BED9-63F8B799FF16}" xr6:coauthVersionLast="36" xr6:coauthVersionMax="36" xr10:uidLastSave="{00000000-0000-0000-0000-000000000000}"/>
  <bookViews>
    <workbookView xWindow="0" yWindow="0" windowWidth="28800" windowHeight="11925" xr2:uid="{4E2AFE8A-A19D-44F8-8FEA-E8B75D847C38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2" i="1" l="1"/>
  <c r="R251" i="1"/>
  <c r="N251" i="1"/>
  <c r="H251" i="1"/>
  <c r="J251" i="1" s="1"/>
  <c r="J252" i="1" s="1"/>
  <c r="S252" i="1" s="1"/>
  <c r="R249" i="1"/>
  <c r="R252" i="1" s="1"/>
  <c r="N249" i="1"/>
  <c r="N252" i="1" s="1"/>
  <c r="H249" i="1"/>
  <c r="J249" i="1" s="1"/>
  <c r="R248" i="1"/>
  <c r="R253" i="1" s="1"/>
  <c r="L248" i="1"/>
  <c r="R247" i="1"/>
  <c r="N247" i="1"/>
  <c r="H247" i="1"/>
  <c r="J247" i="1" s="1"/>
  <c r="R246" i="1"/>
  <c r="N246" i="1"/>
  <c r="H246" i="1"/>
  <c r="J246" i="1" s="1"/>
  <c r="R245" i="1"/>
  <c r="N245" i="1"/>
  <c r="H245" i="1"/>
  <c r="J245" i="1" s="1"/>
  <c r="R244" i="1"/>
  <c r="N244" i="1"/>
  <c r="H244" i="1"/>
  <c r="J244" i="1" s="1"/>
  <c r="R243" i="1"/>
  <c r="N243" i="1"/>
  <c r="H243" i="1"/>
  <c r="J243" i="1" s="1"/>
  <c r="R242" i="1"/>
  <c r="N242" i="1"/>
  <c r="H242" i="1"/>
  <c r="J242" i="1" s="1"/>
  <c r="R241" i="1"/>
  <c r="N241" i="1"/>
  <c r="H241" i="1"/>
  <c r="J241" i="1" s="1"/>
  <c r="R240" i="1"/>
  <c r="N240" i="1"/>
  <c r="H240" i="1"/>
  <c r="J240" i="1" s="1"/>
  <c r="R239" i="1"/>
  <c r="N239" i="1"/>
  <c r="H239" i="1"/>
  <c r="J239" i="1" s="1"/>
  <c r="R238" i="1"/>
  <c r="N238" i="1"/>
  <c r="H238" i="1"/>
  <c r="J238" i="1" s="1"/>
  <c r="R237" i="1"/>
  <c r="N237" i="1"/>
  <c r="H237" i="1"/>
  <c r="J237" i="1" s="1"/>
  <c r="R236" i="1"/>
  <c r="N236" i="1"/>
  <c r="H236" i="1"/>
  <c r="J236" i="1" s="1"/>
  <c r="R235" i="1"/>
  <c r="N235" i="1"/>
  <c r="N248" i="1" s="1"/>
  <c r="H235" i="1"/>
  <c r="J235" i="1" s="1"/>
  <c r="R234" i="1"/>
  <c r="L234" i="1"/>
  <c r="L253" i="1" s="1"/>
  <c r="R232" i="1"/>
  <c r="N232" i="1"/>
  <c r="H232" i="1"/>
  <c r="J232" i="1" s="1"/>
  <c r="R231" i="1"/>
  <c r="N231" i="1"/>
  <c r="H231" i="1"/>
  <c r="J231" i="1" s="1"/>
  <c r="R230" i="1"/>
  <c r="N230" i="1"/>
  <c r="H230" i="1"/>
  <c r="J230" i="1" s="1"/>
  <c r="J234" i="1" s="1"/>
  <c r="N223" i="1"/>
  <c r="L223" i="1"/>
  <c r="R222" i="1"/>
  <c r="N222" i="1"/>
  <c r="J222" i="1"/>
  <c r="J223" i="1" s="1"/>
  <c r="S223" i="1" s="1"/>
  <c r="H222" i="1"/>
  <c r="R219" i="1"/>
  <c r="R223" i="1" s="1"/>
  <c r="N219" i="1"/>
  <c r="J219" i="1"/>
  <c r="H219" i="1"/>
  <c r="H223" i="1" s="1"/>
  <c r="N218" i="1"/>
  <c r="L218" i="1"/>
  <c r="J218" i="1"/>
  <c r="S218" i="1" s="1"/>
  <c r="R217" i="1"/>
  <c r="N217" i="1"/>
  <c r="J217" i="1"/>
  <c r="H217" i="1"/>
  <c r="R216" i="1"/>
  <c r="N216" i="1"/>
  <c r="J216" i="1"/>
  <c r="H216" i="1"/>
  <c r="R215" i="1"/>
  <c r="N215" i="1"/>
  <c r="J215" i="1"/>
  <c r="H215" i="1"/>
  <c r="R214" i="1"/>
  <c r="R218" i="1" s="1"/>
  <c r="N214" i="1"/>
  <c r="J214" i="1"/>
  <c r="H214" i="1"/>
  <c r="H218" i="1" s="1"/>
  <c r="N213" i="1"/>
  <c r="L213" i="1"/>
  <c r="L224" i="1" s="1"/>
  <c r="R212" i="1"/>
  <c r="N212" i="1"/>
  <c r="J212" i="1"/>
  <c r="H212" i="1"/>
  <c r="R210" i="1"/>
  <c r="N210" i="1"/>
  <c r="J210" i="1"/>
  <c r="H210" i="1"/>
  <c r="R209" i="1"/>
  <c r="R213" i="1" s="1"/>
  <c r="R224" i="1" s="1"/>
  <c r="N209" i="1"/>
  <c r="J209" i="1"/>
  <c r="J213" i="1" s="1"/>
  <c r="H209" i="1"/>
  <c r="H213" i="1" s="1"/>
  <c r="L203" i="1"/>
  <c r="R202" i="1"/>
  <c r="L202" i="1"/>
  <c r="R201" i="1"/>
  <c r="N201" i="1"/>
  <c r="H201" i="1"/>
  <c r="J201" i="1" s="1"/>
  <c r="J202" i="1" s="1"/>
  <c r="R200" i="1"/>
  <c r="N200" i="1"/>
  <c r="N202" i="1" s="1"/>
  <c r="H200" i="1"/>
  <c r="J200" i="1" s="1"/>
  <c r="R199" i="1"/>
  <c r="L199" i="1"/>
  <c r="R198" i="1"/>
  <c r="N198" i="1"/>
  <c r="H198" i="1"/>
  <c r="J198" i="1" s="1"/>
  <c r="R197" i="1"/>
  <c r="N197" i="1"/>
  <c r="H197" i="1"/>
  <c r="J197" i="1" s="1"/>
  <c r="R196" i="1"/>
  <c r="N196" i="1"/>
  <c r="H196" i="1"/>
  <c r="J196" i="1" s="1"/>
  <c r="J199" i="1" s="1"/>
  <c r="R195" i="1"/>
  <c r="R203" i="1" s="1"/>
  <c r="L195" i="1"/>
  <c r="R194" i="1"/>
  <c r="N194" i="1"/>
  <c r="H194" i="1"/>
  <c r="J194" i="1" s="1"/>
  <c r="R193" i="1"/>
  <c r="N193" i="1"/>
  <c r="H193" i="1"/>
  <c r="J193" i="1" s="1"/>
  <c r="R192" i="1"/>
  <c r="N192" i="1"/>
  <c r="H192" i="1"/>
  <c r="J192" i="1" s="1"/>
  <c r="R191" i="1"/>
  <c r="N191" i="1"/>
  <c r="H191" i="1"/>
  <c r="J191" i="1" s="1"/>
  <c r="R190" i="1"/>
  <c r="N190" i="1"/>
  <c r="H190" i="1"/>
  <c r="J190" i="1" s="1"/>
  <c r="R189" i="1"/>
  <c r="N189" i="1"/>
  <c r="H189" i="1"/>
  <c r="J189" i="1" s="1"/>
  <c r="R188" i="1"/>
  <c r="N188" i="1"/>
  <c r="H188" i="1"/>
  <c r="J188" i="1" s="1"/>
  <c r="R187" i="1"/>
  <c r="N187" i="1"/>
  <c r="H187" i="1"/>
  <c r="J187" i="1" s="1"/>
  <c r="R186" i="1"/>
  <c r="N186" i="1"/>
  <c r="H186" i="1"/>
  <c r="J186" i="1" s="1"/>
  <c r="R185" i="1"/>
  <c r="N185" i="1"/>
  <c r="N195" i="1" s="1"/>
  <c r="H185" i="1"/>
  <c r="J185" i="1" s="1"/>
  <c r="N179" i="1"/>
  <c r="N178" i="1"/>
  <c r="L178" i="1"/>
  <c r="J178" i="1"/>
  <c r="S178" i="1" s="1"/>
  <c r="R177" i="1"/>
  <c r="N177" i="1"/>
  <c r="J177" i="1"/>
  <c r="H177" i="1"/>
  <c r="R175" i="1"/>
  <c r="R178" i="1" s="1"/>
  <c r="N175" i="1"/>
  <c r="J175" i="1"/>
  <c r="H175" i="1"/>
  <c r="H178" i="1" s="1"/>
  <c r="N174" i="1"/>
  <c r="L174" i="1"/>
  <c r="R173" i="1"/>
  <c r="N173" i="1"/>
  <c r="J173" i="1"/>
  <c r="H173" i="1"/>
  <c r="R172" i="1"/>
  <c r="N172" i="1"/>
  <c r="J172" i="1"/>
  <c r="H172" i="1"/>
  <c r="R171" i="1"/>
  <c r="R174" i="1" s="1"/>
  <c r="N171" i="1"/>
  <c r="J171" i="1"/>
  <c r="J174" i="1" s="1"/>
  <c r="S174" i="1" s="1"/>
  <c r="H171" i="1"/>
  <c r="H174" i="1" s="1"/>
  <c r="N170" i="1"/>
  <c r="L170" i="1"/>
  <c r="L179" i="1" s="1"/>
  <c r="J170" i="1"/>
  <c r="J179" i="1" s="1"/>
  <c r="R169" i="1"/>
  <c r="N169" i="1"/>
  <c r="J169" i="1"/>
  <c r="H169" i="1"/>
  <c r="R168" i="1"/>
  <c r="N168" i="1"/>
  <c r="J168" i="1"/>
  <c r="H168" i="1"/>
  <c r="R167" i="1"/>
  <c r="N167" i="1"/>
  <c r="J167" i="1"/>
  <c r="H167" i="1"/>
  <c r="R166" i="1"/>
  <c r="R170" i="1" s="1"/>
  <c r="N166" i="1"/>
  <c r="J166" i="1"/>
  <c r="H166" i="1"/>
  <c r="H170" i="1" s="1"/>
  <c r="H179" i="1" s="1"/>
  <c r="R159" i="1"/>
  <c r="L159" i="1"/>
  <c r="R158" i="1"/>
  <c r="N158" i="1"/>
  <c r="H158" i="1"/>
  <c r="J158" i="1" s="1"/>
  <c r="J159" i="1" s="1"/>
  <c r="R156" i="1"/>
  <c r="N156" i="1"/>
  <c r="H156" i="1"/>
  <c r="J156" i="1" s="1"/>
  <c r="R155" i="1"/>
  <c r="R160" i="1" s="1"/>
  <c r="L155" i="1"/>
  <c r="R154" i="1"/>
  <c r="N154" i="1"/>
  <c r="H154" i="1"/>
  <c r="J154" i="1" s="1"/>
  <c r="R153" i="1"/>
  <c r="N153" i="1"/>
  <c r="H153" i="1"/>
  <c r="J153" i="1" s="1"/>
  <c r="R152" i="1"/>
  <c r="N152" i="1"/>
  <c r="N155" i="1" s="1"/>
  <c r="H152" i="1"/>
  <c r="J152" i="1" s="1"/>
  <c r="R151" i="1"/>
  <c r="L151" i="1"/>
  <c r="L160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N147" i="1"/>
  <c r="H147" i="1"/>
  <c r="J147" i="1" s="1"/>
  <c r="R146" i="1"/>
  <c r="N146" i="1"/>
  <c r="H146" i="1"/>
  <c r="J146" i="1" s="1"/>
  <c r="R145" i="1"/>
  <c r="N145" i="1"/>
  <c r="H145" i="1"/>
  <c r="J145" i="1" s="1"/>
  <c r="R144" i="1"/>
  <c r="N144" i="1"/>
  <c r="H144" i="1"/>
  <c r="J144" i="1" s="1"/>
  <c r="R143" i="1"/>
  <c r="N143" i="1"/>
  <c r="H143" i="1"/>
  <c r="J143" i="1" s="1"/>
  <c r="R142" i="1"/>
  <c r="N142" i="1"/>
  <c r="H142" i="1"/>
  <c r="J142" i="1" s="1"/>
  <c r="R141" i="1"/>
  <c r="N141" i="1"/>
  <c r="H141" i="1"/>
  <c r="J141" i="1" s="1"/>
  <c r="R140" i="1"/>
  <c r="N140" i="1"/>
  <c r="H140" i="1"/>
  <c r="J140" i="1" s="1"/>
  <c r="R139" i="1"/>
  <c r="N139" i="1"/>
  <c r="H139" i="1"/>
  <c r="J139" i="1" s="1"/>
  <c r="R138" i="1"/>
  <c r="N138" i="1"/>
  <c r="H138" i="1"/>
  <c r="J138" i="1" s="1"/>
  <c r="R137" i="1"/>
  <c r="N137" i="1"/>
  <c r="H137" i="1"/>
  <c r="J137" i="1" s="1"/>
  <c r="J131" i="1"/>
  <c r="N130" i="1"/>
  <c r="L130" i="1"/>
  <c r="R129" i="1"/>
  <c r="N129" i="1"/>
  <c r="J129" i="1"/>
  <c r="J130" i="1" s="1"/>
  <c r="H129" i="1"/>
  <c r="R128" i="1"/>
  <c r="R130" i="1" s="1"/>
  <c r="N128" i="1"/>
  <c r="J128" i="1"/>
  <c r="H128" i="1"/>
  <c r="H130" i="1" s="1"/>
  <c r="N127" i="1"/>
  <c r="L127" i="1"/>
  <c r="J127" i="1"/>
  <c r="S127" i="1" s="1"/>
  <c r="R126" i="1"/>
  <c r="N126" i="1"/>
  <c r="J126" i="1"/>
  <c r="H126" i="1"/>
  <c r="R125" i="1"/>
  <c r="N125" i="1"/>
  <c r="J125" i="1"/>
  <c r="H125" i="1"/>
  <c r="R124" i="1"/>
  <c r="R127" i="1" s="1"/>
  <c r="N124" i="1"/>
  <c r="J124" i="1"/>
  <c r="H124" i="1"/>
  <c r="H127" i="1" s="1"/>
  <c r="N123" i="1"/>
  <c r="N131" i="1" s="1"/>
  <c r="L123" i="1"/>
  <c r="L131" i="1" s="1"/>
  <c r="R122" i="1"/>
  <c r="N122" i="1"/>
  <c r="J122" i="1"/>
  <c r="H122" i="1"/>
  <c r="R120" i="1"/>
  <c r="N120" i="1"/>
  <c r="J120" i="1"/>
  <c r="H120" i="1"/>
  <c r="R119" i="1"/>
  <c r="R123" i="1" s="1"/>
  <c r="N119" i="1"/>
  <c r="J119" i="1"/>
  <c r="J123" i="1" s="1"/>
  <c r="S123" i="1" s="1"/>
  <c r="H119" i="1"/>
  <c r="H123" i="1" s="1"/>
  <c r="H131" i="1" s="1"/>
  <c r="L113" i="1"/>
  <c r="R112" i="1"/>
  <c r="L112" i="1"/>
  <c r="R111" i="1"/>
  <c r="N111" i="1"/>
  <c r="H111" i="1"/>
  <c r="J111" i="1" s="1"/>
  <c r="R110" i="1"/>
  <c r="R109" i="1"/>
  <c r="N109" i="1"/>
  <c r="J109" i="1"/>
  <c r="H109" i="1"/>
  <c r="R108" i="1"/>
  <c r="N108" i="1"/>
  <c r="J108" i="1"/>
  <c r="H108" i="1"/>
  <c r="R107" i="1"/>
  <c r="N107" i="1"/>
  <c r="J107" i="1"/>
  <c r="J112" i="1" s="1"/>
  <c r="S112" i="1" s="1"/>
  <c r="H107" i="1"/>
  <c r="R106" i="1"/>
  <c r="N106" i="1"/>
  <c r="N112" i="1" s="1"/>
  <c r="J106" i="1"/>
  <c r="H106" i="1"/>
  <c r="N105" i="1"/>
  <c r="L105" i="1"/>
  <c r="R104" i="1"/>
  <c r="N104" i="1"/>
  <c r="J104" i="1"/>
  <c r="H104" i="1"/>
  <c r="R103" i="1"/>
  <c r="R102" i="1"/>
  <c r="N102" i="1"/>
  <c r="H102" i="1"/>
  <c r="J102" i="1" s="1"/>
  <c r="R101" i="1"/>
  <c r="R100" i="1"/>
  <c r="R99" i="1"/>
  <c r="R98" i="1"/>
  <c r="R97" i="1"/>
  <c r="N97" i="1"/>
  <c r="H97" i="1"/>
  <c r="J97" i="1" s="1"/>
  <c r="R96" i="1"/>
  <c r="R95" i="1"/>
  <c r="N95" i="1"/>
  <c r="J95" i="1"/>
  <c r="H95" i="1"/>
  <c r="R93" i="1"/>
  <c r="N93" i="1"/>
  <c r="J93" i="1"/>
  <c r="H93" i="1"/>
  <c r="R92" i="1"/>
  <c r="N92" i="1"/>
  <c r="J92" i="1"/>
  <c r="H92" i="1"/>
  <c r="R91" i="1"/>
  <c r="N91" i="1"/>
  <c r="J91" i="1"/>
  <c r="H91" i="1"/>
  <c r="R89" i="1"/>
  <c r="R105" i="1" s="1"/>
  <c r="N89" i="1"/>
  <c r="J89" i="1"/>
  <c r="J105" i="1" s="1"/>
  <c r="H89" i="1"/>
  <c r="N88" i="1"/>
  <c r="N113" i="1" s="1"/>
  <c r="L88" i="1"/>
  <c r="N87" i="1"/>
  <c r="H87" i="1"/>
  <c r="J87" i="1" s="1"/>
  <c r="N85" i="1"/>
  <c r="J85" i="1"/>
  <c r="H85" i="1"/>
  <c r="R84" i="1"/>
  <c r="N84" i="1"/>
  <c r="J84" i="1"/>
  <c r="H84" i="1"/>
  <c r="N83" i="1"/>
  <c r="H83" i="1"/>
  <c r="J83" i="1" s="1"/>
  <c r="R82" i="1"/>
  <c r="N82" i="1"/>
  <c r="H82" i="1"/>
  <c r="J82" i="1" s="1"/>
  <c r="R81" i="1"/>
  <c r="N81" i="1"/>
  <c r="H81" i="1"/>
  <c r="J81" i="1" s="1"/>
  <c r="R80" i="1"/>
  <c r="N80" i="1"/>
  <c r="H80" i="1"/>
  <c r="J80" i="1" s="1"/>
  <c r="R79" i="1"/>
  <c r="N79" i="1"/>
  <c r="H79" i="1"/>
  <c r="J79" i="1" s="1"/>
  <c r="R78" i="1"/>
  <c r="R88" i="1" s="1"/>
  <c r="N78" i="1"/>
  <c r="H78" i="1"/>
  <c r="N70" i="1"/>
  <c r="L70" i="1"/>
  <c r="J70" i="1"/>
  <c r="S70" i="1" s="1"/>
  <c r="R69" i="1"/>
  <c r="N69" i="1"/>
  <c r="J69" i="1"/>
  <c r="H69" i="1"/>
  <c r="R68" i="1"/>
  <c r="N68" i="1"/>
  <c r="J68" i="1"/>
  <c r="H68" i="1"/>
  <c r="R67" i="1"/>
  <c r="R70" i="1" s="1"/>
  <c r="N67" i="1"/>
  <c r="J67" i="1"/>
  <c r="H67" i="1"/>
  <c r="H70" i="1" s="1"/>
  <c r="N66" i="1"/>
  <c r="L66" i="1"/>
  <c r="R65" i="1"/>
  <c r="N65" i="1"/>
  <c r="J65" i="1"/>
  <c r="H65" i="1"/>
  <c r="R64" i="1"/>
  <c r="N64" i="1"/>
  <c r="J64" i="1"/>
  <c r="H64" i="1"/>
  <c r="R63" i="1"/>
  <c r="R66" i="1" s="1"/>
  <c r="N63" i="1"/>
  <c r="J63" i="1"/>
  <c r="J66" i="1" s="1"/>
  <c r="H63" i="1"/>
  <c r="H66" i="1" s="1"/>
  <c r="N62" i="1"/>
  <c r="N71" i="1" s="1"/>
  <c r="L62" i="1"/>
  <c r="L71" i="1" s="1"/>
  <c r="R61" i="1"/>
  <c r="N61" i="1"/>
  <c r="J61" i="1"/>
  <c r="H61" i="1"/>
  <c r="R59" i="1"/>
  <c r="R58" i="1"/>
  <c r="R57" i="1"/>
  <c r="N57" i="1"/>
  <c r="J57" i="1"/>
  <c r="H57" i="1"/>
  <c r="R56" i="1"/>
  <c r="N56" i="1"/>
  <c r="J56" i="1"/>
  <c r="H56" i="1"/>
  <c r="R55" i="1"/>
  <c r="N55" i="1"/>
  <c r="J55" i="1"/>
  <c r="H55" i="1"/>
  <c r="R54" i="1"/>
  <c r="N54" i="1"/>
  <c r="J54" i="1"/>
  <c r="H54" i="1"/>
  <c r="R53" i="1"/>
  <c r="N53" i="1"/>
  <c r="J53" i="1"/>
  <c r="H53" i="1"/>
  <c r="R52" i="1"/>
  <c r="N52" i="1"/>
  <c r="J52" i="1"/>
  <c r="H52" i="1"/>
  <c r="R51" i="1"/>
  <c r="N51" i="1"/>
  <c r="J51" i="1"/>
  <c r="H51" i="1"/>
  <c r="R50" i="1"/>
  <c r="N50" i="1"/>
  <c r="J50" i="1"/>
  <c r="H50" i="1"/>
  <c r="R49" i="1"/>
  <c r="N49" i="1"/>
  <c r="J49" i="1"/>
  <c r="H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J62" i="1" s="1"/>
  <c r="H45" i="1"/>
  <c r="H62" i="1" s="1"/>
  <c r="H71" i="1" s="1"/>
  <c r="L38" i="1"/>
  <c r="R37" i="1"/>
  <c r="N37" i="1"/>
  <c r="H37" i="1"/>
  <c r="J37" i="1" s="1"/>
  <c r="R36" i="1"/>
  <c r="R35" i="1"/>
  <c r="R34" i="1"/>
  <c r="R33" i="1"/>
  <c r="R32" i="1"/>
  <c r="N32" i="1"/>
  <c r="H32" i="1"/>
  <c r="J32" i="1" s="1"/>
  <c r="R31" i="1"/>
  <c r="N31" i="1"/>
  <c r="H31" i="1"/>
  <c r="J31" i="1" s="1"/>
  <c r="R30" i="1"/>
  <c r="N30" i="1"/>
  <c r="H30" i="1"/>
  <c r="J30" i="1" s="1"/>
  <c r="R29" i="1"/>
  <c r="N29" i="1"/>
  <c r="H29" i="1"/>
  <c r="J29" i="1" s="1"/>
  <c r="R28" i="1"/>
  <c r="N28" i="1"/>
  <c r="H28" i="1"/>
  <c r="J28" i="1" s="1"/>
  <c r="R27" i="1"/>
  <c r="N27" i="1"/>
  <c r="H27" i="1"/>
  <c r="J27" i="1" s="1"/>
  <c r="R26" i="1"/>
  <c r="N26" i="1"/>
  <c r="H26" i="1"/>
  <c r="J26" i="1" s="1"/>
  <c r="R25" i="1"/>
  <c r="N25" i="1"/>
  <c r="H25" i="1"/>
  <c r="J25" i="1" s="1"/>
  <c r="R24" i="1"/>
  <c r="N24" i="1"/>
  <c r="H24" i="1"/>
  <c r="J24" i="1" s="1"/>
  <c r="R23" i="1"/>
  <c r="R38" i="1" s="1"/>
  <c r="N23" i="1"/>
  <c r="N38" i="1" s="1"/>
  <c r="H23" i="1"/>
  <c r="H38" i="1" s="1"/>
  <c r="L22" i="1"/>
  <c r="L39" i="1" s="1"/>
  <c r="R21" i="1"/>
  <c r="N21" i="1"/>
  <c r="J21" i="1"/>
  <c r="H21" i="1"/>
  <c r="R20" i="1"/>
  <c r="N20" i="1"/>
  <c r="J20" i="1"/>
  <c r="H20" i="1"/>
  <c r="R19" i="1"/>
  <c r="R22" i="1" s="1"/>
  <c r="N19" i="1"/>
  <c r="N22" i="1" s="1"/>
  <c r="J19" i="1"/>
  <c r="J22" i="1" s="1"/>
  <c r="H19" i="1"/>
  <c r="H22" i="1" s="1"/>
  <c r="N18" i="1"/>
  <c r="L18" i="1"/>
  <c r="R16" i="1"/>
  <c r="N16" i="1"/>
  <c r="H16" i="1"/>
  <c r="J16" i="1" s="1"/>
  <c r="R15" i="1"/>
  <c r="N15" i="1"/>
  <c r="H15" i="1"/>
  <c r="J15" i="1" s="1"/>
  <c r="R14" i="1"/>
  <c r="N14" i="1"/>
  <c r="H14" i="1"/>
  <c r="J14" i="1" s="1"/>
  <c r="R13" i="1"/>
  <c r="N13" i="1"/>
  <c r="H13" i="1"/>
  <c r="J13" i="1" s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N9" i="1"/>
  <c r="H9" i="1"/>
  <c r="J9" i="1" s="1"/>
  <c r="R8" i="1"/>
  <c r="N8" i="1"/>
  <c r="H8" i="1"/>
  <c r="J8" i="1" s="1"/>
  <c r="R7" i="1"/>
  <c r="N7" i="1"/>
  <c r="H7" i="1"/>
  <c r="J7" i="1" s="1"/>
  <c r="R6" i="1"/>
  <c r="N6" i="1"/>
  <c r="H6" i="1"/>
  <c r="J6" i="1" s="1"/>
  <c r="R5" i="1"/>
  <c r="R18" i="1" s="1"/>
  <c r="N5" i="1"/>
  <c r="H5" i="1"/>
  <c r="J5" i="1" s="1"/>
  <c r="R39" i="1" l="1"/>
  <c r="J38" i="1"/>
  <c r="S38" i="1" s="1"/>
  <c r="J71" i="1"/>
  <c r="S62" i="1"/>
  <c r="S71" i="1" s="1"/>
  <c r="S22" i="1"/>
  <c r="J18" i="1"/>
  <c r="N39" i="1"/>
  <c r="H18" i="1"/>
  <c r="H39" i="1" s="1"/>
  <c r="J23" i="1"/>
  <c r="S105" i="1"/>
  <c r="J151" i="1"/>
  <c r="J155" i="1"/>
  <c r="S155" i="1" s="1"/>
  <c r="S202" i="1"/>
  <c r="H224" i="1"/>
  <c r="J224" i="1"/>
  <c r="H248" i="1"/>
  <c r="R62" i="1"/>
  <c r="R71" i="1" s="1"/>
  <c r="S66" i="1"/>
  <c r="R113" i="1"/>
  <c r="H112" i="1"/>
  <c r="R131" i="1"/>
  <c r="R132" i="1" s="1"/>
  <c r="S130" i="1"/>
  <c r="S131" i="1" s="1"/>
  <c r="N151" i="1"/>
  <c r="H155" i="1"/>
  <c r="N159" i="1"/>
  <c r="S159" i="1" s="1"/>
  <c r="R179" i="1"/>
  <c r="S170" i="1"/>
  <c r="S179" i="1" s="1"/>
  <c r="J195" i="1"/>
  <c r="S213" i="1"/>
  <c r="S224" i="1" s="1"/>
  <c r="N224" i="1"/>
  <c r="J248" i="1"/>
  <c r="S248" i="1" s="1"/>
  <c r="R180" i="1"/>
  <c r="J253" i="1"/>
  <c r="H88" i="1"/>
  <c r="J78" i="1"/>
  <c r="J88" i="1" s="1"/>
  <c r="H105" i="1"/>
  <c r="H195" i="1"/>
  <c r="N199" i="1"/>
  <c r="N203" i="1" s="1"/>
  <c r="H202" i="1"/>
  <c r="N234" i="1"/>
  <c r="N253" i="1" s="1"/>
  <c r="H151" i="1"/>
  <c r="H159" i="1"/>
  <c r="H199" i="1"/>
  <c r="H234" i="1"/>
  <c r="H253" i="1" s="1"/>
  <c r="H252" i="1"/>
  <c r="H160" i="1" l="1"/>
  <c r="H203" i="1"/>
  <c r="H113" i="1"/>
  <c r="S199" i="1"/>
  <c r="J203" i="1"/>
  <c r="R204" i="1" s="1"/>
  <c r="S195" i="1"/>
  <c r="R72" i="1"/>
  <c r="J113" i="1"/>
  <c r="R114" i="1" s="1"/>
  <c r="S88" i="1"/>
  <c r="S113" i="1" s="1"/>
  <c r="R254" i="1"/>
  <c r="N160" i="1"/>
  <c r="R225" i="1"/>
  <c r="S151" i="1"/>
  <c r="S160" i="1" s="1"/>
  <c r="J160" i="1"/>
  <c r="R161" i="1" s="1"/>
  <c r="J39" i="1"/>
  <c r="R40" i="1" s="1"/>
  <c r="S18" i="1"/>
  <c r="S39" i="1" s="1"/>
  <c r="S234" i="1"/>
  <c r="S253" i="1" s="1"/>
  <c r="P256" i="1" l="1"/>
  <c r="S203" i="1"/>
</calcChain>
</file>

<file path=xl/sharedStrings.xml><?xml version="1.0" encoding="utf-8"?>
<sst xmlns="http://schemas.openxmlformats.org/spreadsheetml/2006/main" count="402" uniqueCount="109">
  <si>
    <t xml:space="preserve"> </t>
  </si>
  <si>
    <t xml:space="preserve">Акт выполненых работ за   Апрель 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</si>
  <si>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</si>
  <si>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</si>
  <si>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</si>
  <si>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</si>
  <si>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</si>
  <si>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</si>
  <si>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</si>
  <si>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</si>
  <si>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</si>
  <si>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</si>
  <si>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</si>
  <si>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</si>
  <si>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</si>
  <si>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</si>
  <si>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</si>
  <si>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д.87</t>
  </si>
  <si>
    <t>ТВК</t>
  </si>
  <si>
    <t>Перекрытие холодной воды, установка водопровода в подьезде, запуск, проверка.</t>
  </si>
  <si>
    <t>подвал</t>
  </si>
  <si>
    <t>ниссан</t>
  </si>
  <si>
    <t>метапол ф12</t>
  </si>
  <si>
    <t>тройник ППР ф25*20</t>
  </si>
  <si>
    <t>кран ф15</t>
  </si>
  <si>
    <t>фитинг</t>
  </si>
  <si>
    <t>крепеж к стене</t>
  </si>
  <si>
    <t>шланг  гибкий 50 см</t>
  </si>
  <si>
    <t>саморез</t>
  </si>
  <si>
    <t>дюбель</t>
  </si>
  <si>
    <t>фумлента</t>
  </si>
  <si>
    <t>итого</t>
  </si>
  <si>
    <t>РСЦ</t>
  </si>
  <si>
    <t>Эл цех</t>
  </si>
  <si>
    <t>Демонтаж эл светильников, установка светодиодных панелей их подключение и изоляция.Демонтаж и замена с подключением фотореле (улица)</t>
  </si>
  <si>
    <t>изолента</t>
  </si>
  <si>
    <t>панели светодиодные со встроенным датчиком движения</t>
  </si>
  <si>
    <t>фото реле</t>
  </si>
  <si>
    <t>колодка длинная</t>
  </si>
  <si>
    <t>Демонтаж и зимена светодиоднойпанели. Демонтаж и замена фотот реле (улица). Изоляция колодок.</t>
  </si>
  <si>
    <t>кв 8</t>
  </si>
  <si>
    <t>панель светодиодная</t>
  </si>
  <si>
    <t xml:space="preserve">колодка </t>
  </si>
  <si>
    <t xml:space="preserve">Акт выполненых работ за   Май  2023 год </t>
  </si>
  <si>
    <t>Перекрытие холодной воды, замена отсечного крана, запуск, проверка</t>
  </si>
  <si>
    <t>кв 19</t>
  </si>
  <si>
    <t>фитинг ф16</t>
  </si>
  <si>
    <t>Перекрытие стояков отопления в подвале, сброс, замена стояков  отопления в ванной, запуск, проверка.</t>
  </si>
  <si>
    <t>кв 5</t>
  </si>
  <si>
    <t>Труба ППР ф25</t>
  </si>
  <si>
    <t>метапол 20*26</t>
  </si>
  <si>
    <t>фитинг ф20*26</t>
  </si>
  <si>
    <t>угол ф20*26</t>
  </si>
  <si>
    <t>американка ППР ф25</t>
  </si>
  <si>
    <t>муфта ППР ф25</t>
  </si>
  <si>
    <t>Дом</t>
  </si>
  <si>
    <t xml:space="preserve">Акт выполненых работ за  Июнь  2023 год </t>
  </si>
  <si>
    <t>Замазка стыков барьером, проверка</t>
  </si>
  <si>
    <t>барьер</t>
  </si>
  <si>
    <t>Реконструкция теплового узла</t>
  </si>
  <si>
    <t>Счет № РИ-330/З</t>
  </si>
  <si>
    <t>Техническое обслуживание внутридомого газового оборудования</t>
  </si>
  <si>
    <t>счет №148</t>
  </si>
  <si>
    <t>Промывка и опресовка системы теплоснабжения</t>
  </si>
  <si>
    <t>Ремонт бельевых столбов, натягивание проволоки. Ремонт кодового замка</t>
  </si>
  <si>
    <t>диск отр</t>
  </si>
  <si>
    <t>электроды</t>
  </si>
  <si>
    <t>Субботник</t>
  </si>
  <si>
    <t xml:space="preserve">известь </t>
  </si>
  <si>
    <t>колер</t>
  </si>
  <si>
    <t>краска 0,9</t>
  </si>
  <si>
    <t>краска син 0,9</t>
  </si>
  <si>
    <t>краска зел 0,9</t>
  </si>
  <si>
    <t>краска жел 0,9</t>
  </si>
  <si>
    <t>лак</t>
  </si>
  <si>
    <t>краска чер 0,9</t>
  </si>
  <si>
    <t>Демонтаж и замена фото реле и светодиодной. Подключение и изоляция.</t>
  </si>
  <si>
    <t>15.16.2023</t>
  </si>
  <si>
    <t xml:space="preserve">Акт выполненых работ за  Июль  2023 год </t>
  </si>
  <si>
    <t xml:space="preserve">Акт выполненых работ за  Август  2023 год </t>
  </si>
  <si>
    <t>Перекрытие стояков отопления в подвале, сброс, замена сгонов на радиаторах в кухне и спальне. Нарезка резьб, крепление радиаторов, запуск, проверка.</t>
  </si>
  <si>
    <t>кв 29</t>
  </si>
  <si>
    <t>труба ППР ф25</t>
  </si>
  <si>
    <t>Американка ППР ф25</t>
  </si>
  <si>
    <t>муфта ППр ф25*20</t>
  </si>
  <si>
    <t>угол ППР фы25</t>
  </si>
  <si>
    <t>пробка рад</t>
  </si>
  <si>
    <t xml:space="preserve">лен </t>
  </si>
  <si>
    <t>арматура ф10</t>
  </si>
  <si>
    <t xml:space="preserve">Акт выполненых работ за  сентябрь  2023 год </t>
  </si>
  <si>
    <t xml:space="preserve">Акт выполненых работ за  Октябрь  2023 год </t>
  </si>
  <si>
    <t>Перекрытие холодной воды, замена крана, запуск, проверка.</t>
  </si>
  <si>
    <t>кв 7</t>
  </si>
  <si>
    <t>мазда</t>
  </si>
  <si>
    <t>фитинг ф20</t>
  </si>
  <si>
    <t>прочистка канализационного стояка ф110 в туалете, проверка.</t>
  </si>
  <si>
    <t>кв 13</t>
  </si>
  <si>
    <t xml:space="preserve">Акт выполненых работ за  Ноябрь  2023 год </t>
  </si>
  <si>
    <t xml:space="preserve">Акт выполненых работ за  Декабрь 2023 год </t>
  </si>
  <si>
    <t>Закрытие окон на чердаке, заделка отверстий вокруг слуховых окон. Изготовление и установка дверок на чердаке. Уборка мусора</t>
  </si>
  <si>
    <t>брусок 0,05*0,05*4</t>
  </si>
  <si>
    <t>доска 0,15*0,025*4</t>
  </si>
  <si>
    <t>гвозди</t>
  </si>
  <si>
    <t>навесы</t>
  </si>
  <si>
    <t>крючек</t>
  </si>
  <si>
    <t>притворная планка</t>
  </si>
  <si>
    <t>пена монт</t>
  </si>
  <si>
    <t>замок нав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</si>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</sst>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2" fontId="2" fillId="0" borderId="0" xfId="0" applyNumberFormat="1" applyFon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2" xfId="0" applyNumberFormat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2E627-6FA4-4C5A-BF94-DB8DE8D89B9E}">
  <sheetPr>
    <tabColor rgb="FFFFFF00"/>
  </sheetPr>
  <dimension ref="A1:S256"/>
  <sheetViews>
    <sheetView tabSelected="1" topLeftCell="A229" workbookViewId="0">
      <selection activeCell="J243" sqref="J243"/>
    </sheetView>
  </sheetViews>
  <sheetFormatPr defaultRowHeight="12.75" x14ac:dyDescent="0.2"/>
  <cols>
    <col min="1" max="1" width="6.7109375" customWidth="1"/>
    <col min="2" max="2" width="29" customWidth="1"/>
    <col min="3" max="3" width="13" customWidth="1"/>
    <col min="16" max="16" width="12.140625" bestFit="1" customWidth="1"/>
    <col min="18" max="18" width="10.85546875" customWidth="1"/>
    <col min="19" max="19" width="11.285156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>L6*M6</f>
        <v>0</v>
      </c>
      <c r="O6" s="13"/>
      <c r="P6" s="13"/>
      <c r="Q6" s="13"/>
      <c r="R6" s="13">
        <f t="shared" ref="R6:R16" si="0">P6*Q6</f>
        <v>0</v>
      </c>
      <c r="S6" s="14"/>
    </row>
    <row r="7" spans="1:19" ht="38.25" x14ac:dyDescent="0.2">
      <c r="A7" s="10">
        <v>1</v>
      </c>
      <c r="B7" s="11" t="s">
        <v>19</v>
      </c>
      <c r="C7" s="16">
        <v>45023</v>
      </c>
      <c r="D7" s="10"/>
      <c r="E7" s="10" t="s">
        <v>20</v>
      </c>
      <c r="F7" s="10">
        <v>1</v>
      </c>
      <c r="G7" s="10">
        <v>1</v>
      </c>
      <c r="H7" s="13">
        <f>F7*G7</f>
        <v>1</v>
      </c>
      <c r="I7" s="13">
        <v>600</v>
      </c>
      <c r="J7" s="13">
        <f>H7*I7</f>
        <v>600</v>
      </c>
      <c r="K7" s="13" t="s">
        <v>21</v>
      </c>
      <c r="L7" s="13">
        <v>0.5</v>
      </c>
      <c r="M7" s="13">
        <v>500</v>
      </c>
      <c r="N7" s="13">
        <f>L7*M7</f>
        <v>250</v>
      </c>
      <c r="O7" s="13" t="s">
        <v>22</v>
      </c>
      <c r="P7" s="13">
        <v>5</v>
      </c>
      <c r="Q7" s="13">
        <v>76</v>
      </c>
      <c r="R7" s="13">
        <f t="shared" si="0"/>
        <v>380</v>
      </c>
      <c r="S7" s="17"/>
    </row>
    <row r="8" spans="1:19" x14ac:dyDescent="0.2">
      <c r="A8" s="10"/>
      <c r="B8" s="11"/>
      <c r="C8" s="10"/>
      <c r="D8" s="10"/>
      <c r="E8" s="10"/>
      <c r="F8" s="10"/>
      <c r="G8" s="10"/>
      <c r="H8" s="13">
        <f t="shared" ref="H8:H16" si="1">F8*G8</f>
        <v>0</v>
      </c>
      <c r="I8" s="13"/>
      <c r="J8" s="13">
        <f t="shared" ref="J8:J16" si="2">H8*I8</f>
        <v>0</v>
      </c>
      <c r="K8" s="13"/>
      <c r="L8" s="13"/>
      <c r="M8" s="13"/>
      <c r="N8" s="13">
        <f t="shared" ref="N8:N16" si="3">L8*M8</f>
        <v>0</v>
      </c>
      <c r="O8" s="13" t="s">
        <v>23</v>
      </c>
      <c r="P8" s="13">
        <v>1</v>
      </c>
      <c r="Q8" s="13">
        <v>11</v>
      </c>
      <c r="R8" s="13">
        <f t="shared" si="0"/>
        <v>11</v>
      </c>
      <c r="S8" s="17"/>
    </row>
    <row r="9" spans="1:19" x14ac:dyDescent="0.2">
      <c r="A9" s="10"/>
      <c r="B9" s="11"/>
      <c r="C9" s="10"/>
      <c r="D9" s="10"/>
      <c r="E9" s="10"/>
      <c r="F9" s="10"/>
      <c r="G9" s="10"/>
      <c r="H9" s="13">
        <f t="shared" si="1"/>
        <v>0</v>
      </c>
      <c r="I9" s="13"/>
      <c r="J9" s="13">
        <f t="shared" si="2"/>
        <v>0</v>
      </c>
      <c r="K9" s="13"/>
      <c r="L9" s="13"/>
      <c r="M9" s="13"/>
      <c r="N9" s="13">
        <f t="shared" si="3"/>
        <v>0</v>
      </c>
      <c r="O9" s="13" t="s">
        <v>24</v>
      </c>
      <c r="P9" s="13">
        <v>2</v>
      </c>
      <c r="Q9" s="13">
        <v>245</v>
      </c>
      <c r="R9" s="13">
        <f t="shared" si="0"/>
        <v>490</v>
      </c>
      <c r="S9" s="17"/>
    </row>
    <row r="10" spans="1:19" x14ac:dyDescent="0.2">
      <c r="A10" s="10"/>
      <c r="B10" s="11"/>
      <c r="C10" s="10"/>
      <c r="D10" s="10"/>
      <c r="E10" s="10"/>
      <c r="F10" s="10"/>
      <c r="G10" s="10"/>
      <c r="H10" s="13">
        <f t="shared" si="1"/>
        <v>0</v>
      </c>
      <c r="I10" s="13"/>
      <c r="J10" s="13">
        <f t="shared" si="2"/>
        <v>0</v>
      </c>
      <c r="K10" s="13"/>
      <c r="L10" s="13"/>
      <c r="M10" s="13"/>
      <c r="N10" s="13">
        <f t="shared" si="3"/>
        <v>0</v>
      </c>
      <c r="O10" s="13" t="s">
        <v>25</v>
      </c>
      <c r="P10" s="13">
        <v>1</v>
      </c>
      <c r="Q10" s="13">
        <v>8</v>
      </c>
      <c r="R10" s="13">
        <f t="shared" si="0"/>
        <v>8</v>
      </c>
      <c r="S10" s="17"/>
    </row>
    <row r="11" spans="1:19" x14ac:dyDescent="0.2">
      <c r="A11" s="10"/>
      <c r="B11" s="11"/>
      <c r="C11" s="10"/>
      <c r="D11" s="10"/>
      <c r="E11" s="10"/>
      <c r="F11" s="10"/>
      <c r="G11" s="10"/>
      <c r="H11" s="13">
        <f t="shared" si="1"/>
        <v>0</v>
      </c>
      <c r="I11" s="13"/>
      <c r="J11" s="13">
        <f t="shared" si="2"/>
        <v>0</v>
      </c>
      <c r="K11" s="13"/>
      <c r="L11" s="13"/>
      <c r="M11" s="13"/>
      <c r="N11" s="13">
        <f t="shared" si="3"/>
        <v>0</v>
      </c>
      <c r="O11" s="13" t="s">
        <v>26</v>
      </c>
      <c r="P11" s="13">
        <v>1</v>
      </c>
      <c r="Q11" s="13">
        <v>2.2999999999999998</v>
      </c>
      <c r="R11" s="13">
        <f t="shared" si="0"/>
        <v>2.2999999999999998</v>
      </c>
      <c r="S11" s="17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1"/>
        <v>0</v>
      </c>
      <c r="I12" s="13"/>
      <c r="J12" s="13">
        <f t="shared" si="2"/>
        <v>0</v>
      </c>
      <c r="K12" s="13"/>
      <c r="L12" s="13"/>
      <c r="M12" s="13"/>
      <c r="N12" s="13">
        <f t="shared" si="3"/>
        <v>0</v>
      </c>
      <c r="O12" s="13" t="s">
        <v>27</v>
      </c>
      <c r="P12" s="13">
        <v>1</v>
      </c>
      <c r="Q12" s="13">
        <v>80</v>
      </c>
      <c r="R12" s="13">
        <f t="shared" si="0"/>
        <v>80</v>
      </c>
      <c r="S12" s="17"/>
    </row>
    <row r="13" spans="1:19" x14ac:dyDescent="0.2">
      <c r="A13" s="10"/>
      <c r="B13" s="11"/>
      <c r="C13" s="10"/>
      <c r="D13" s="10"/>
      <c r="E13" s="10"/>
      <c r="F13" s="10"/>
      <c r="G13" s="10"/>
      <c r="H13" s="13">
        <f t="shared" si="1"/>
        <v>0</v>
      </c>
      <c r="I13" s="13"/>
      <c r="J13" s="13">
        <f t="shared" si="2"/>
        <v>0</v>
      </c>
      <c r="K13" s="13"/>
      <c r="L13" s="13"/>
      <c r="M13" s="13"/>
      <c r="N13" s="13">
        <f t="shared" si="3"/>
        <v>0</v>
      </c>
      <c r="O13" s="13" t="s">
        <v>28</v>
      </c>
      <c r="P13" s="13">
        <v>3</v>
      </c>
      <c r="Q13" s="13">
        <v>0.8</v>
      </c>
      <c r="R13" s="13">
        <f t="shared" si="0"/>
        <v>2.4000000000000004</v>
      </c>
      <c r="S13" s="17"/>
    </row>
    <row r="14" spans="1:19" x14ac:dyDescent="0.2">
      <c r="A14" s="10"/>
      <c r="B14" s="11"/>
      <c r="C14" s="10"/>
      <c r="D14" s="10"/>
      <c r="E14" s="10"/>
      <c r="F14" s="10"/>
      <c r="G14" s="10"/>
      <c r="H14" s="13">
        <f t="shared" si="1"/>
        <v>0</v>
      </c>
      <c r="I14" s="13"/>
      <c r="J14" s="13">
        <f t="shared" si="2"/>
        <v>0</v>
      </c>
      <c r="K14" s="13"/>
      <c r="L14" s="13"/>
      <c r="M14" s="13"/>
      <c r="N14" s="13">
        <f t="shared" si="3"/>
        <v>0</v>
      </c>
      <c r="O14" s="13" t="s">
        <v>29</v>
      </c>
      <c r="P14" s="13">
        <v>3</v>
      </c>
      <c r="Q14" s="13">
        <v>1</v>
      </c>
      <c r="R14" s="13">
        <f t="shared" si="0"/>
        <v>3</v>
      </c>
      <c r="S14" s="17"/>
    </row>
    <row r="15" spans="1:19" x14ac:dyDescent="0.2">
      <c r="A15" s="10"/>
      <c r="B15" s="11"/>
      <c r="C15" s="10"/>
      <c r="D15" s="10"/>
      <c r="E15" s="10"/>
      <c r="F15" s="10"/>
      <c r="G15" s="10"/>
      <c r="H15" s="13">
        <f t="shared" si="1"/>
        <v>0</v>
      </c>
      <c r="I15" s="13"/>
      <c r="J15" s="13">
        <f t="shared" si="2"/>
        <v>0</v>
      </c>
      <c r="K15" s="13"/>
      <c r="L15" s="13"/>
      <c r="M15" s="13"/>
      <c r="N15" s="13">
        <f t="shared" si="3"/>
        <v>0</v>
      </c>
      <c r="O15" s="13" t="s">
        <v>30</v>
      </c>
      <c r="P15" s="13">
        <v>0.1</v>
      </c>
      <c r="Q15" s="13">
        <v>70</v>
      </c>
      <c r="R15" s="13">
        <f t="shared" si="0"/>
        <v>7</v>
      </c>
      <c r="S15" s="17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 t="shared" si="1"/>
        <v>0</v>
      </c>
      <c r="I16" s="13"/>
      <c r="J16" s="13">
        <f t="shared" si="2"/>
        <v>0</v>
      </c>
      <c r="K16" s="13"/>
      <c r="L16" s="13"/>
      <c r="M16" s="13"/>
      <c r="N16" s="13">
        <f t="shared" si="3"/>
        <v>0</v>
      </c>
      <c r="O16" s="13"/>
      <c r="P16" s="13"/>
      <c r="Q16" s="13"/>
      <c r="R16" s="13">
        <f t="shared" si="0"/>
        <v>0</v>
      </c>
      <c r="S16" s="17"/>
    </row>
    <row r="17" spans="1:19" x14ac:dyDescent="0.2">
      <c r="A17" s="10"/>
      <c r="B17" s="11"/>
      <c r="C17" s="10"/>
      <c r="D17" s="10"/>
      <c r="E17" s="10"/>
      <c r="F17" s="10"/>
      <c r="G17" s="1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7"/>
    </row>
    <row r="18" spans="1:19" x14ac:dyDescent="0.2">
      <c r="A18" s="10"/>
      <c r="B18" s="11"/>
      <c r="C18" s="10"/>
      <c r="D18" s="10"/>
      <c r="E18" s="18" t="s">
        <v>31</v>
      </c>
      <c r="F18" s="10"/>
      <c r="G18" s="10"/>
      <c r="H18" s="19">
        <f>SUM(H5:H17)</f>
        <v>1</v>
      </c>
      <c r="I18" s="13"/>
      <c r="J18" s="19">
        <f>SUM(J5:J17)</f>
        <v>600</v>
      </c>
      <c r="K18" s="13"/>
      <c r="L18" s="19">
        <f>SUM(L5:L17)</f>
        <v>0.5</v>
      </c>
      <c r="M18" s="13"/>
      <c r="N18" s="19">
        <f>SUM(N5:N17)</f>
        <v>250</v>
      </c>
      <c r="O18" s="13"/>
      <c r="P18" s="13"/>
      <c r="Q18" s="13"/>
      <c r="R18" s="19">
        <f>SUM(R5:R17)</f>
        <v>983.69999999999993</v>
      </c>
      <c r="S18" s="14">
        <f>J18+N18+R18</f>
        <v>1833.6999999999998</v>
      </c>
    </row>
    <row r="19" spans="1:19" ht="15" x14ac:dyDescent="0.2">
      <c r="A19" s="10" t="s">
        <v>0</v>
      </c>
      <c r="B19" s="11"/>
      <c r="C19" s="10"/>
      <c r="D19" s="10"/>
      <c r="E19" s="15" t="s">
        <v>32</v>
      </c>
      <c r="F19" s="10"/>
      <c r="G19" s="10"/>
      <c r="H19" s="13">
        <f>F19*G19</f>
        <v>0</v>
      </c>
      <c r="I19" s="13"/>
      <c r="J19" s="13">
        <f>H19*I19</f>
        <v>0</v>
      </c>
      <c r="K19" s="13"/>
      <c r="L19" s="13"/>
      <c r="M19" s="13"/>
      <c r="N19" s="13">
        <f>L19*M19</f>
        <v>0</v>
      </c>
      <c r="O19" s="13"/>
      <c r="P19" s="13"/>
      <c r="Q19" s="13"/>
      <c r="R19" s="13">
        <f>P19</f>
        <v>0</v>
      </c>
      <c r="S19" s="20"/>
    </row>
    <row r="20" spans="1:19" ht="15" x14ac:dyDescent="0.2">
      <c r="A20" s="10" t="s">
        <v>0</v>
      </c>
      <c r="B20" s="11"/>
      <c r="C20" s="16"/>
      <c r="D20" s="10"/>
      <c r="E20" s="15" t="s">
        <v>0</v>
      </c>
      <c r="F20" s="10"/>
      <c r="G20" s="10"/>
      <c r="H20" s="13">
        <f t="shared" ref="H20:H21" si="4">F20*G20</f>
        <v>0</v>
      </c>
      <c r="I20" s="13"/>
      <c r="J20" s="13">
        <f>H20*I20</f>
        <v>0</v>
      </c>
      <c r="K20" s="13"/>
      <c r="L20" s="13"/>
      <c r="M20" s="13"/>
      <c r="N20" s="13">
        <f t="shared" ref="N20" si="5">L20*M20</f>
        <v>0</v>
      </c>
      <c r="O20" s="13"/>
      <c r="P20" s="13"/>
      <c r="Q20" s="13"/>
      <c r="R20" s="13">
        <f>P20*Q20</f>
        <v>0</v>
      </c>
      <c r="S20" s="20"/>
    </row>
    <row r="21" spans="1:19" x14ac:dyDescent="0.2">
      <c r="A21" s="10"/>
      <c r="B21" s="11"/>
      <c r="C21" s="10"/>
      <c r="D21" s="10"/>
      <c r="E21" s="10"/>
      <c r="F21" s="10"/>
      <c r="G21" s="10"/>
      <c r="H21" s="13">
        <f t="shared" si="4"/>
        <v>0</v>
      </c>
      <c r="I21" s="13"/>
      <c r="J21" s="13">
        <f t="shared" ref="J21" si="6">H21*I21</f>
        <v>0</v>
      </c>
      <c r="K21" s="13"/>
      <c r="L21" s="13"/>
      <c r="M21" s="13"/>
      <c r="N21" s="13">
        <f>L21*M21</f>
        <v>0</v>
      </c>
      <c r="O21" s="13"/>
      <c r="P21" s="13"/>
      <c r="Q21" s="13"/>
      <c r="R21" s="13">
        <f t="shared" ref="R21" si="7">P21*Q21</f>
        <v>0</v>
      </c>
      <c r="S21" s="14"/>
    </row>
    <row r="22" spans="1:19" x14ac:dyDescent="0.2">
      <c r="A22" s="10"/>
      <c r="B22" s="11"/>
      <c r="C22" s="10"/>
      <c r="D22" s="10"/>
      <c r="E22" s="18" t="s">
        <v>31</v>
      </c>
      <c r="F22" s="10"/>
      <c r="G22" s="10"/>
      <c r="H22" s="19">
        <f>SUM(H19:H21)</f>
        <v>0</v>
      </c>
      <c r="I22" s="13"/>
      <c r="J22" s="19">
        <f>SUM(J19:J21)</f>
        <v>0</v>
      </c>
      <c r="K22" s="13"/>
      <c r="L22" s="19">
        <f>SUM(L19:L21)</f>
        <v>0</v>
      </c>
      <c r="M22" s="13"/>
      <c r="N22" s="19">
        <f>SUM(N19:N21)</f>
        <v>0</v>
      </c>
      <c r="O22" s="13"/>
      <c r="P22" s="13"/>
      <c r="Q22" s="13"/>
      <c r="R22" s="19">
        <f>SUM(R19:R21)</f>
        <v>0</v>
      </c>
      <c r="S22" s="14">
        <f>J22+N22+R22</f>
        <v>0</v>
      </c>
    </row>
    <row r="23" spans="1:19" ht="15" x14ac:dyDescent="0.2">
      <c r="A23" s="10"/>
      <c r="B23" s="11"/>
      <c r="C23" s="10"/>
      <c r="D23" s="10"/>
      <c r="E23" s="15" t="s">
        <v>33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P23*Q23</f>
        <v>0</v>
      </c>
      <c r="S23" s="20"/>
    </row>
    <row r="24" spans="1:19" ht="15" x14ac:dyDescent="0.2">
      <c r="A24" s="10"/>
      <c r="B24" s="11"/>
      <c r="C24" s="16"/>
      <c r="D24" s="10"/>
      <c r="E24" s="15"/>
      <c r="F24" s="10"/>
      <c r="G24" s="10"/>
      <c r="H24" s="13">
        <f t="shared" ref="H24:H32" si="8">F24*G24</f>
        <v>0</v>
      </c>
      <c r="I24" s="13"/>
      <c r="J24" s="13">
        <f t="shared" ref="J24:J32" si="9">H24*I24</f>
        <v>0</v>
      </c>
      <c r="K24" s="13"/>
      <c r="L24" s="13"/>
      <c r="M24" s="13"/>
      <c r="N24" s="13">
        <f t="shared" ref="N24:N32" si="10">L24*M24</f>
        <v>0</v>
      </c>
      <c r="O24" s="13"/>
      <c r="P24" s="13"/>
      <c r="Q24" s="13"/>
      <c r="R24" s="13">
        <f t="shared" ref="R24:R37" si="11">P24*Q24</f>
        <v>0</v>
      </c>
      <c r="S24" s="20"/>
    </row>
    <row r="25" spans="1:19" ht="76.5" x14ac:dyDescent="0.2">
      <c r="A25" s="10">
        <v>1</v>
      </c>
      <c r="B25" s="11" t="s">
        <v>34</v>
      </c>
      <c r="C25" s="16">
        <v>45023</v>
      </c>
      <c r="D25" s="10"/>
      <c r="E25" s="15" t="s">
        <v>0</v>
      </c>
      <c r="F25" s="10">
        <v>5</v>
      </c>
      <c r="G25" s="10">
        <v>1</v>
      </c>
      <c r="H25" s="13">
        <f t="shared" si="8"/>
        <v>5</v>
      </c>
      <c r="I25" s="13">
        <v>600</v>
      </c>
      <c r="J25" s="13">
        <f t="shared" si="9"/>
        <v>3000</v>
      </c>
      <c r="K25" s="13" t="s">
        <v>21</v>
      </c>
      <c r="L25" s="13">
        <v>0.5</v>
      </c>
      <c r="M25" s="13">
        <v>500</v>
      </c>
      <c r="N25" s="13">
        <f t="shared" si="10"/>
        <v>250</v>
      </c>
      <c r="O25" s="21" t="s">
        <v>35</v>
      </c>
      <c r="P25" s="13">
        <v>1</v>
      </c>
      <c r="Q25" s="13">
        <v>60</v>
      </c>
      <c r="R25" s="13">
        <f t="shared" si="11"/>
        <v>60</v>
      </c>
      <c r="S25" s="20"/>
    </row>
    <row r="26" spans="1:19" ht="102" x14ac:dyDescent="0.2">
      <c r="A26" s="10"/>
      <c r="B26" s="11"/>
      <c r="C26" s="16"/>
      <c r="D26" s="10"/>
      <c r="E26" s="15"/>
      <c r="F26" s="10"/>
      <c r="G26" s="10"/>
      <c r="H26" s="13">
        <f t="shared" si="8"/>
        <v>0</v>
      </c>
      <c r="I26" s="13"/>
      <c r="J26" s="13">
        <f t="shared" si="9"/>
        <v>0</v>
      </c>
      <c r="K26" s="13"/>
      <c r="L26" s="13"/>
      <c r="M26" s="13"/>
      <c r="N26" s="13">
        <f t="shared" si="10"/>
        <v>0</v>
      </c>
      <c r="O26" s="21" t="s">
        <v>36</v>
      </c>
      <c r="P26" s="13">
        <v>6</v>
      </c>
      <c r="Q26" s="13">
        <v>339</v>
      </c>
      <c r="R26" s="13">
        <f t="shared" si="11"/>
        <v>2034</v>
      </c>
      <c r="S26" s="20"/>
    </row>
    <row r="27" spans="1:19" ht="25.5" x14ac:dyDescent="0.2">
      <c r="A27" s="10"/>
      <c r="B27" s="11"/>
      <c r="C27" s="16"/>
      <c r="D27" s="10"/>
      <c r="E27" s="15"/>
      <c r="F27" s="10"/>
      <c r="G27" s="10"/>
      <c r="H27" s="13">
        <f t="shared" si="8"/>
        <v>0</v>
      </c>
      <c r="I27" s="13"/>
      <c r="J27" s="13">
        <f t="shared" si="9"/>
        <v>0</v>
      </c>
      <c r="K27" s="13"/>
      <c r="L27" s="13"/>
      <c r="M27" s="13"/>
      <c r="N27" s="13">
        <f t="shared" si="10"/>
        <v>0</v>
      </c>
      <c r="O27" s="21" t="s">
        <v>37</v>
      </c>
      <c r="P27" s="13">
        <v>2</v>
      </c>
      <c r="Q27" s="13">
        <v>177</v>
      </c>
      <c r="R27" s="13">
        <f t="shared" si="11"/>
        <v>354</v>
      </c>
      <c r="S27" s="20"/>
    </row>
    <row r="28" spans="1:19" ht="15" x14ac:dyDescent="0.2">
      <c r="A28" s="10"/>
      <c r="B28" s="11"/>
      <c r="C28" s="16"/>
      <c r="D28" s="10"/>
      <c r="E28" s="15"/>
      <c r="F28" s="10"/>
      <c r="G28" s="10"/>
      <c r="H28" s="13">
        <f t="shared" si="8"/>
        <v>0</v>
      </c>
      <c r="I28" s="13"/>
      <c r="J28" s="13">
        <f t="shared" si="9"/>
        <v>0</v>
      </c>
      <c r="K28" s="13"/>
      <c r="L28" s="13"/>
      <c r="M28" s="13"/>
      <c r="N28" s="13">
        <f t="shared" si="10"/>
        <v>0</v>
      </c>
      <c r="O28" s="21" t="s">
        <v>28</v>
      </c>
      <c r="P28" s="13">
        <v>20</v>
      </c>
      <c r="Q28" s="13">
        <v>0.8</v>
      </c>
      <c r="R28" s="13">
        <f t="shared" si="11"/>
        <v>16</v>
      </c>
      <c r="S28" s="20"/>
    </row>
    <row r="29" spans="1:19" ht="15" x14ac:dyDescent="0.2">
      <c r="A29" s="10"/>
      <c r="B29" s="11"/>
      <c r="C29" s="16"/>
      <c r="D29" s="10"/>
      <c r="E29" s="15"/>
      <c r="F29" s="10"/>
      <c r="G29" s="10"/>
      <c r="H29" s="13">
        <f t="shared" si="8"/>
        <v>0</v>
      </c>
      <c r="I29" s="13"/>
      <c r="J29" s="13">
        <f t="shared" si="9"/>
        <v>0</v>
      </c>
      <c r="K29" s="13"/>
      <c r="L29" s="13"/>
      <c r="M29" s="13"/>
      <c r="N29" s="13">
        <f t="shared" si="10"/>
        <v>0</v>
      </c>
      <c r="O29" s="21" t="s">
        <v>29</v>
      </c>
      <c r="P29" s="13">
        <v>2</v>
      </c>
      <c r="Q29" s="13">
        <v>1</v>
      </c>
      <c r="R29" s="13">
        <f t="shared" si="11"/>
        <v>2</v>
      </c>
      <c r="S29" s="20"/>
    </row>
    <row r="30" spans="1:19" ht="25.5" x14ac:dyDescent="0.2">
      <c r="A30" s="10"/>
      <c r="B30" s="11"/>
      <c r="C30" s="16"/>
      <c r="D30" s="10"/>
      <c r="E30" s="15"/>
      <c r="F30" s="10"/>
      <c r="G30" s="10"/>
      <c r="H30" s="13">
        <f t="shared" si="8"/>
        <v>0</v>
      </c>
      <c r="I30" s="13"/>
      <c r="J30" s="13">
        <f t="shared" si="9"/>
        <v>0</v>
      </c>
      <c r="K30" s="13"/>
      <c r="L30" s="13"/>
      <c r="M30" s="13"/>
      <c r="N30" s="13">
        <f t="shared" si="10"/>
        <v>0</v>
      </c>
      <c r="O30" s="21" t="s">
        <v>38</v>
      </c>
      <c r="P30" s="13">
        <v>1</v>
      </c>
      <c r="Q30" s="13">
        <v>88</v>
      </c>
      <c r="R30" s="13">
        <f t="shared" si="11"/>
        <v>88</v>
      </c>
      <c r="S30" s="20"/>
    </row>
    <row r="31" spans="1:19" ht="15" x14ac:dyDescent="0.2">
      <c r="A31" s="10"/>
      <c r="B31" s="11"/>
      <c r="C31" s="16"/>
      <c r="D31" s="10"/>
      <c r="E31" s="15"/>
      <c r="F31" s="10"/>
      <c r="G31" s="10"/>
      <c r="H31" s="13">
        <f t="shared" si="8"/>
        <v>0</v>
      </c>
      <c r="I31" s="13"/>
      <c r="J31" s="13">
        <f t="shared" si="9"/>
        <v>0</v>
      </c>
      <c r="K31" s="13"/>
      <c r="L31" s="13"/>
      <c r="M31" s="13"/>
      <c r="N31" s="13">
        <f t="shared" si="10"/>
        <v>0</v>
      </c>
      <c r="O31" s="21"/>
      <c r="P31" s="13"/>
      <c r="Q31" s="13"/>
      <c r="R31" s="13">
        <f t="shared" si="11"/>
        <v>0</v>
      </c>
      <c r="S31" s="20"/>
    </row>
    <row r="32" spans="1:19" ht="51" x14ac:dyDescent="0.2">
      <c r="A32" s="10">
        <v>2</v>
      </c>
      <c r="B32" s="11" t="s">
        <v>39</v>
      </c>
      <c r="C32" s="16">
        <v>45040</v>
      </c>
      <c r="D32" s="10">
        <v>301</v>
      </c>
      <c r="E32" s="15" t="s">
        <v>40</v>
      </c>
      <c r="F32" s="10">
        <v>2</v>
      </c>
      <c r="G32" s="10">
        <v>1</v>
      </c>
      <c r="H32" s="13">
        <f t="shared" si="8"/>
        <v>2</v>
      </c>
      <c r="I32" s="13">
        <v>600</v>
      </c>
      <c r="J32" s="13">
        <f t="shared" si="9"/>
        <v>1200</v>
      </c>
      <c r="K32" s="13" t="s">
        <v>21</v>
      </c>
      <c r="L32" s="13">
        <v>0.5</v>
      </c>
      <c r="M32" s="13">
        <v>500</v>
      </c>
      <c r="N32" s="13">
        <f t="shared" si="10"/>
        <v>250</v>
      </c>
      <c r="O32" s="21" t="s">
        <v>41</v>
      </c>
      <c r="P32" s="13">
        <v>1</v>
      </c>
      <c r="Q32" s="13">
        <v>321</v>
      </c>
      <c r="R32" s="13">
        <f t="shared" si="11"/>
        <v>321</v>
      </c>
      <c r="S32" s="20"/>
    </row>
    <row r="33" spans="1:19" ht="25.5" x14ac:dyDescent="0.2">
      <c r="A33" s="10"/>
      <c r="B33" s="11"/>
      <c r="C33" s="16"/>
      <c r="D33" s="10"/>
      <c r="E33" s="15"/>
      <c r="F33" s="10"/>
      <c r="G33" s="10"/>
      <c r="H33" s="13"/>
      <c r="I33" s="13"/>
      <c r="J33" s="13"/>
      <c r="K33" s="13"/>
      <c r="L33" s="13"/>
      <c r="M33" s="13"/>
      <c r="N33" s="13"/>
      <c r="O33" s="21" t="s">
        <v>37</v>
      </c>
      <c r="P33" s="13">
        <v>1</v>
      </c>
      <c r="Q33" s="13">
        <v>177</v>
      </c>
      <c r="R33" s="13">
        <f t="shared" si="11"/>
        <v>177</v>
      </c>
      <c r="S33" s="20"/>
    </row>
    <row r="34" spans="1:19" ht="15" x14ac:dyDescent="0.2">
      <c r="A34" s="10"/>
      <c r="B34" s="11"/>
      <c r="C34" s="16"/>
      <c r="D34" s="10"/>
      <c r="E34" s="15"/>
      <c r="F34" s="10"/>
      <c r="G34" s="10"/>
      <c r="H34" s="13"/>
      <c r="I34" s="13"/>
      <c r="J34" s="13"/>
      <c r="K34" s="13"/>
      <c r="L34" s="13"/>
      <c r="M34" s="13"/>
      <c r="N34" s="13"/>
      <c r="O34" s="21" t="s">
        <v>42</v>
      </c>
      <c r="P34" s="13">
        <v>1</v>
      </c>
      <c r="Q34" s="13">
        <v>88</v>
      </c>
      <c r="R34" s="13">
        <f t="shared" si="11"/>
        <v>88</v>
      </c>
      <c r="S34" s="20"/>
    </row>
    <row r="35" spans="1:19" ht="15" x14ac:dyDescent="0.2">
      <c r="A35" s="10"/>
      <c r="B35" s="11"/>
      <c r="C35" s="16"/>
      <c r="D35" s="10"/>
      <c r="E35" s="15"/>
      <c r="F35" s="10"/>
      <c r="G35" s="10"/>
      <c r="H35" s="13"/>
      <c r="I35" s="13"/>
      <c r="J35" s="13"/>
      <c r="K35" s="13"/>
      <c r="L35" s="13"/>
      <c r="M35" s="13"/>
      <c r="N35" s="13"/>
      <c r="O35" s="21" t="s">
        <v>35</v>
      </c>
      <c r="P35" s="13">
        <v>0.5</v>
      </c>
      <c r="Q35" s="13">
        <v>60</v>
      </c>
      <c r="R35" s="13">
        <f t="shared" si="11"/>
        <v>30</v>
      </c>
      <c r="S35" s="20"/>
    </row>
    <row r="36" spans="1:19" ht="15" x14ac:dyDescent="0.2">
      <c r="A36" s="10"/>
      <c r="B36" s="11"/>
      <c r="C36" s="16"/>
      <c r="D36" s="10"/>
      <c r="E36" s="15"/>
      <c r="F36" s="10"/>
      <c r="G36" s="10"/>
      <c r="H36" s="13"/>
      <c r="I36" s="13"/>
      <c r="J36" s="13"/>
      <c r="K36" s="13"/>
      <c r="L36" s="13"/>
      <c r="M36" s="13"/>
      <c r="N36" s="13"/>
      <c r="O36" s="21"/>
      <c r="P36" s="13"/>
      <c r="Q36" s="13"/>
      <c r="R36" s="13">
        <f t="shared" si="11"/>
        <v>0</v>
      </c>
      <c r="S36" s="20"/>
    </row>
    <row r="37" spans="1:19" x14ac:dyDescent="0.2">
      <c r="A37" s="10"/>
      <c r="B37" s="11"/>
      <c r="C37" s="10"/>
      <c r="D37" s="10"/>
      <c r="E37" s="10"/>
      <c r="F37" s="10"/>
      <c r="G37" s="10"/>
      <c r="H37" s="13">
        <f>F37*G37</f>
        <v>0</v>
      </c>
      <c r="I37" s="13"/>
      <c r="J37" s="13">
        <f t="shared" ref="J37" si="12">H37*I37</f>
        <v>0</v>
      </c>
      <c r="K37" s="13"/>
      <c r="L37" s="13"/>
      <c r="M37" s="13"/>
      <c r="N37" s="13">
        <f>L37*M37</f>
        <v>0</v>
      </c>
      <c r="O37" s="21"/>
      <c r="P37" s="13"/>
      <c r="Q37" s="13"/>
      <c r="R37" s="13">
        <f t="shared" si="11"/>
        <v>0</v>
      </c>
      <c r="S37" s="20"/>
    </row>
    <row r="38" spans="1:19" x14ac:dyDescent="0.2">
      <c r="A38" s="10"/>
      <c r="B38" s="11"/>
      <c r="C38" s="10"/>
      <c r="D38" s="10"/>
      <c r="E38" s="18" t="s">
        <v>31</v>
      </c>
      <c r="F38" s="10"/>
      <c r="G38" s="10"/>
      <c r="H38" s="19">
        <f>SUM(H23:H37)</f>
        <v>7</v>
      </c>
      <c r="I38" s="13"/>
      <c r="J38" s="19">
        <f>SUM(J24:J37)</f>
        <v>4200</v>
      </c>
      <c r="K38" s="13"/>
      <c r="L38" s="19">
        <f>SUM(L23:L37)</f>
        <v>1</v>
      </c>
      <c r="M38" s="13"/>
      <c r="N38" s="19">
        <f>SUM(N23:N37)</f>
        <v>500</v>
      </c>
      <c r="O38" s="21"/>
      <c r="P38" s="13"/>
      <c r="Q38" s="13"/>
      <c r="R38" s="19">
        <f>SUM(R23:R37)</f>
        <v>3170</v>
      </c>
      <c r="S38" s="14">
        <f>J38+N38+R38</f>
        <v>7870</v>
      </c>
    </row>
    <row r="39" spans="1:19" x14ac:dyDescent="0.2">
      <c r="A39" s="10"/>
      <c r="B39" s="11"/>
      <c r="C39" s="10"/>
      <c r="D39" s="10"/>
      <c r="E39" s="18" t="s">
        <v>31</v>
      </c>
      <c r="F39" s="10"/>
      <c r="G39" s="10"/>
      <c r="H39" s="19">
        <f>H18+H22+H38</f>
        <v>8</v>
      </c>
      <c r="I39" s="13"/>
      <c r="J39" s="19">
        <f>J18+J22+J38</f>
        <v>4800</v>
      </c>
      <c r="K39" s="13"/>
      <c r="L39" s="19">
        <f>L18+L22+L38</f>
        <v>1.5</v>
      </c>
      <c r="M39" s="13"/>
      <c r="N39" s="19">
        <f>N18+N22+N38</f>
        <v>750</v>
      </c>
      <c r="O39" s="21"/>
      <c r="P39" s="13"/>
      <c r="Q39" s="13"/>
      <c r="R39" s="19">
        <f>R18+R22+R38</f>
        <v>4153.7</v>
      </c>
      <c r="S39" s="19">
        <f>SUM(S5:S38)</f>
        <v>9703.7000000000007</v>
      </c>
    </row>
    <row r="40" spans="1:19" x14ac:dyDescent="0.2">
      <c r="C40" s="22"/>
      <c r="O40" s="23"/>
      <c r="R40" s="24">
        <f>J39+N39+R39</f>
        <v>9703.7000000000007</v>
      </c>
      <c r="S40" s="24" t="s">
        <v>0</v>
      </c>
    </row>
    <row r="41" spans="1:19" ht="20.25" x14ac:dyDescent="0.3">
      <c r="F41" t="s">
        <v>0</v>
      </c>
      <c r="H41" s="1" t="s">
        <v>43</v>
      </c>
      <c r="O41" s="23"/>
    </row>
    <row r="42" spans="1:19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1:19" ht="12.75" customHeight="1" x14ac:dyDescent="0.2">
      <c r="A43" s="26" t="s">
        <v>2</v>
      </c>
      <c r="B43" s="26" t="s">
        <v>3</v>
      </c>
      <c r="C43" s="26" t="s">
        <v>4</v>
      </c>
      <c r="D43" s="26" t="s">
        <v>5</v>
      </c>
      <c r="E43" s="26" t="s">
        <v>6</v>
      </c>
      <c r="F43" s="26" t="s">
        <v>7</v>
      </c>
      <c r="G43" s="26" t="s">
        <v>8</v>
      </c>
      <c r="H43" s="27" t="s">
        <v>9</v>
      </c>
      <c r="I43" s="27"/>
      <c r="J43" s="27"/>
      <c r="K43" s="26"/>
      <c r="L43" s="27" t="s">
        <v>10</v>
      </c>
      <c r="M43" s="27"/>
      <c r="N43" s="27"/>
      <c r="O43" s="27" t="s">
        <v>11</v>
      </c>
      <c r="P43" s="27"/>
      <c r="Q43" s="27"/>
      <c r="R43" s="27"/>
    </row>
    <row r="44" spans="1:19" ht="25.5" x14ac:dyDescent="0.2">
      <c r="A44" s="28"/>
      <c r="B44" s="28"/>
      <c r="C44" s="28"/>
      <c r="D44" s="28"/>
      <c r="E44" s="28"/>
      <c r="F44" s="29"/>
      <c r="G44" s="29"/>
      <c r="H44" s="30" t="s">
        <v>12</v>
      </c>
      <c r="I44" s="30" t="s">
        <v>13</v>
      </c>
      <c r="J44" s="30" t="s">
        <v>14</v>
      </c>
      <c r="K44" s="29"/>
      <c r="L44" s="30" t="s">
        <v>12</v>
      </c>
      <c r="M44" s="30" t="s">
        <v>15</v>
      </c>
      <c r="N44" s="30" t="s">
        <v>14</v>
      </c>
      <c r="O44" s="30" t="s">
        <v>16</v>
      </c>
      <c r="P44" s="30" t="s">
        <v>12</v>
      </c>
      <c r="Q44" s="30" t="s">
        <v>15</v>
      </c>
      <c r="R44" s="30" t="s">
        <v>14</v>
      </c>
    </row>
    <row r="45" spans="1:19" ht="15.75" x14ac:dyDescent="0.2">
      <c r="A45" s="31"/>
      <c r="B45" s="31"/>
      <c r="C45" s="31"/>
      <c r="D45" s="31"/>
      <c r="E45" s="12" t="s">
        <v>17</v>
      </c>
      <c r="F45" s="31"/>
      <c r="G45" s="31"/>
      <c r="H45" s="32">
        <f>F45*G45</f>
        <v>0</v>
      </c>
      <c r="I45" s="32"/>
      <c r="J45" s="32">
        <f>H45*I45</f>
        <v>0</v>
      </c>
      <c r="K45" s="32"/>
      <c r="L45" s="32"/>
      <c r="M45" s="32"/>
      <c r="N45" s="32">
        <f>L45*M45</f>
        <v>0</v>
      </c>
      <c r="O45" s="32"/>
      <c r="P45" s="32"/>
      <c r="Q45" s="32"/>
      <c r="R45" s="32">
        <f>P45*Q45</f>
        <v>0</v>
      </c>
      <c r="S45" s="14"/>
    </row>
    <row r="46" spans="1:19" ht="15" x14ac:dyDescent="0.2">
      <c r="A46" s="31"/>
      <c r="B46" s="31"/>
      <c r="C46" s="31"/>
      <c r="D46" s="31"/>
      <c r="E46" s="33" t="s">
        <v>18</v>
      </c>
      <c r="F46" s="31"/>
      <c r="G46" s="31"/>
      <c r="H46" s="32">
        <f>F46*G46</f>
        <v>0</v>
      </c>
      <c r="I46" s="32"/>
      <c r="J46" s="32">
        <f>H46*I46</f>
        <v>0</v>
      </c>
      <c r="K46" s="32"/>
      <c r="L46" s="32"/>
      <c r="M46" s="32"/>
      <c r="N46" s="32">
        <f>L46*M46</f>
        <v>0</v>
      </c>
      <c r="O46" s="32"/>
      <c r="P46" s="32"/>
      <c r="Q46" s="32"/>
      <c r="R46" s="32">
        <f t="shared" ref="R46:R61" si="13">P46*Q46</f>
        <v>0</v>
      </c>
      <c r="S46" s="14"/>
    </row>
    <row r="47" spans="1:19" ht="15" x14ac:dyDescent="0.2">
      <c r="A47" s="31"/>
      <c r="B47" s="31"/>
      <c r="C47" s="34"/>
      <c r="D47" s="31"/>
      <c r="E47" s="35"/>
      <c r="F47" s="31"/>
      <c r="G47" s="31"/>
      <c r="H47" s="32">
        <f t="shared" ref="H47:H57" si="14">F47*G47</f>
        <v>0</v>
      </c>
      <c r="I47" s="32"/>
      <c r="J47" s="32">
        <f t="shared" ref="J47:J57" si="15">H47*I47</f>
        <v>0</v>
      </c>
      <c r="K47" s="32"/>
      <c r="L47" s="32"/>
      <c r="M47" s="32"/>
      <c r="N47" s="32">
        <f t="shared" ref="N47:N57" si="16">L47*M47</f>
        <v>0</v>
      </c>
      <c r="O47" s="32"/>
      <c r="P47" s="32"/>
      <c r="Q47" s="32"/>
      <c r="R47" s="32">
        <f t="shared" si="13"/>
        <v>0</v>
      </c>
      <c r="S47" s="17"/>
    </row>
    <row r="48" spans="1:19" ht="38.25" x14ac:dyDescent="0.2">
      <c r="A48" s="31">
        <v>1</v>
      </c>
      <c r="B48" s="36" t="s">
        <v>44</v>
      </c>
      <c r="C48" s="34">
        <v>45052</v>
      </c>
      <c r="D48" s="31"/>
      <c r="E48" s="35" t="s">
        <v>45</v>
      </c>
      <c r="F48" s="31">
        <v>2</v>
      </c>
      <c r="G48" s="31">
        <v>1</v>
      </c>
      <c r="H48" s="32">
        <f t="shared" si="14"/>
        <v>2</v>
      </c>
      <c r="I48" s="32">
        <v>600</v>
      </c>
      <c r="J48" s="32">
        <f t="shared" si="15"/>
        <v>1200</v>
      </c>
      <c r="K48" s="32" t="s">
        <v>21</v>
      </c>
      <c r="L48" s="32">
        <v>0.5</v>
      </c>
      <c r="M48" s="32">
        <v>500</v>
      </c>
      <c r="N48" s="32">
        <f t="shared" si="16"/>
        <v>250</v>
      </c>
      <c r="O48" s="32" t="s">
        <v>24</v>
      </c>
      <c r="P48" s="32">
        <v>1</v>
      </c>
      <c r="Q48" s="32">
        <v>245</v>
      </c>
      <c r="R48" s="32">
        <f t="shared" si="13"/>
        <v>245</v>
      </c>
      <c r="S48" s="17"/>
    </row>
    <row r="49" spans="1:19" ht="25.5" x14ac:dyDescent="0.2">
      <c r="A49" s="31"/>
      <c r="B49" s="31"/>
      <c r="C49" s="34"/>
      <c r="D49" s="31"/>
      <c r="E49" s="35"/>
      <c r="F49" s="31"/>
      <c r="G49" s="31"/>
      <c r="H49" s="32">
        <f t="shared" si="14"/>
        <v>0</v>
      </c>
      <c r="I49" s="32"/>
      <c r="J49" s="32">
        <f t="shared" si="15"/>
        <v>0</v>
      </c>
      <c r="K49" s="32"/>
      <c r="L49" s="32"/>
      <c r="M49" s="32"/>
      <c r="N49" s="32">
        <f t="shared" si="16"/>
        <v>0</v>
      </c>
      <c r="O49" s="32" t="s">
        <v>46</v>
      </c>
      <c r="P49" s="32">
        <v>1</v>
      </c>
      <c r="Q49" s="32">
        <v>145</v>
      </c>
      <c r="R49" s="32">
        <f t="shared" si="13"/>
        <v>145</v>
      </c>
      <c r="S49" s="17"/>
    </row>
    <row r="50" spans="1:19" ht="25.5" x14ac:dyDescent="0.2">
      <c r="A50" s="31"/>
      <c r="B50" s="31"/>
      <c r="C50" s="34"/>
      <c r="D50" s="31"/>
      <c r="E50" s="35"/>
      <c r="F50" s="31"/>
      <c r="G50" s="31"/>
      <c r="H50" s="32">
        <f t="shared" si="14"/>
        <v>0</v>
      </c>
      <c r="I50" s="32"/>
      <c r="J50" s="32">
        <f t="shared" si="15"/>
        <v>0</v>
      </c>
      <c r="K50" s="32"/>
      <c r="L50" s="32"/>
      <c r="M50" s="32"/>
      <c r="N50" s="32">
        <f t="shared" si="16"/>
        <v>0</v>
      </c>
      <c r="O50" s="32" t="s">
        <v>30</v>
      </c>
      <c r="P50" s="32">
        <v>0.1</v>
      </c>
      <c r="Q50" s="32">
        <v>70</v>
      </c>
      <c r="R50" s="32">
        <f t="shared" si="13"/>
        <v>7</v>
      </c>
      <c r="S50" s="17"/>
    </row>
    <row r="51" spans="1:19" ht="15" x14ac:dyDescent="0.2">
      <c r="A51" s="31"/>
      <c r="B51" s="31"/>
      <c r="C51" s="34"/>
      <c r="D51" s="31"/>
      <c r="E51" s="35"/>
      <c r="F51" s="31"/>
      <c r="G51" s="31"/>
      <c r="H51" s="32">
        <f t="shared" si="14"/>
        <v>0</v>
      </c>
      <c r="I51" s="32"/>
      <c r="J51" s="32">
        <f t="shared" si="15"/>
        <v>0</v>
      </c>
      <c r="K51" s="32"/>
      <c r="L51" s="32"/>
      <c r="M51" s="32"/>
      <c r="N51" s="32">
        <f t="shared" si="16"/>
        <v>0</v>
      </c>
      <c r="O51" s="32"/>
      <c r="P51" s="32"/>
      <c r="Q51" s="32"/>
      <c r="R51" s="32">
        <f t="shared" si="13"/>
        <v>0</v>
      </c>
      <c r="S51" s="17"/>
    </row>
    <row r="52" spans="1:19" ht="51" x14ac:dyDescent="0.2">
      <c r="A52" s="31">
        <v>2</v>
      </c>
      <c r="B52" s="36" t="s">
        <v>47</v>
      </c>
      <c r="C52" s="34">
        <v>45070</v>
      </c>
      <c r="D52" s="31"/>
      <c r="E52" s="35" t="s">
        <v>48</v>
      </c>
      <c r="F52" s="31">
        <v>2.5</v>
      </c>
      <c r="G52" s="31">
        <v>2</v>
      </c>
      <c r="H52" s="32">
        <f t="shared" si="14"/>
        <v>5</v>
      </c>
      <c r="I52" s="32">
        <v>600</v>
      </c>
      <c r="J52" s="32">
        <f t="shared" si="15"/>
        <v>3000</v>
      </c>
      <c r="K52" s="32" t="s">
        <v>21</v>
      </c>
      <c r="L52" s="32">
        <v>0.5</v>
      </c>
      <c r="M52" s="32">
        <v>500</v>
      </c>
      <c r="N52" s="32">
        <f t="shared" si="16"/>
        <v>250</v>
      </c>
      <c r="O52" s="32" t="s">
        <v>49</v>
      </c>
      <c r="P52" s="32">
        <v>4</v>
      </c>
      <c r="Q52" s="32">
        <v>106</v>
      </c>
      <c r="R52" s="32">
        <f t="shared" si="13"/>
        <v>424</v>
      </c>
      <c r="S52" s="17"/>
    </row>
    <row r="53" spans="1:19" ht="25.5" x14ac:dyDescent="0.2">
      <c r="A53" s="31"/>
      <c r="B53" s="31"/>
      <c r="C53" s="34"/>
      <c r="D53" s="31"/>
      <c r="E53" s="35"/>
      <c r="F53" s="31"/>
      <c r="G53" s="31"/>
      <c r="H53" s="32">
        <f t="shared" si="14"/>
        <v>0</v>
      </c>
      <c r="I53" s="32"/>
      <c r="J53" s="32">
        <f t="shared" si="15"/>
        <v>0</v>
      </c>
      <c r="K53" s="32"/>
      <c r="L53" s="32"/>
      <c r="M53" s="32"/>
      <c r="N53" s="32">
        <f t="shared" si="16"/>
        <v>0</v>
      </c>
      <c r="O53" s="32" t="s">
        <v>50</v>
      </c>
      <c r="P53" s="32">
        <v>3</v>
      </c>
      <c r="Q53" s="32">
        <v>156</v>
      </c>
      <c r="R53" s="32">
        <f t="shared" si="13"/>
        <v>468</v>
      </c>
      <c r="S53" s="17"/>
    </row>
    <row r="54" spans="1:19" ht="25.5" x14ac:dyDescent="0.2">
      <c r="A54" s="31"/>
      <c r="B54" s="31"/>
      <c r="C54" s="34"/>
      <c r="D54" s="31"/>
      <c r="E54" s="35"/>
      <c r="F54" s="31"/>
      <c r="G54" s="31"/>
      <c r="H54" s="32">
        <f t="shared" si="14"/>
        <v>0</v>
      </c>
      <c r="I54" s="32"/>
      <c r="J54" s="32">
        <f t="shared" si="15"/>
        <v>0</v>
      </c>
      <c r="K54" s="32"/>
      <c r="L54" s="32"/>
      <c r="M54" s="32"/>
      <c r="N54" s="32">
        <f t="shared" si="16"/>
        <v>0</v>
      </c>
      <c r="O54" s="32" t="s">
        <v>51</v>
      </c>
      <c r="P54" s="32">
        <v>1</v>
      </c>
      <c r="Q54" s="32">
        <v>236</v>
      </c>
      <c r="R54" s="32">
        <f t="shared" si="13"/>
        <v>236</v>
      </c>
      <c r="S54" s="17"/>
    </row>
    <row r="55" spans="1:19" ht="25.5" x14ac:dyDescent="0.2">
      <c r="A55" s="31"/>
      <c r="B55" s="36"/>
      <c r="C55" s="34"/>
      <c r="D55" s="31"/>
      <c r="E55" s="35"/>
      <c r="F55" s="31"/>
      <c r="G55" s="31"/>
      <c r="H55" s="32">
        <f t="shared" si="14"/>
        <v>0</v>
      </c>
      <c r="I55" s="32"/>
      <c r="J55" s="32">
        <f t="shared" si="15"/>
        <v>0</v>
      </c>
      <c r="K55" s="32"/>
      <c r="L55" s="32"/>
      <c r="M55" s="32"/>
      <c r="N55" s="32">
        <f t="shared" si="16"/>
        <v>0</v>
      </c>
      <c r="O55" s="32" t="s">
        <v>52</v>
      </c>
      <c r="P55" s="32">
        <v>1</v>
      </c>
      <c r="Q55" s="32">
        <v>11</v>
      </c>
      <c r="R55" s="32">
        <f t="shared" si="13"/>
        <v>11</v>
      </c>
      <c r="S55" s="17"/>
    </row>
    <row r="56" spans="1:19" ht="38.25" x14ac:dyDescent="0.2">
      <c r="A56" s="31"/>
      <c r="B56" s="31"/>
      <c r="C56" s="34"/>
      <c r="D56" s="31"/>
      <c r="E56" s="35"/>
      <c r="F56" s="31"/>
      <c r="G56" s="31"/>
      <c r="H56" s="32">
        <f t="shared" si="14"/>
        <v>0</v>
      </c>
      <c r="I56" s="32"/>
      <c r="J56" s="32">
        <f t="shared" si="15"/>
        <v>0</v>
      </c>
      <c r="K56" s="32"/>
      <c r="L56" s="32"/>
      <c r="M56" s="32"/>
      <c r="N56" s="32">
        <f t="shared" si="16"/>
        <v>0</v>
      </c>
      <c r="O56" s="32" t="s">
        <v>53</v>
      </c>
      <c r="P56" s="32">
        <v>1</v>
      </c>
      <c r="Q56" s="32">
        <v>8</v>
      </c>
      <c r="R56" s="32">
        <f t="shared" si="13"/>
        <v>8</v>
      </c>
      <c r="S56" s="17"/>
    </row>
    <row r="57" spans="1:19" ht="25.5" x14ac:dyDescent="0.2">
      <c r="A57" s="31"/>
      <c r="B57" s="31"/>
      <c r="C57" s="34"/>
      <c r="D57" s="31"/>
      <c r="E57" s="35"/>
      <c r="F57" s="31"/>
      <c r="G57" s="31"/>
      <c r="H57" s="32">
        <f t="shared" si="14"/>
        <v>0</v>
      </c>
      <c r="I57" s="32"/>
      <c r="J57" s="32">
        <f t="shared" si="15"/>
        <v>0</v>
      </c>
      <c r="K57" s="32"/>
      <c r="L57" s="32"/>
      <c r="M57" s="32"/>
      <c r="N57" s="32">
        <f t="shared" si="16"/>
        <v>0</v>
      </c>
      <c r="O57" s="32" t="s">
        <v>54</v>
      </c>
      <c r="P57" s="32">
        <v>1</v>
      </c>
      <c r="Q57" s="32">
        <v>8</v>
      </c>
      <c r="R57" s="32">
        <f t="shared" si="13"/>
        <v>8</v>
      </c>
      <c r="S57" s="17"/>
    </row>
    <row r="58" spans="1:19" ht="15" x14ac:dyDescent="0.2">
      <c r="A58" s="31"/>
      <c r="B58" s="31"/>
      <c r="C58" s="34"/>
      <c r="D58" s="31"/>
      <c r="E58" s="35"/>
      <c r="F58" s="31"/>
      <c r="G58" s="31"/>
      <c r="H58" s="32"/>
      <c r="I58" s="32"/>
      <c r="J58" s="32"/>
      <c r="K58" s="32"/>
      <c r="L58" s="32"/>
      <c r="M58" s="32"/>
      <c r="N58" s="32"/>
      <c r="O58" s="32" t="s">
        <v>24</v>
      </c>
      <c r="P58" s="32">
        <v>1</v>
      </c>
      <c r="Q58" s="32">
        <v>245</v>
      </c>
      <c r="R58" s="32">
        <f t="shared" si="13"/>
        <v>245</v>
      </c>
      <c r="S58" s="17"/>
    </row>
    <row r="59" spans="1:19" ht="25.5" x14ac:dyDescent="0.2">
      <c r="A59" s="31"/>
      <c r="B59" s="31"/>
      <c r="C59" s="34"/>
      <c r="D59" s="31"/>
      <c r="E59" s="35"/>
      <c r="F59" s="31"/>
      <c r="G59" s="31"/>
      <c r="H59" s="32"/>
      <c r="I59" s="32"/>
      <c r="J59" s="32"/>
      <c r="K59" s="32"/>
      <c r="L59" s="32"/>
      <c r="M59" s="32"/>
      <c r="N59" s="32"/>
      <c r="O59" s="32" t="s">
        <v>30</v>
      </c>
      <c r="P59" s="32">
        <v>0.5</v>
      </c>
      <c r="Q59" s="32">
        <v>70</v>
      </c>
      <c r="R59" s="32">
        <f t="shared" si="13"/>
        <v>35</v>
      </c>
      <c r="S59" s="17"/>
    </row>
    <row r="60" spans="1:19" ht="15" x14ac:dyDescent="0.2">
      <c r="A60" s="31"/>
      <c r="B60" s="31"/>
      <c r="C60" s="34"/>
      <c r="D60" s="31"/>
      <c r="E60" s="35"/>
      <c r="F60" s="31"/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17"/>
    </row>
    <row r="61" spans="1:19" x14ac:dyDescent="0.2">
      <c r="A61" s="31"/>
      <c r="B61" s="31"/>
      <c r="C61" s="31"/>
      <c r="D61" s="31"/>
      <c r="E61" s="31"/>
      <c r="F61" s="31"/>
      <c r="G61" s="31"/>
      <c r="H61" s="32">
        <f>F61*G61</f>
        <v>0</v>
      </c>
      <c r="I61" s="32"/>
      <c r="J61" s="32">
        <f>H61*I61</f>
        <v>0</v>
      </c>
      <c r="K61" s="32"/>
      <c r="L61" s="32"/>
      <c r="M61" s="32"/>
      <c r="N61" s="32">
        <f>L61*M61</f>
        <v>0</v>
      </c>
      <c r="O61" s="32"/>
      <c r="P61" s="32"/>
      <c r="Q61" s="32"/>
      <c r="R61" s="32">
        <f t="shared" si="13"/>
        <v>0</v>
      </c>
      <c r="S61" s="17"/>
    </row>
    <row r="62" spans="1:19" x14ac:dyDescent="0.2">
      <c r="A62" s="31"/>
      <c r="B62" s="31"/>
      <c r="C62" s="31"/>
      <c r="D62" s="31"/>
      <c r="E62" s="37" t="s">
        <v>31</v>
      </c>
      <c r="F62" s="31"/>
      <c r="G62" s="31"/>
      <c r="H62" s="38">
        <f>SUM(H45:H61)</f>
        <v>7</v>
      </c>
      <c r="I62" s="32"/>
      <c r="J62" s="38">
        <f>SUM(J45:J61)</f>
        <v>4200</v>
      </c>
      <c r="K62" s="32"/>
      <c r="L62" s="38">
        <f>SUM(L45:L61)</f>
        <v>1</v>
      </c>
      <c r="M62" s="32"/>
      <c r="N62" s="38">
        <f>SUM(N45:N61)</f>
        <v>500</v>
      </c>
      <c r="O62" s="32"/>
      <c r="P62" s="32"/>
      <c r="Q62" s="32"/>
      <c r="R62" s="38">
        <f>SUM(R45:R61)</f>
        <v>1832</v>
      </c>
      <c r="S62" s="14">
        <f>J62+N62+R62</f>
        <v>6532</v>
      </c>
    </row>
    <row r="63" spans="1:19" ht="15" x14ac:dyDescent="0.2">
      <c r="A63" s="31" t="s">
        <v>0</v>
      </c>
      <c r="B63" s="31"/>
      <c r="C63" s="31"/>
      <c r="D63" s="31"/>
      <c r="E63" s="33" t="s">
        <v>32</v>
      </c>
      <c r="F63" s="31"/>
      <c r="G63" s="31"/>
      <c r="H63" s="32">
        <f>F63*G63</f>
        <v>0</v>
      </c>
      <c r="I63" s="32"/>
      <c r="J63" s="32">
        <f>H63*I63</f>
        <v>0</v>
      </c>
      <c r="K63" s="32"/>
      <c r="L63" s="32"/>
      <c r="M63" s="32"/>
      <c r="N63" s="32">
        <f>L63*M63</f>
        <v>0</v>
      </c>
      <c r="O63" s="32"/>
      <c r="P63" s="32"/>
      <c r="Q63" s="32"/>
      <c r="R63" s="32">
        <f>P63</f>
        <v>0</v>
      </c>
      <c r="S63" s="20"/>
    </row>
    <row r="64" spans="1:19" ht="15" x14ac:dyDescent="0.2">
      <c r="A64" s="31"/>
      <c r="B64" s="31"/>
      <c r="C64" s="34"/>
      <c r="D64" s="31"/>
      <c r="E64" s="33" t="s">
        <v>55</v>
      </c>
      <c r="F64" s="31"/>
      <c r="G64" s="31"/>
      <c r="H64" s="32">
        <f t="shared" ref="H64:H65" si="17">F64*G64</f>
        <v>0</v>
      </c>
      <c r="I64" s="32"/>
      <c r="J64" s="32">
        <f>H64*I64</f>
        <v>0</v>
      </c>
      <c r="K64" s="32"/>
      <c r="L64" s="32"/>
      <c r="M64" s="32"/>
      <c r="N64" s="32">
        <f t="shared" ref="N64" si="18">L64*M64</f>
        <v>0</v>
      </c>
      <c r="O64" s="32"/>
      <c r="P64" s="32"/>
      <c r="Q64" s="32"/>
      <c r="R64" s="32">
        <f>P64*Q64</f>
        <v>0</v>
      </c>
      <c r="S64" s="20"/>
    </row>
    <row r="65" spans="1:19" x14ac:dyDescent="0.2">
      <c r="A65" s="31"/>
      <c r="B65" s="31"/>
      <c r="C65" s="31"/>
      <c r="D65" s="31"/>
      <c r="E65" s="31"/>
      <c r="F65" s="31"/>
      <c r="G65" s="31"/>
      <c r="H65" s="32">
        <f t="shared" si="17"/>
        <v>0</v>
      </c>
      <c r="I65" s="32"/>
      <c r="J65" s="32">
        <f t="shared" ref="J65" si="19">H65*I65</f>
        <v>0</v>
      </c>
      <c r="K65" s="32"/>
      <c r="L65" s="32"/>
      <c r="M65" s="32"/>
      <c r="N65" s="32">
        <f>L65*M65</f>
        <v>0</v>
      </c>
      <c r="O65" s="32"/>
      <c r="P65" s="32"/>
      <c r="Q65" s="32"/>
      <c r="R65" s="32">
        <f t="shared" ref="R65" si="20">P65*Q65</f>
        <v>0</v>
      </c>
      <c r="S65" s="14"/>
    </row>
    <row r="66" spans="1:19" x14ac:dyDescent="0.2">
      <c r="A66" s="31"/>
      <c r="B66" s="31"/>
      <c r="C66" s="31"/>
      <c r="D66" s="31"/>
      <c r="E66" s="37" t="s">
        <v>31</v>
      </c>
      <c r="F66" s="31"/>
      <c r="G66" s="31"/>
      <c r="H66" s="38">
        <f>SUM(H63:H65)</f>
        <v>0</v>
      </c>
      <c r="I66" s="32"/>
      <c r="J66" s="38">
        <f>SUM(J63:J65)</f>
        <v>0</v>
      </c>
      <c r="K66" s="32"/>
      <c r="L66" s="38">
        <f>SUM(L63:L65)</f>
        <v>0</v>
      </c>
      <c r="M66" s="32"/>
      <c r="N66" s="38">
        <f>SUM(N63:N65)</f>
        <v>0</v>
      </c>
      <c r="O66" s="32"/>
      <c r="P66" s="32"/>
      <c r="Q66" s="32"/>
      <c r="R66" s="38">
        <f>SUM(R63:R65)</f>
        <v>0</v>
      </c>
      <c r="S66" s="14">
        <f>J66+N66+R66</f>
        <v>0</v>
      </c>
    </row>
    <row r="67" spans="1:19" ht="30" x14ac:dyDescent="0.2">
      <c r="A67" s="31"/>
      <c r="B67" s="31"/>
      <c r="C67" s="31"/>
      <c r="D67" s="31"/>
      <c r="E67" s="33" t="s">
        <v>33</v>
      </c>
      <c r="F67" s="31"/>
      <c r="G67" s="31"/>
      <c r="H67" s="32">
        <f>F67*G67</f>
        <v>0</v>
      </c>
      <c r="I67" s="32"/>
      <c r="J67" s="32">
        <f>H67*I67</f>
        <v>0</v>
      </c>
      <c r="K67" s="32"/>
      <c r="L67" s="32"/>
      <c r="M67" s="32"/>
      <c r="N67" s="32">
        <f>L67*M67</f>
        <v>0</v>
      </c>
      <c r="O67" s="32"/>
      <c r="P67" s="32"/>
      <c r="Q67" s="32"/>
      <c r="R67" s="32">
        <f>P67*Q67</f>
        <v>0</v>
      </c>
      <c r="S67" s="20"/>
    </row>
    <row r="68" spans="1:19" ht="15" x14ac:dyDescent="0.2">
      <c r="A68" s="31"/>
      <c r="B68" s="31"/>
      <c r="C68" s="34"/>
      <c r="D68" s="31"/>
      <c r="E68" s="33"/>
      <c r="F68" s="31"/>
      <c r="G68" s="31"/>
      <c r="H68" s="32">
        <f>F68*G68</f>
        <v>0</v>
      </c>
      <c r="I68" s="32"/>
      <c r="J68" s="32">
        <f t="shared" ref="J68:J69" si="21">H68*I68</f>
        <v>0</v>
      </c>
      <c r="K68" s="32"/>
      <c r="L68" s="32"/>
      <c r="M68" s="32"/>
      <c r="N68" s="32">
        <f>L68*M68</f>
        <v>0</v>
      </c>
      <c r="O68" s="32"/>
      <c r="P68" s="32"/>
      <c r="Q68" s="32"/>
      <c r="R68" s="32">
        <f t="shared" ref="R68:R69" si="22">P68*Q68</f>
        <v>0</v>
      </c>
      <c r="S68" s="20"/>
    </row>
    <row r="69" spans="1:19" x14ac:dyDescent="0.2">
      <c r="A69" s="31"/>
      <c r="B69" s="31"/>
      <c r="C69" s="31"/>
      <c r="D69" s="31"/>
      <c r="E69" s="31"/>
      <c r="F69" s="31"/>
      <c r="G69" s="31"/>
      <c r="H69" s="32">
        <f>F69*G69</f>
        <v>0</v>
      </c>
      <c r="I69" s="32"/>
      <c r="J69" s="32">
        <f t="shared" si="21"/>
        <v>0</v>
      </c>
      <c r="K69" s="32"/>
      <c r="L69" s="32"/>
      <c r="M69" s="32"/>
      <c r="N69" s="32">
        <f>L69*M69</f>
        <v>0</v>
      </c>
      <c r="O69" s="32"/>
      <c r="P69" s="32"/>
      <c r="Q69" s="32"/>
      <c r="R69" s="32">
        <f t="shared" si="22"/>
        <v>0</v>
      </c>
      <c r="S69" s="20"/>
    </row>
    <row r="70" spans="1:19" x14ac:dyDescent="0.2">
      <c r="A70" s="31"/>
      <c r="B70" s="31"/>
      <c r="C70" s="31"/>
      <c r="D70" s="31"/>
      <c r="E70" s="37" t="s">
        <v>31</v>
      </c>
      <c r="F70" s="31"/>
      <c r="G70" s="31"/>
      <c r="H70" s="38">
        <f>SUM(H67:H69)</f>
        <v>0</v>
      </c>
      <c r="I70" s="32"/>
      <c r="J70" s="38">
        <f>SUM(J68:J69)</f>
        <v>0</v>
      </c>
      <c r="K70" s="32"/>
      <c r="L70" s="38">
        <f>SUM(L67:L69)</f>
        <v>0</v>
      </c>
      <c r="M70" s="32"/>
      <c r="N70" s="38">
        <f>SUM(N67:N69)</f>
        <v>0</v>
      </c>
      <c r="O70" s="32"/>
      <c r="P70" s="32"/>
      <c r="Q70" s="32"/>
      <c r="R70" s="38">
        <f>SUM(R67:R69)</f>
        <v>0</v>
      </c>
      <c r="S70" s="14">
        <f>J70+N70+R70</f>
        <v>0</v>
      </c>
    </row>
    <row r="71" spans="1:19" x14ac:dyDescent="0.2">
      <c r="A71" s="31"/>
      <c r="B71" s="31"/>
      <c r="C71" s="31"/>
      <c r="D71" s="31"/>
      <c r="E71" s="37" t="s">
        <v>31</v>
      </c>
      <c r="F71" s="31"/>
      <c r="G71" s="31"/>
      <c r="H71" s="38">
        <f>H62+H66+H70</f>
        <v>7</v>
      </c>
      <c r="I71" s="32"/>
      <c r="J71" s="38">
        <f>J62+J66+J70</f>
        <v>4200</v>
      </c>
      <c r="K71" s="32"/>
      <c r="L71" s="38">
        <f>L62+L66+L70</f>
        <v>1</v>
      </c>
      <c r="M71" s="32"/>
      <c r="N71" s="38">
        <f>N62+N66+N70</f>
        <v>500</v>
      </c>
      <c r="O71" s="32"/>
      <c r="P71" s="32"/>
      <c r="Q71" s="32"/>
      <c r="R71" s="38">
        <f>R62+R66+R70</f>
        <v>1832</v>
      </c>
      <c r="S71" s="19">
        <f>SUM(S45:S70)</f>
        <v>6532</v>
      </c>
    </row>
    <row r="72" spans="1:19" x14ac:dyDescent="0.2">
      <c r="A72" s="25"/>
      <c r="B72" s="25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0">
        <f>J71+N71+R71</f>
        <v>6532</v>
      </c>
      <c r="S72" s="24" t="s">
        <v>0</v>
      </c>
    </row>
    <row r="74" spans="1:19" ht="20.25" x14ac:dyDescent="0.3">
      <c r="F74" t="s">
        <v>0</v>
      </c>
      <c r="H74" s="1" t="s">
        <v>56</v>
      </c>
      <c r="O74" s="23"/>
    </row>
    <row r="75" spans="1:19" x14ac:dyDescent="0.2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25"/>
      <c r="P75" s="41"/>
      <c r="Q75" s="41"/>
      <c r="R75" s="41"/>
    </row>
    <row r="76" spans="1:19" x14ac:dyDescent="0.2">
      <c r="A76" s="42" t="s">
        <v>2</v>
      </c>
      <c r="B76" s="42" t="s">
        <v>3</v>
      </c>
      <c r="C76" s="42" t="s">
        <v>4</v>
      </c>
      <c r="D76" s="42" t="s">
        <v>5</v>
      </c>
      <c r="E76" s="42" t="s">
        <v>6</v>
      </c>
      <c r="F76" s="26" t="s">
        <v>7</v>
      </c>
      <c r="G76" s="26" t="s">
        <v>8</v>
      </c>
      <c r="H76" s="43" t="s">
        <v>9</v>
      </c>
      <c r="I76" s="43"/>
      <c r="J76" s="43"/>
      <c r="K76" s="42"/>
      <c r="L76" s="43" t="s">
        <v>10</v>
      </c>
      <c r="M76" s="43"/>
      <c r="N76" s="43"/>
      <c r="O76" s="43" t="s">
        <v>11</v>
      </c>
      <c r="P76" s="43"/>
      <c r="Q76" s="43"/>
      <c r="R76" s="43"/>
    </row>
    <row r="77" spans="1:19" ht="25.5" x14ac:dyDescent="0.2">
      <c r="A77" s="44"/>
      <c r="B77" s="44"/>
      <c r="C77" s="44"/>
      <c r="D77" s="44"/>
      <c r="E77" s="44"/>
      <c r="F77" s="29"/>
      <c r="G77" s="29"/>
      <c r="H77" s="45" t="s">
        <v>12</v>
      </c>
      <c r="I77" s="30" t="s">
        <v>13</v>
      </c>
      <c r="J77" s="45" t="s">
        <v>14</v>
      </c>
      <c r="K77" s="46"/>
      <c r="L77" s="45" t="s">
        <v>12</v>
      </c>
      <c r="M77" s="45" t="s">
        <v>15</v>
      </c>
      <c r="N77" s="45" t="s">
        <v>14</v>
      </c>
      <c r="O77" s="30" t="s">
        <v>16</v>
      </c>
      <c r="P77" s="45" t="s">
        <v>12</v>
      </c>
      <c r="Q77" s="45" t="s">
        <v>15</v>
      </c>
      <c r="R77" s="45" t="s">
        <v>14</v>
      </c>
    </row>
    <row r="78" spans="1:19" ht="15.75" x14ac:dyDescent="0.2">
      <c r="A78" s="47"/>
      <c r="B78" s="31"/>
      <c r="C78" s="47"/>
      <c r="D78" s="31"/>
      <c r="E78" s="12" t="s">
        <v>17</v>
      </c>
      <c r="F78" s="47"/>
      <c r="G78" s="47"/>
      <c r="H78" s="48">
        <f>F78*G78</f>
        <v>0</v>
      </c>
      <c r="I78" s="48"/>
      <c r="J78" s="48">
        <f>H78*I78</f>
        <v>0</v>
      </c>
      <c r="K78" s="48"/>
      <c r="L78" s="48"/>
      <c r="M78" s="48"/>
      <c r="N78" s="48">
        <f>L78*M78</f>
        <v>0</v>
      </c>
      <c r="O78" s="32"/>
      <c r="P78" s="48"/>
      <c r="Q78" s="48"/>
      <c r="R78" s="48">
        <f>P78*Q78</f>
        <v>0</v>
      </c>
      <c r="S78" s="14"/>
    </row>
    <row r="79" spans="1:19" ht="15" x14ac:dyDescent="0.2">
      <c r="A79" s="47"/>
      <c r="B79" s="31"/>
      <c r="C79" s="47"/>
      <c r="D79" s="47"/>
      <c r="E79" s="49" t="s">
        <v>18</v>
      </c>
      <c r="F79" s="47"/>
      <c r="G79" s="47"/>
      <c r="H79" s="48">
        <f>F79*G79</f>
        <v>0</v>
      </c>
      <c r="I79" s="48"/>
      <c r="J79" s="48">
        <f>H79*I79</f>
        <v>0</v>
      </c>
      <c r="K79" s="48"/>
      <c r="L79" s="48"/>
      <c r="M79" s="48"/>
      <c r="N79" s="48">
        <f>L79*M79</f>
        <v>0</v>
      </c>
      <c r="O79" s="32"/>
      <c r="P79" s="48"/>
      <c r="Q79" s="48"/>
      <c r="R79" s="48">
        <f t="shared" ref="R79:R84" si="23">P79*Q79</f>
        <v>0</v>
      </c>
      <c r="S79" s="14"/>
    </row>
    <row r="80" spans="1:19" ht="15" x14ac:dyDescent="0.2">
      <c r="A80" s="47"/>
      <c r="B80" s="31"/>
      <c r="C80" s="50"/>
      <c r="D80" s="47"/>
      <c r="E80" s="51"/>
      <c r="F80" s="47"/>
      <c r="G80" s="47"/>
      <c r="H80" s="48">
        <f t="shared" ref="H80:H85" si="24">F80*G80</f>
        <v>0</v>
      </c>
      <c r="I80" s="48"/>
      <c r="J80" s="48">
        <f t="shared" ref="J80:J85" si="25">H80*I80</f>
        <v>0</v>
      </c>
      <c r="K80" s="48"/>
      <c r="L80" s="48"/>
      <c r="M80" s="48"/>
      <c r="N80" s="48">
        <f t="shared" ref="N80:N85" si="26">L80*M80</f>
        <v>0</v>
      </c>
      <c r="O80" s="32"/>
      <c r="P80" s="48"/>
      <c r="Q80" s="48"/>
      <c r="R80" s="48">
        <f t="shared" si="23"/>
        <v>0</v>
      </c>
      <c r="S80" s="17"/>
    </row>
    <row r="81" spans="1:19" ht="25.5" x14ac:dyDescent="0.2">
      <c r="A81" s="47">
        <v>1</v>
      </c>
      <c r="B81" s="36" t="s">
        <v>57</v>
      </c>
      <c r="C81" s="50">
        <v>45105</v>
      </c>
      <c r="D81" s="47"/>
      <c r="E81" s="51" t="s">
        <v>20</v>
      </c>
      <c r="F81" s="47">
        <v>1</v>
      </c>
      <c r="G81" s="47">
        <v>2</v>
      </c>
      <c r="H81" s="48">
        <f t="shared" si="24"/>
        <v>2</v>
      </c>
      <c r="I81" s="48">
        <v>600</v>
      </c>
      <c r="J81" s="48">
        <f t="shared" si="25"/>
        <v>1200</v>
      </c>
      <c r="K81" s="48" t="s">
        <v>21</v>
      </c>
      <c r="L81" s="48">
        <v>0.5</v>
      </c>
      <c r="M81" s="48">
        <v>500</v>
      </c>
      <c r="N81" s="48">
        <f t="shared" si="26"/>
        <v>250</v>
      </c>
      <c r="O81" s="32" t="s">
        <v>58</v>
      </c>
      <c r="P81" s="48">
        <v>0.5</v>
      </c>
      <c r="Q81" s="48">
        <v>76</v>
      </c>
      <c r="R81" s="48">
        <f t="shared" si="23"/>
        <v>38</v>
      </c>
      <c r="S81" s="17"/>
    </row>
    <row r="82" spans="1:19" ht="15" x14ac:dyDescent="0.2">
      <c r="A82" s="47"/>
      <c r="B82" s="31"/>
      <c r="C82" s="50"/>
      <c r="D82" s="47"/>
      <c r="E82" s="51"/>
      <c r="F82" s="47"/>
      <c r="G82" s="47"/>
      <c r="H82" s="48">
        <f t="shared" si="24"/>
        <v>0</v>
      </c>
      <c r="I82" s="48"/>
      <c r="J82" s="48">
        <f t="shared" si="25"/>
        <v>0</v>
      </c>
      <c r="K82" s="48"/>
      <c r="L82" s="48"/>
      <c r="M82" s="48"/>
      <c r="N82" s="48">
        <f t="shared" si="26"/>
        <v>0</v>
      </c>
      <c r="O82" s="32"/>
      <c r="P82" s="48"/>
      <c r="Q82" s="48"/>
      <c r="R82" s="48">
        <f t="shared" si="23"/>
        <v>0</v>
      </c>
      <c r="S82" s="17"/>
    </row>
    <row r="83" spans="1:19" ht="15" x14ac:dyDescent="0.2">
      <c r="A83" s="47">
        <v>2</v>
      </c>
      <c r="B83" s="31" t="s">
        <v>59</v>
      </c>
      <c r="C83" s="50">
        <v>45084</v>
      </c>
      <c r="D83" s="47"/>
      <c r="E83" s="51" t="s">
        <v>60</v>
      </c>
      <c r="F83" s="47"/>
      <c r="G83" s="47"/>
      <c r="H83" s="48">
        <f t="shared" si="24"/>
        <v>0</v>
      </c>
      <c r="I83" s="48"/>
      <c r="J83" s="48">
        <f t="shared" si="25"/>
        <v>0</v>
      </c>
      <c r="K83" s="48"/>
      <c r="L83" s="48"/>
      <c r="M83" s="48"/>
      <c r="N83" s="48">
        <f t="shared" si="26"/>
        <v>0</v>
      </c>
      <c r="O83" s="32"/>
      <c r="P83" s="48"/>
      <c r="Q83" s="48"/>
      <c r="R83" s="52">
        <v>313251</v>
      </c>
      <c r="S83" s="17"/>
    </row>
    <row r="84" spans="1:19" ht="15" x14ac:dyDescent="0.2">
      <c r="A84" s="47"/>
      <c r="B84" s="31"/>
      <c r="C84" s="50"/>
      <c r="D84" s="47"/>
      <c r="E84" s="51"/>
      <c r="F84" s="47"/>
      <c r="G84" s="47"/>
      <c r="H84" s="48">
        <f t="shared" si="24"/>
        <v>0</v>
      </c>
      <c r="I84" s="48"/>
      <c r="J84" s="48">
        <f t="shared" si="25"/>
        <v>0</v>
      </c>
      <c r="K84" s="48"/>
      <c r="L84" s="48"/>
      <c r="M84" s="48"/>
      <c r="N84" s="48">
        <f t="shared" si="26"/>
        <v>0</v>
      </c>
      <c r="O84" s="32"/>
      <c r="P84" s="48"/>
      <c r="Q84" s="48"/>
      <c r="R84" s="48">
        <f t="shared" si="23"/>
        <v>0</v>
      </c>
      <c r="S84" s="17"/>
    </row>
    <row r="85" spans="1:19" ht="38.25" x14ac:dyDescent="0.2">
      <c r="A85" s="47">
        <v>3</v>
      </c>
      <c r="B85" s="31" t="s">
        <v>61</v>
      </c>
      <c r="C85" s="50">
        <v>45107</v>
      </c>
      <c r="D85" s="47"/>
      <c r="E85" s="51" t="s">
        <v>62</v>
      </c>
      <c r="F85" s="47"/>
      <c r="G85" s="47"/>
      <c r="H85" s="48">
        <f t="shared" si="24"/>
        <v>0</v>
      </c>
      <c r="I85" s="48"/>
      <c r="J85" s="48">
        <f t="shared" si="25"/>
        <v>0</v>
      </c>
      <c r="K85" s="48"/>
      <c r="L85" s="48"/>
      <c r="M85" s="48"/>
      <c r="N85" s="48">
        <f t="shared" si="26"/>
        <v>0</v>
      </c>
      <c r="O85" s="32"/>
      <c r="P85" s="48"/>
      <c r="Q85" s="48"/>
      <c r="R85" s="48">
        <v>16446.43</v>
      </c>
      <c r="S85" s="17"/>
    </row>
    <row r="86" spans="1:19" ht="15" x14ac:dyDescent="0.2">
      <c r="A86" s="47"/>
      <c r="B86" s="31"/>
      <c r="C86" s="50"/>
      <c r="D86" s="47"/>
      <c r="E86" s="51"/>
      <c r="F86" s="47"/>
      <c r="G86" s="47"/>
      <c r="H86" s="48"/>
      <c r="I86" s="48"/>
      <c r="J86" s="48"/>
      <c r="K86" s="48"/>
      <c r="L86" s="48"/>
      <c r="M86" s="48"/>
      <c r="N86" s="48"/>
      <c r="O86" s="32"/>
      <c r="P86" s="48"/>
      <c r="Q86" s="48"/>
      <c r="R86" s="48"/>
      <c r="S86" s="17"/>
    </row>
    <row r="87" spans="1:19" ht="25.5" x14ac:dyDescent="0.2">
      <c r="A87" s="47">
        <v>4</v>
      </c>
      <c r="B87" s="31" t="s">
        <v>63</v>
      </c>
      <c r="C87" s="50">
        <v>45101</v>
      </c>
      <c r="D87" s="47"/>
      <c r="E87" s="47"/>
      <c r="F87" s="47"/>
      <c r="G87" s="47"/>
      <c r="H87" s="48">
        <f>F87*G87</f>
        <v>0</v>
      </c>
      <c r="I87" s="48"/>
      <c r="J87" s="48">
        <f>H87*I87</f>
        <v>0</v>
      </c>
      <c r="K87" s="48"/>
      <c r="L87" s="48"/>
      <c r="M87" s="48"/>
      <c r="N87" s="48">
        <f>L87*M87</f>
        <v>0</v>
      </c>
      <c r="O87" s="32"/>
      <c r="P87" s="48"/>
      <c r="Q87" s="48"/>
      <c r="R87" s="52">
        <v>16000</v>
      </c>
      <c r="S87" s="17"/>
    </row>
    <row r="88" spans="1:19" x14ac:dyDescent="0.2">
      <c r="A88" s="47"/>
      <c r="B88" s="31"/>
      <c r="C88" s="47"/>
      <c r="D88" s="47"/>
      <c r="E88" s="53" t="s">
        <v>31</v>
      </c>
      <c r="F88" s="47"/>
      <c r="G88" s="47"/>
      <c r="H88" s="54">
        <f>SUM(H78:H87)</f>
        <v>2</v>
      </c>
      <c r="I88" s="48"/>
      <c r="J88" s="54">
        <f>SUM(J78:J87)</f>
        <v>1200</v>
      </c>
      <c r="K88" s="48"/>
      <c r="L88" s="54">
        <f>SUM(L78:L87)</f>
        <v>0.5</v>
      </c>
      <c r="M88" s="48"/>
      <c r="N88" s="54">
        <f>SUM(N78:N87)</f>
        <v>250</v>
      </c>
      <c r="O88" s="32"/>
      <c r="P88" s="48"/>
      <c r="Q88" s="48"/>
      <c r="R88" s="54">
        <f>SUM(R78:R87)</f>
        <v>345735.43</v>
      </c>
      <c r="S88" s="14">
        <f>J88+N88+R88</f>
        <v>347185.43</v>
      </c>
    </row>
    <row r="89" spans="1:19" ht="15" x14ac:dyDescent="0.2">
      <c r="A89" s="47" t="s">
        <v>0</v>
      </c>
      <c r="B89" s="31"/>
      <c r="C89" s="47"/>
      <c r="D89" s="47"/>
      <c r="E89" s="49" t="s">
        <v>32</v>
      </c>
      <c r="F89" s="47"/>
      <c r="G89" s="47"/>
      <c r="H89" s="48">
        <f>F89*G89</f>
        <v>0</v>
      </c>
      <c r="I89" s="48"/>
      <c r="J89" s="48">
        <f>H89*I89</f>
        <v>0</v>
      </c>
      <c r="K89" s="48"/>
      <c r="L89" s="48"/>
      <c r="M89" s="48"/>
      <c r="N89" s="48">
        <f>L89*M89</f>
        <v>0</v>
      </c>
      <c r="O89" s="32"/>
      <c r="P89" s="48"/>
      <c r="Q89" s="48"/>
      <c r="R89" s="48">
        <f>P89</f>
        <v>0</v>
      </c>
      <c r="S89" s="20"/>
    </row>
    <row r="90" spans="1:19" ht="15" x14ac:dyDescent="0.2">
      <c r="A90" s="47"/>
      <c r="B90" s="31"/>
      <c r="C90" s="47"/>
      <c r="D90" s="47"/>
      <c r="E90" s="49"/>
      <c r="F90" s="47"/>
      <c r="G90" s="47"/>
      <c r="H90" s="48"/>
      <c r="I90" s="48"/>
      <c r="J90" s="48"/>
      <c r="K90" s="48"/>
      <c r="L90" s="48"/>
      <c r="M90" s="48"/>
      <c r="N90" s="48"/>
      <c r="O90" s="32"/>
      <c r="P90" s="48"/>
      <c r="Q90" s="48"/>
      <c r="R90" s="48"/>
      <c r="S90" s="20"/>
    </row>
    <row r="91" spans="1:19" ht="38.25" x14ac:dyDescent="0.2">
      <c r="A91" s="47">
        <v>1</v>
      </c>
      <c r="B91" s="36" t="s">
        <v>64</v>
      </c>
      <c r="C91" s="50">
        <v>45104</v>
      </c>
      <c r="D91" s="47"/>
      <c r="E91" s="49"/>
      <c r="F91" s="47">
        <v>4</v>
      </c>
      <c r="G91" s="47">
        <v>2</v>
      </c>
      <c r="H91" s="48">
        <f t="shared" ref="H91:H104" si="27">F91*G91</f>
        <v>8</v>
      </c>
      <c r="I91" s="48">
        <v>600</v>
      </c>
      <c r="J91" s="48">
        <f t="shared" ref="J91:J104" si="28">H91*I91</f>
        <v>4800</v>
      </c>
      <c r="K91" s="48" t="s">
        <v>21</v>
      </c>
      <c r="L91" s="48">
        <v>2</v>
      </c>
      <c r="M91" s="48">
        <v>500</v>
      </c>
      <c r="N91" s="48">
        <f t="shared" ref="N91:N102" si="29">L91*M91</f>
        <v>1000</v>
      </c>
      <c r="O91" s="32" t="s">
        <v>65</v>
      </c>
      <c r="P91" s="48">
        <v>2</v>
      </c>
      <c r="Q91" s="48">
        <v>68</v>
      </c>
      <c r="R91" s="48">
        <f t="shared" ref="R91:R104" si="30">P91*Q91</f>
        <v>136</v>
      </c>
      <c r="S91" s="20"/>
    </row>
    <row r="92" spans="1:19" ht="25.5" x14ac:dyDescent="0.2">
      <c r="A92" s="47"/>
      <c r="B92" s="31"/>
      <c r="C92" s="47"/>
      <c r="D92" s="47"/>
      <c r="E92" s="49"/>
      <c r="F92" s="47"/>
      <c r="G92" s="47"/>
      <c r="H92" s="48">
        <f t="shared" si="27"/>
        <v>0</v>
      </c>
      <c r="I92" s="48"/>
      <c r="J92" s="48">
        <f t="shared" si="28"/>
        <v>0</v>
      </c>
      <c r="K92" s="48"/>
      <c r="L92" s="48"/>
      <c r="M92" s="48"/>
      <c r="N92" s="48">
        <f t="shared" si="29"/>
        <v>0</v>
      </c>
      <c r="O92" s="32" t="s">
        <v>66</v>
      </c>
      <c r="P92" s="48">
        <v>1</v>
      </c>
      <c r="Q92" s="48">
        <v>194</v>
      </c>
      <c r="R92" s="48">
        <f t="shared" si="30"/>
        <v>194</v>
      </c>
      <c r="S92" s="20"/>
    </row>
    <row r="93" spans="1:19" ht="15" x14ac:dyDescent="0.2">
      <c r="A93" s="47"/>
      <c r="B93" s="31"/>
      <c r="C93" s="47"/>
      <c r="D93" s="47"/>
      <c r="E93" s="49"/>
      <c r="F93" s="47"/>
      <c r="G93" s="47"/>
      <c r="H93" s="48">
        <f t="shared" si="27"/>
        <v>0</v>
      </c>
      <c r="I93" s="48"/>
      <c r="J93" s="48">
        <f t="shared" si="28"/>
        <v>0</v>
      </c>
      <c r="K93" s="48"/>
      <c r="L93" s="48"/>
      <c r="M93" s="48"/>
      <c r="N93" s="48">
        <f t="shared" si="29"/>
        <v>0</v>
      </c>
      <c r="O93" s="32"/>
      <c r="P93" s="48"/>
      <c r="Q93" s="48"/>
      <c r="R93" s="48">
        <f t="shared" si="30"/>
        <v>0</v>
      </c>
      <c r="S93" s="20"/>
    </row>
    <row r="94" spans="1:19" ht="15" x14ac:dyDescent="0.2">
      <c r="A94" s="47"/>
      <c r="B94" s="31"/>
      <c r="C94" s="47"/>
      <c r="D94" s="47"/>
      <c r="E94" s="49"/>
      <c r="F94" s="47"/>
      <c r="G94" s="47"/>
      <c r="H94" s="48"/>
      <c r="I94" s="48"/>
      <c r="J94" s="48"/>
      <c r="K94" s="48"/>
      <c r="L94" s="48"/>
      <c r="M94" s="48"/>
      <c r="N94" s="48"/>
      <c r="O94" s="32"/>
      <c r="P94" s="48"/>
      <c r="Q94" s="48"/>
      <c r="R94" s="48"/>
      <c r="S94" s="20"/>
    </row>
    <row r="95" spans="1:19" ht="15" x14ac:dyDescent="0.2">
      <c r="A95" s="47">
        <v>2</v>
      </c>
      <c r="B95" s="31" t="s">
        <v>67</v>
      </c>
      <c r="C95" s="50">
        <v>45097</v>
      </c>
      <c r="D95" s="47"/>
      <c r="E95" s="49"/>
      <c r="F95" s="47">
        <v>4</v>
      </c>
      <c r="G95" s="47">
        <v>4</v>
      </c>
      <c r="H95" s="48">
        <f>F95*G95</f>
        <v>16</v>
      </c>
      <c r="I95" s="48">
        <v>600</v>
      </c>
      <c r="J95" s="48">
        <f>H95*I95</f>
        <v>9600</v>
      </c>
      <c r="K95" s="48" t="s">
        <v>21</v>
      </c>
      <c r="L95" s="48">
        <v>0.3</v>
      </c>
      <c r="M95" s="48">
        <v>500</v>
      </c>
      <c r="N95" s="48">
        <f>L95*M95</f>
        <v>150</v>
      </c>
      <c r="O95" s="32" t="s">
        <v>68</v>
      </c>
      <c r="P95" s="48">
        <v>2</v>
      </c>
      <c r="Q95" s="48">
        <v>55</v>
      </c>
      <c r="R95" s="48">
        <f>P95*Q95</f>
        <v>110</v>
      </c>
      <c r="S95" s="20"/>
    </row>
    <row r="96" spans="1:19" ht="15" x14ac:dyDescent="0.2">
      <c r="A96" s="47"/>
      <c r="B96" s="31"/>
      <c r="C96" s="47"/>
      <c r="D96" s="47"/>
      <c r="E96" s="49"/>
      <c r="F96" s="47"/>
      <c r="G96" s="47"/>
      <c r="H96" s="48"/>
      <c r="I96" s="48"/>
      <c r="J96" s="48"/>
      <c r="K96" s="48"/>
      <c r="L96" s="48"/>
      <c r="M96" s="48"/>
      <c r="N96" s="48"/>
      <c r="O96" s="32" t="s">
        <v>69</v>
      </c>
      <c r="P96" s="48">
        <v>4</v>
      </c>
      <c r="Q96" s="48">
        <v>55</v>
      </c>
      <c r="R96" s="48">
        <f t="shared" ref="R96:R103" si="31">P96*Q96</f>
        <v>220</v>
      </c>
      <c r="S96" s="20"/>
    </row>
    <row r="97" spans="1:19" ht="25.5" x14ac:dyDescent="0.2">
      <c r="A97" s="47"/>
      <c r="B97" s="11"/>
      <c r="C97" s="50"/>
      <c r="D97" s="47"/>
      <c r="E97" s="49"/>
      <c r="F97" s="47"/>
      <c r="G97" s="47"/>
      <c r="H97" s="48">
        <f t="shared" si="27"/>
        <v>0</v>
      </c>
      <c r="I97" s="48"/>
      <c r="J97" s="48">
        <f t="shared" si="28"/>
        <v>0</v>
      </c>
      <c r="K97" s="48"/>
      <c r="L97" s="48"/>
      <c r="M97" s="48"/>
      <c r="N97" s="48">
        <f t="shared" si="29"/>
        <v>0</v>
      </c>
      <c r="O97" s="32" t="s">
        <v>70</v>
      </c>
      <c r="P97" s="48">
        <v>0.2</v>
      </c>
      <c r="Q97" s="48">
        <v>255</v>
      </c>
      <c r="R97" s="48">
        <f t="shared" si="31"/>
        <v>51</v>
      </c>
      <c r="S97" s="20"/>
    </row>
    <row r="98" spans="1:19" ht="25.5" x14ac:dyDescent="0.2">
      <c r="A98" s="47"/>
      <c r="B98" s="11"/>
      <c r="C98" s="50"/>
      <c r="D98" s="47"/>
      <c r="E98" s="49"/>
      <c r="F98" s="47"/>
      <c r="G98" s="47"/>
      <c r="H98" s="48"/>
      <c r="I98" s="48"/>
      <c r="J98" s="48"/>
      <c r="K98" s="48"/>
      <c r="L98" s="48"/>
      <c r="M98" s="48"/>
      <c r="N98" s="48"/>
      <c r="O98" s="32" t="s">
        <v>71</v>
      </c>
      <c r="P98" s="48">
        <v>0.2</v>
      </c>
      <c r="Q98" s="48">
        <v>255</v>
      </c>
      <c r="R98" s="48">
        <f t="shared" si="31"/>
        <v>51</v>
      </c>
      <c r="S98" s="20"/>
    </row>
    <row r="99" spans="1:19" ht="25.5" x14ac:dyDescent="0.2">
      <c r="A99" s="47"/>
      <c r="B99" s="11"/>
      <c r="C99" s="50"/>
      <c r="D99" s="47"/>
      <c r="E99" s="49"/>
      <c r="F99" s="47"/>
      <c r="G99" s="47"/>
      <c r="H99" s="48"/>
      <c r="I99" s="48"/>
      <c r="J99" s="48"/>
      <c r="K99" s="48"/>
      <c r="L99" s="48"/>
      <c r="M99" s="48"/>
      <c r="N99" s="48"/>
      <c r="O99" s="32" t="s">
        <v>72</v>
      </c>
      <c r="P99" s="48">
        <v>0.2</v>
      </c>
      <c r="Q99" s="48">
        <v>255</v>
      </c>
      <c r="R99" s="48">
        <f t="shared" si="31"/>
        <v>51</v>
      </c>
      <c r="S99" s="20"/>
    </row>
    <row r="100" spans="1:19" ht="25.5" x14ac:dyDescent="0.2">
      <c r="A100" s="47"/>
      <c r="B100" s="11"/>
      <c r="C100" s="50"/>
      <c r="D100" s="47"/>
      <c r="E100" s="49"/>
      <c r="F100" s="47"/>
      <c r="G100" s="47"/>
      <c r="H100" s="48"/>
      <c r="I100" s="48"/>
      <c r="J100" s="48"/>
      <c r="K100" s="48"/>
      <c r="L100" s="48"/>
      <c r="M100" s="48"/>
      <c r="N100" s="48"/>
      <c r="O100" s="32" t="s">
        <v>73</v>
      </c>
      <c r="P100" s="48">
        <v>0.1</v>
      </c>
      <c r="Q100" s="48">
        <v>255</v>
      </c>
      <c r="R100" s="48">
        <f t="shared" si="31"/>
        <v>25.5</v>
      </c>
      <c r="S100" s="20"/>
    </row>
    <row r="101" spans="1:19" ht="25.5" x14ac:dyDescent="0.2">
      <c r="A101" s="47"/>
      <c r="B101" s="11"/>
      <c r="C101" s="50"/>
      <c r="D101" s="47"/>
      <c r="E101" s="49"/>
      <c r="F101" s="47"/>
      <c r="G101" s="47"/>
      <c r="H101" s="48"/>
      <c r="I101" s="48"/>
      <c r="J101" s="48"/>
      <c r="K101" s="48"/>
      <c r="L101" s="48"/>
      <c r="M101" s="48"/>
      <c r="N101" s="48"/>
      <c r="O101" s="32" t="s">
        <v>70</v>
      </c>
      <c r="P101" s="48">
        <v>0.1</v>
      </c>
      <c r="Q101" s="48">
        <v>255</v>
      </c>
      <c r="R101" s="48">
        <f t="shared" si="31"/>
        <v>25.5</v>
      </c>
      <c r="S101" s="20"/>
    </row>
    <row r="102" spans="1:19" ht="15" x14ac:dyDescent="0.2">
      <c r="A102" s="47"/>
      <c r="B102" s="31"/>
      <c r="C102" s="47"/>
      <c r="D102" s="47"/>
      <c r="E102" s="49"/>
      <c r="F102" s="47"/>
      <c r="G102" s="47"/>
      <c r="H102" s="48">
        <f t="shared" si="27"/>
        <v>0</v>
      </c>
      <c r="I102" s="48"/>
      <c r="J102" s="48">
        <f t="shared" si="28"/>
        <v>0</v>
      </c>
      <c r="K102" s="48"/>
      <c r="L102" s="48"/>
      <c r="M102" s="48"/>
      <c r="N102" s="48">
        <f t="shared" si="29"/>
        <v>0</v>
      </c>
      <c r="O102" s="32" t="s">
        <v>74</v>
      </c>
      <c r="P102" s="48">
        <v>0.3</v>
      </c>
      <c r="Q102" s="48">
        <v>258</v>
      </c>
      <c r="R102" s="48">
        <f t="shared" si="31"/>
        <v>77.399999999999991</v>
      </c>
      <c r="S102" s="20"/>
    </row>
    <row r="103" spans="1:19" ht="25.5" x14ac:dyDescent="0.2">
      <c r="A103" s="47"/>
      <c r="B103" s="31"/>
      <c r="C103" s="47"/>
      <c r="D103" s="47"/>
      <c r="E103" s="49"/>
      <c r="F103" s="47"/>
      <c r="G103" s="47"/>
      <c r="H103" s="48"/>
      <c r="I103" s="48"/>
      <c r="J103" s="48"/>
      <c r="K103" s="48"/>
      <c r="L103" s="48"/>
      <c r="M103" s="48"/>
      <c r="N103" s="48"/>
      <c r="O103" s="32" t="s">
        <v>75</v>
      </c>
      <c r="P103" s="48">
        <v>0.1</v>
      </c>
      <c r="Q103" s="48">
        <v>255</v>
      </c>
      <c r="R103" s="48">
        <f t="shared" si="31"/>
        <v>25.5</v>
      </c>
      <c r="S103" s="20"/>
    </row>
    <row r="104" spans="1:19" x14ac:dyDescent="0.2">
      <c r="A104" s="47"/>
      <c r="B104" s="31"/>
      <c r="C104" s="47"/>
      <c r="D104" s="47"/>
      <c r="E104" s="47"/>
      <c r="F104" s="47"/>
      <c r="G104" s="47"/>
      <c r="H104" s="48">
        <f t="shared" si="27"/>
        <v>0</v>
      </c>
      <c r="I104" s="48"/>
      <c r="J104" s="48">
        <f t="shared" si="28"/>
        <v>0</v>
      </c>
      <c r="K104" s="48"/>
      <c r="L104" s="48"/>
      <c r="M104" s="48"/>
      <c r="N104" s="48">
        <f>L104*M104</f>
        <v>0</v>
      </c>
      <c r="O104" s="32"/>
      <c r="P104" s="48"/>
      <c r="Q104" s="48"/>
      <c r="R104" s="48">
        <f t="shared" si="30"/>
        <v>0</v>
      </c>
      <c r="S104" s="14"/>
    </row>
    <row r="105" spans="1:19" x14ac:dyDescent="0.2">
      <c r="A105" s="47"/>
      <c r="B105" s="31"/>
      <c r="C105" s="47"/>
      <c r="D105" s="47"/>
      <c r="E105" s="53" t="s">
        <v>31</v>
      </c>
      <c r="F105" s="47"/>
      <c r="G105" s="47"/>
      <c r="H105" s="54">
        <f>SUM(H89:H104)</f>
        <v>24</v>
      </c>
      <c r="I105" s="48"/>
      <c r="J105" s="54">
        <f>SUM(J89:J104)</f>
        <v>14400</v>
      </c>
      <c r="K105" s="48"/>
      <c r="L105" s="54">
        <f>SUM(L89:L104)</f>
        <v>2.2999999999999998</v>
      </c>
      <c r="M105" s="48"/>
      <c r="N105" s="54">
        <f>SUM(N89:N104)</f>
        <v>1150</v>
      </c>
      <c r="O105" s="32"/>
      <c r="P105" s="48"/>
      <c r="Q105" s="48"/>
      <c r="R105" s="54">
        <f>SUM(R89:R104)</f>
        <v>966.9</v>
      </c>
      <c r="S105" s="14">
        <f>J105+N105+R105</f>
        <v>16516.900000000001</v>
      </c>
    </row>
    <row r="106" spans="1:19" ht="15" x14ac:dyDescent="0.2">
      <c r="A106" s="47"/>
      <c r="B106" s="31"/>
      <c r="C106" s="47"/>
      <c r="D106" s="47"/>
      <c r="E106" s="49" t="s">
        <v>33</v>
      </c>
      <c r="F106" s="47"/>
      <c r="G106" s="47"/>
      <c r="H106" s="48">
        <f>F106*G106</f>
        <v>0</v>
      </c>
      <c r="I106" s="48"/>
      <c r="J106" s="48">
        <f>H106*I106</f>
        <v>0</v>
      </c>
      <c r="K106" s="48"/>
      <c r="L106" s="48"/>
      <c r="M106" s="48"/>
      <c r="N106" s="48">
        <f>L106*M106</f>
        <v>0</v>
      </c>
      <c r="O106" s="32"/>
      <c r="P106" s="48"/>
      <c r="Q106" s="48"/>
      <c r="R106" s="48">
        <f>P106*Q106</f>
        <v>0</v>
      </c>
      <c r="S106" s="20"/>
    </row>
    <row r="107" spans="1:19" ht="15" x14ac:dyDescent="0.2">
      <c r="A107" s="10"/>
      <c r="B107" s="11"/>
      <c r="C107" s="16"/>
      <c r="D107" s="10"/>
      <c r="E107" s="15"/>
      <c r="F107" s="10"/>
      <c r="G107" s="10"/>
      <c r="H107" s="48">
        <f t="shared" ref="H107:H109" si="32">F107*G107</f>
        <v>0</v>
      </c>
      <c r="I107" s="48"/>
      <c r="J107" s="48">
        <f t="shared" ref="J107:J109" si="33">H107*I107</f>
        <v>0</v>
      </c>
      <c r="K107" s="48"/>
      <c r="L107" s="48"/>
      <c r="M107" s="48"/>
      <c r="N107" s="48">
        <f t="shared" ref="N107:N109" si="34">L107*M107</f>
        <v>0</v>
      </c>
      <c r="O107" s="32"/>
      <c r="P107" s="48"/>
      <c r="Q107" s="48"/>
      <c r="R107" s="48">
        <f t="shared" ref="R107:R111" si="35">P107*Q107</f>
        <v>0</v>
      </c>
      <c r="S107" s="20"/>
    </row>
    <row r="108" spans="1:19" ht="38.25" x14ac:dyDescent="0.2">
      <c r="A108" s="10">
        <v>1</v>
      </c>
      <c r="B108" s="11" t="s">
        <v>76</v>
      </c>
      <c r="C108" s="16" t="s">
        <v>77</v>
      </c>
      <c r="D108" s="10"/>
      <c r="E108" s="15"/>
      <c r="F108" s="47">
        <v>1</v>
      </c>
      <c r="G108" s="47">
        <v>1</v>
      </c>
      <c r="H108" s="48">
        <f t="shared" si="32"/>
        <v>1</v>
      </c>
      <c r="I108" s="48">
        <v>600</v>
      </c>
      <c r="J108" s="48">
        <f t="shared" si="33"/>
        <v>600</v>
      </c>
      <c r="K108" s="48" t="s">
        <v>21</v>
      </c>
      <c r="L108" s="48">
        <v>0.5</v>
      </c>
      <c r="M108" s="48">
        <v>500</v>
      </c>
      <c r="N108" s="48">
        <f t="shared" si="34"/>
        <v>250</v>
      </c>
      <c r="O108" s="32" t="s">
        <v>41</v>
      </c>
      <c r="P108" s="48">
        <v>1</v>
      </c>
      <c r="Q108" s="48">
        <v>350</v>
      </c>
      <c r="R108" s="48">
        <f t="shared" si="35"/>
        <v>350</v>
      </c>
      <c r="S108" s="20"/>
    </row>
    <row r="109" spans="1:19" ht="25.5" x14ac:dyDescent="0.2">
      <c r="A109" s="10"/>
      <c r="B109" s="11"/>
      <c r="C109" s="16"/>
      <c r="D109" s="10"/>
      <c r="E109" s="15"/>
      <c r="F109" s="10"/>
      <c r="G109" s="10"/>
      <c r="H109" s="48">
        <f t="shared" si="32"/>
        <v>0</v>
      </c>
      <c r="I109" s="48"/>
      <c r="J109" s="48">
        <f t="shared" si="33"/>
        <v>0</v>
      </c>
      <c r="K109" s="48"/>
      <c r="L109" s="48"/>
      <c r="M109" s="48"/>
      <c r="N109" s="48">
        <f t="shared" si="34"/>
        <v>0</v>
      </c>
      <c r="O109" s="32" t="s">
        <v>37</v>
      </c>
      <c r="P109" s="48">
        <v>1</v>
      </c>
      <c r="Q109" s="48">
        <v>193</v>
      </c>
      <c r="R109" s="48">
        <f t="shared" si="35"/>
        <v>193</v>
      </c>
      <c r="S109" s="20"/>
    </row>
    <row r="110" spans="1:19" ht="15" x14ac:dyDescent="0.2">
      <c r="A110" s="10"/>
      <c r="B110" s="11"/>
      <c r="C110" s="16"/>
      <c r="D110" s="10"/>
      <c r="E110" s="15"/>
      <c r="F110" s="10"/>
      <c r="G110" s="10"/>
      <c r="H110" s="13"/>
      <c r="I110" s="13"/>
      <c r="J110" s="13"/>
      <c r="K110" s="13"/>
      <c r="L110" s="13"/>
      <c r="M110" s="13"/>
      <c r="N110" s="13"/>
      <c r="O110" s="21" t="s">
        <v>35</v>
      </c>
      <c r="P110" s="13">
        <v>0.5</v>
      </c>
      <c r="Q110" s="13">
        <v>65</v>
      </c>
      <c r="R110" s="48">
        <f t="shared" si="35"/>
        <v>32.5</v>
      </c>
      <c r="S110" s="20"/>
    </row>
    <row r="111" spans="1:19" x14ac:dyDescent="0.2">
      <c r="A111" s="10"/>
      <c r="B111" s="11"/>
      <c r="C111" s="10"/>
      <c r="D111" s="10"/>
      <c r="E111" s="10"/>
      <c r="F111" s="10"/>
      <c r="G111" s="10"/>
      <c r="H111" s="13">
        <f>F111*G111</f>
        <v>0</v>
      </c>
      <c r="I111" s="13"/>
      <c r="J111" s="13">
        <f t="shared" ref="J111" si="36">H111*I111</f>
        <v>0</v>
      </c>
      <c r="K111" s="13"/>
      <c r="L111" s="13"/>
      <c r="M111" s="13"/>
      <c r="N111" s="13">
        <f>L111*M111</f>
        <v>0</v>
      </c>
      <c r="O111" s="21"/>
      <c r="P111" s="13"/>
      <c r="Q111" s="13"/>
      <c r="R111" s="13">
        <f t="shared" si="35"/>
        <v>0</v>
      </c>
      <c r="S111" s="20"/>
    </row>
    <row r="112" spans="1:19" x14ac:dyDescent="0.2">
      <c r="A112" s="10"/>
      <c r="B112" s="11"/>
      <c r="C112" s="10"/>
      <c r="D112" s="10"/>
      <c r="E112" s="18" t="s">
        <v>31</v>
      </c>
      <c r="F112" s="10"/>
      <c r="G112" s="10"/>
      <c r="H112" s="19">
        <f>SUM(H106:H111)</f>
        <v>1</v>
      </c>
      <c r="I112" s="13"/>
      <c r="J112" s="19">
        <f>SUM(J107:J111)</f>
        <v>600</v>
      </c>
      <c r="K112" s="13"/>
      <c r="L112" s="19">
        <f>SUM(L106:L111)</f>
        <v>0.5</v>
      </c>
      <c r="M112" s="13"/>
      <c r="N112" s="19">
        <f>SUM(N106:N111)</f>
        <v>250</v>
      </c>
      <c r="O112" s="21"/>
      <c r="P112" s="13"/>
      <c r="Q112" s="13"/>
      <c r="R112" s="19">
        <f>SUM(R106:R111)</f>
        <v>575.5</v>
      </c>
      <c r="S112" s="14">
        <f>J112+N112+R112</f>
        <v>1425.5</v>
      </c>
    </row>
    <row r="113" spans="1:19" x14ac:dyDescent="0.2">
      <c r="A113" s="10"/>
      <c r="B113" s="11"/>
      <c r="C113" s="10"/>
      <c r="D113" s="10"/>
      <c r="E113" s="18" t="s">
        <v>31</v>
      </c>
      <c r="F113" s="10"/>
      <c r="G113" s="10"/>
      <c r="H113" s="19">
        <f>H88+H105+H112</f>
        <v>27</v>
      </c>
      <c r="I113" s="13"/>
      <c r="J113" s="19">
        <f>J88+J105+J112</f>
        <v>16200</v>
      </c>
      <c r="K113" s="13"/>
      <c r="L113" s="19">
        <f>L88+L105+L112</f>
        <v>3.3</v>
      </c>
      <c r="M113" s="13"/>
      <c r="N113" s="19">
        <f>N88+N105+N112</f>
        <v>1650</v>
      </c>
      <c r="O113" s="21"/>
      <c r="P113" s="13"/>
      <c r="Q113" s="13"/>
      <c r="R113" s="19">
        <f>R88+R105+R112</f>
        <v>347277.83</v>
      </c>
      <c r="S113" s="19">
        <f>SUM(S78:S112)</f>
        <v>365127.83</v>
      </c>
    </row>
    <row r="114" spans="1:19" x14ac:dyDescent="0.2">
      <c r="C114" s="22"/>
      <c r="O114" s="23"/>
      <c r="R114" s="24">
        <f>J113+N113+R113</f>
        <v>365127.83</v>
      </c>
      <c r="S114" s="24" t="s">
        <v>0</v>
      </c>
    </row>
    <row r="115" spans="1:19" ht="20.25" x14ac:dyDescent="0.3">
      <c r="F115" t="s">
        <v>0</v>
      </c>
      <c r="H115" s="1" t="s">
        <v>78</v>
      </c>
    </row>
    <row r="117" spans="1:19" x14ac:dyDescent="0.2">
      <c r="A117" s="2" t="s">
        <v>2</v>
      </c>
      <c r="B117" s="2" t="s">
        <v>3</v>
      </c>
      <c r="C117" s="2" t="s">
        <v>4</v>
      </c>
      <c r="D117" s="2" t="s">
        <v>5</v>
      </c>
      <c r="E117" s="2" t="s">
        <v>6</v>
      </c>
      <c r="F117" s="3" t="s">
        <v>7</v>
      </c>
      <c r="G117" s="3" t="s">
        <v>8</v>
      </c>
      <c r="H117" s="4" t="s">
        <v>9</v>
      </c>
      <c r="I117" s="4"/>
      <c r="J117" s="4"/>
      <c r="K117" s="2"/>
      <c r="L117" s="4" t="s">
        <v>10</v>
      </c>
      <c r="M117" s="4"/>
      <c r="N117" s="4"/>
      <c r="O117" s="4" t="s">
        <v>11</v>
      </c>
      <c r="P117" s="4"/>
      <c r="Q117" s="4"/>
      <c r="R117" s="4"/>
    </row>
    <row r="118" spans="1:19" ht="25.5" x14ac:dyDescent="0.2">
      <c r="A118" s="5"/>
      <c r="B118" s="5"/>
      <c r="C118" s="5"/>
      <c r="D118" s="5"/>
      <c r="E118" s="5"/>
      <c r="F118" s="6"/>
      <c r="G118" s="6"/>
      <c r="H118" s="7" t="s">
        <v>12</v>
      </c>
      <c r="I118" s="8" t="s">
        <v>13</v>
      </c>
      <c r="J118" s="7" t="s">
        <v>14</v>
      </c>
      <c r="K118" s="9"/>
      <c r="L118" s="7" t="s">
        <v>12</v>
      </c>
      <c r="M118" s="7" t="s">
        <v>15</v>
      </c>
      <c r="N118" s="7" t="s">
        <v>14</v>
      </c>
      <c r="O118" s="8" t="s">
        <v>16</v>
      </c>
      <c r="P118" s="7" t="s">
        <v>12</v>
      </c>
      <c r="Q118" s="7" t="s">
        <v>15</v>
      </c>
      <c r="R118" s="7" t="s">
        <v>14</v>
      </c>
    </row>
    <row r="119" spans="1:19" ht="15.75" x14ac:dyDescent="0.2">
      <c r="A119" s="10"/>
      <c r="B119" s="11"/>
      <c r="C119" s="10"/>
      <c r="D119" s="11"/>
      <c r="E119" s="12" t="s">
        <v>17</v>
      </c>
      <c r="F119" s="10"/>
      <c r="G119" s="10"/>
      <c r="H119" s="13">
        <f>F119*G119</f>
        <v>0</v>
      </c>
      <c r="I119" s="13"/>
      <c r="J119" s="13">
        <f>H119*I119</f>
        <v>0</v>
      </c>
      <c r="K119" s="13"/>
      <c r="L119" s="13"/>
      <c r="M119" s="13"/>
      <c r="N119" s="13">
        <f>L119*M119</f>
        <v>0</v>
      </c>
      <c r="O119" s="13"/>
      <c r="P119" s="13"/>
      <c r="Q119" s="13"/>
      <c r="R119" s="13">
        <f>P119*Q119</f>
        <v>0</v>
      </c>
      <c r="S119" s="14"/>
    </row>
    <row r="120" spans="1:19" ht="15" x14ac:dyDescent="0.2">
      <c r="A120" s="10"/>
      <c r="B120" s="11"/>
      <c r="C120" s="10"/>
      <c r="D120" s="10"/>
      <c r="E120" s="15" t="s">
        <v>18</v>
      </c>
      <c r="F120" s="10"/>
      <c r="G120" s="10"/>
      <c r="H120" s="13">
        <f>F120*G120</f>
        <v>0</v>
      </c>
      <c r="I120" s="13"/>
      <c r="J120" s="13">
        <f>H120*I120</f>
        <v>0</v>
      </c>
      <c r="K120" s="13"/>
      <c r="L120" s="13"/>
      <c r="M120" s="13"/>
      <c r="N120" s="13">
        <f>L120*M120</f>
        <v>0</v>
      </c>
      <c r="O120" s="13"/>
      <c r="P120" s="13"/>
      <c r="Q120" s="13"/>
      <c r="R120" s="13">
        <f t="shared" ref="R120:R122" si="37">P120*Q120</f>
        <v>0</v>
      </c>
      <c r="S120" s="14"/>
    </row>
    <row r="121" spans="1:19" ht="15" x14ac:dyDescent="0.2">
      <c r="A121" s="10"/>
      <c r="B121" s="11"/>
      <c r="C121" s="16"/>
      <c r="D121" s="10"/>
      <c r="E121" s="55"/>
      <c r="F121" s="10"/>
      <c r="G121" s="10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7"/>
    </row>
    <row r="122" spans="1:19" x14ac:dyDescent="0.2">
      <c r="A122" s="10"/>
      <c r="B122" s="11"/>
      <c r="C122" s="10"/>
      <c r="D122" s="10"/>
      <c r="E122" s="10"/>
      <c r="F122" s="10"/>
      <c r="G122" s="10"/>
      <c r="H122" s="13">
        <f>F122*G122</f>
        <v>0</v>
      </c>
      <c r="I122" s="13"/>
      <c r="J122" s="13">
        <f>H122*I122</f>
        <v>0</v>
      </c>
      <c r="K122" s="13"/>
      <c r="L122" s="13"/>
      <c r="M122" s="13"/>
      <c r="N122" s="13">
        <f>L122*M122</f>
        <v>0</v>
      </c>
      <c r="O122" s="13"/>
      <c r="P122" s="13"/>
      <c r="Q122" s="13"/>
      <c r="R122" s="13">
        <f t="shared" si="37"/>
        <v>0</v>
      </c>
      <c r="S122" s="17"/>
    </row>
    <row r="123" spans="1:19" x14ac:dyDescent="0.2">
      <c r="A123" s="10"/>
      <c r="B123" s="11"/>
      <c r="C123" s="10"/>
      <c r="D123" s="10"/>
      <c r="E123" s="18" t="s">
        <v>31</v>
      </c>
      <c r="F123" s="10"/>
      <c r="G123" s="10"/>
      <c r="H123" s="19">
        <f>SUM(H119:H122)</f>
        <v>0</v>
      </c>
      <c r="I123" s="13"/>
      <c r="J123" s="19">
        <f>SUM(J119:J122)</f>
        <v>0</v>
      </c>
      <c r="K123" s="13"/>
      <c r="L123" s="19">
        <f>SUM(L119:L122)</f>
        <v>0</v>
      </c>
      <c r="M123" s="13"/>
      <c r="N123" s="19">
        <f>SUM(N119:N122)</f>
        <v>0</v>
      </c>
      <c r="O123" s="13"/>
      <c r="P123" s="13"/>
      <c r="Q123" s="13"/>
      <c r="R123" s="19">
        <f>SUM(R119:R122)</f>
        <v>0</v>
      </c>
      <c r="S123" s="14">
        <f>J123+N123+R123</f>
        <v>0</v>
      </c>
    </row>
    <row r="124" spans="1:19" ht="15" x14ac:dyDescent="0.2">
      <c r="A124" s="10" t="s">
        <v>0</v>
      </c>
      <c r="B124" s="11"/>
      <c r="C124" s="10"/>
      <c r="D124" s="10"/>
      <c r="E124" s="15" t="s">
        <v>32</v>
      </c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>P124</f>
        <v>0</v>
      </c>
      <c r="S124" s="20"/>
    </row>
    <row r="125" spans="1:19" ht="15" x14ac:dyDescent="0.2">
      <c r="A125" s="10" t="s">
        <v>0</v>
      </c>
      <c r="B125" s="11"/>
      <c r="C125" s="16"/>
      <c r="D125" s="10"/>
      <c r="E125" s="15"/>
      <c r="F125" s="10"/>
      <c r="G125" s="10"/>
      <c r="H125" s="13">
        <f t="shared" ref="H125:H126" si="38">F125*G125</f>
        <v>0</v>
      </c>
      <c r="I125" s="13"/>
      <c r="J125" s="13">
        <f>H125*I125</f>
        <v>0</v>
      </c>
      <c r="K125" s="13"/>
      <c r="L125" s="13"/>
      <c r="M125" s="13"/>
      <c r="N125" s="13">
        <f t="shared" ref="N125" si="39">L125*M125</f>
        <v>0</v>
      </c>
      <c r="O125" s="13"/>
      <c r="P125" s="13"/>
      <c r="Q125" s="13"/>
      <c r="R125" s="13">
        <f>P125*Q125</f>
        <v>0</v>
      </c>
      <c r="S125" s="20"/>
    </row>
    <row r="126" spans="1:19" x14ac:dyDescent="0.2">
      <c r="A126" s="10"/>
      <c r="B126" s="11"/>
      <c r="C126" s="10"/>
      <c r="D126" s="10"/>
      <c r="E126" s="10"/>
      <c r="F126" s="10"/>
      <c r="G126" s="10"/>
      <c r="H126" s="13">
        <f t="shared" si="38"/>
        <v>0</v>
      </c>
      <c r="I126" s="13"/>
      <c r="J126" s="13">
        <f t="shared" ref="J126" si="40">H126*I126</f>
        <v>0</v>
      </c>
      <c r="K126" s="13"/>
      <c r="L126" s="13"/>
      <c r="M126" s="13"/>
      <c r="N126" s="13">
        <f>L126*M126</f>
        <v>0</v>
      </c>
      <c r="O126" s="13"/>
      <c r="P126" s="13"/>
      <c r="Q126" s="13"/>
      <c r="R126" s="13">
        <f t="shared" ref="R126" si="41">P126*Q126</f>
        <v>0</v>
      </c>
      <c r="S126" s="14"/>
    </row>
    <row r="127" spans="1:19" x14ac:dyDescent="0.2">
      <c r="A127" s="10"/>
      <c r="B127" s="11"/>
      <c r="C127" s="10"/>
      <c r="D127" s="10"/>
      <c r="E127" s="18" t="s">
        <v>31</v>
      </c>
      <c r="F127" s="10"/>
      <c r="G127" s="10"/>
      <c r="H127" s="19">
        <f>SUM(H124:H126)</f>
        <v>0</v>
      </c>
      <c r="I127" s="13"/>
      <c r="J127" s="19">
        <f>SUM(J124:J126)</f>
        <v>0</v>
      </c>
      <c r="K127" s="13"/>
      <c r="L127" s="19">
        <f>SUM(L124:L126)</f>
        <v>0</v>
      </c>
      <c r="M127" s="13"/>
      <c r="N127" s="19">
        <f>SUM(N124:N126)</f>
        <v>0</v>
      </c>
      <c r="O127" s="13"/>
      <c r="P127" s="13"/>
      <c r="Q127" s="13"/>
      <c r="R127" s="19">
        <f>SUM(R124:R126)</f>
        <v>0</v>
      </c>
      <c r="S127" s="14">
        <f>J127+N127+R127</f>
        <v>0</v>
      </c>
    </row>
    <row r="128" spans="1:19" ht="15" x14ac:dyDescent="0.2">
      <c r="A128" s="10"/>
      <c r="B128" s="11"/>
      <c r="C128" s="10"/>
      <c r="D128" s="10"/>
      <c r="E128" s="15" t="s">
        <v>33</v>
      </c>
      <c r="F128" s="10"/>
      <c r="G128" s="10"/>
      <c r="H128" s="13">
        <f>F128*G128</f>
        <v>0</v>
      </c>
      <c r="I128" s="13"/>
      <c r="J128" s="13">
        <f>H128*I128</f>
        <v>0</v>
      </c>
      <c r="K128" s="13"/>
      <c r="L128" s="13"/>
      <c r="M128" s="13"/>
      <c r="N128" s="13">
        <f>L128*M128</f>
        <v>0</v>
      </c>
      <c r="O128" s="13"/>
      <c r="P128" s="13"/>
      <c r="Q128" s="13"/>
      <c r="R128" s="13">
        <f>P128*Q128</f>
        <v>0</v>
      </c>
      <c r="S128" s="20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>
        <f>F129*G129</f>
        <v>0</v>
      </c>
      <c r="I129" s="13"/>
      <c r="J129" s="13">
        <f t="shared" ref="J129" si="42">H129*I129</f>
        <v>0</v>
      </c>
      <c r="K129" s="13"/>
      <c r="L129" s="13"/>
      <c r="M129" s="13"/>
      <c r="N129" s="13">
        <f>L129*M129</f>
        <v>0</v>
      </c>
      <c r="O129" s="13"/>
      <c r="P129" s="13"/>
      <c r="Q129" s="13"/>
      <c r="R129" s="13">
        <f t="shared" ref="R129" si="43">P129*Q129</f>
        <v>0</v>
      </c>
      <c r="S129" s="20"/>
    </row>
    <row r="130" spans="1:19" x14ac:dyDescent="0.2">
      <c r="A130" s="10"/>
      <c r="B130" s="11"/>
      <c r="C130" s="10"/>
      <c r="D130" s="10"/>
      <c r="E130" s="18" t="s">
        <v>31</v>
      </c>
      <c r="F130" s="10"/>
      <c r="G130" s="10"/>
      <c r="H130" s="19">
        <f>SUM(H128:H129)</f>
        <v>0</v>
      </c>
      <c r="I130" s="13"/>
      <c r="J130" s="19">
        <f>SUM(J129:J129)</f>
        <v>0</v>
      </c>
      <c r="K130" s="13"/>
      <c r="L130" s="19">
        <f>SUM(L128:L129)</f>
        <v>0</v>
      </c>
      <c r="M130" s="13"/>
      <c r="N130" s="19">
        <f>SUM(N128:N129)</f>
        <v>0</v>
      </c>
      <c r="O130" s="13"/>
      <c r="P130" s="13"/>
      <c r="Q130" s="13"/>
      <c r="R130" s="19">
        <f>SUM(R128:R129)</f>
        <v>0</v>
      </c>
      <c r="S130" s="14">
        <f>J130+N130+R130</f>
        <v>0</v>
      </c>
    </row>
    <row r="131" spans="1:19" x14ac:dyDescent="0.2">
      <c r="A131" s="10"/>
      <c r="B131" s="11"/>
      <c r="C131" s="10"/>
      <c r="D131" s="10"/>
      <c r="E131" s="18" t="s">
        <v>31</v>
      </c>
      <c r="F131" s="10"/>
      <c r="G131" s="10"/>
      <c r="H131" s="19">
        <f>H123+H127+H130</f>
        <v>0</v>
      </c>
      <c r="I131" s="13"/>
      <c r="J131" s="19">
        <f>J123+J127+J130</f>
        <v>0</v>
      </c>
      <c r="K131" s="13"/>
      <c r="L131" s="19">
        <f>L123+L127+L130</f>
        <v>0</v>
      </c>
      <c r="M131" s="13"/>
      <c r="N131" s="19">
        <f>N123+N127+N130</f>
        <v>0</v>
      </c>
      <c r="O131" s="13"/>
      <c r="P131" s="13"/>
      <c r="Q131" s="13"/>
      <c r="R131" s="19">
        <f>R123+R127+R130</f>
        <v>0</v>
      </c>
      <c r="S131" s="19">
        <f>SUM(S119:S130)</f>
        <v>0</v>
      </c>
    </row>
    <row r="132" spans="1:19" x14ac:dyDescent="0.2">
      <c r="C132" s="22"/>
      <c r="R132" s="24">
        <f>J131+N131+R131</f>
        <v>0</v>
      </c>
      <c r="S132" s="24" t="s">
        <v>0</v>
      </c>
    </row>
    <row r="133" spans="1:19" ht="20.25" x14ac:dyDescent="0.3">
      <c r="F133" t="s">
        <v>0</v>
      </c>
      <c r="H133" s="1" t="s">
        <v>79</v>
      </c>
    </row>
    <row r="135" spans="1:19" x14ac:dyDescent="0.2">
      <c r="A135" s="2" t="s">
        <v>2</v>
      </c>
      <c r="B135" s="2" t="s">
        <v>3</v>
      </c>
      <c r="C135" s="2" t="s">
        <v>4</v>
      </c>
      <c r="D135" s="2" t="s">
        <v>5</v>
      </c>
      <c r="E135" s="2" t="s">
        <v>6</v>
      </c>
      <c r="F135" s="3" t="s">
        <v>7</v>
      </c>
      <c r="G135" s="3" t="s">
        <v>8</v>
      </c>
      <c r="H135" s="4" t="s">
        <v>9</v>
      </c>
      <c r="I135" s="4"/>
      <c r="J135" s="4"/>
      <c r="K135" s="2"/>
      <c r="L135" s="4" t="s">
        <v>10</v>
      </c>
      <c r="M135" s="4"/>
      <c r="N135" s="4"/>
      <c r="O135" s="4" t="s">
        <v>11</v>
      </c>
      <c r="P135" s="4"/>
      <c r="Q135" s="4"/>
      <c r="R135" s="4"/>
    </row>
    <row r="136" spans="1:19" ht="25.5" x14ac:dyDescent="0.2">
      <c r="A136" s="5"/>
      <c r="B136" s="5"/>
      <c r="C136" s="5"/>
      <c r="D136" s="5"/>
      <c r="E136" s="5"/>
      <c r="F136" s="6"/>
      <c r="G136" s="6"/>
      <c r="H136" s="7" t="s">
        <v>12</v>
      </c>
      <c r="I136" s="8" t="s">
        <v>13</v>
      </c>
      <c r="J136" s="7" t="s">
        <v>14</v>
      </c>
      <c r="K136" s="9"/>
      <c r="L136" s="7" t="s">
        <v>12</v>
      </c>
      <c r="M136" s="7" t="s">
        <v>15</v>
      </c>
      <c r="N136" s="7" t="s">
        <v>14</v>
      </c>
      <c r="O136" s="8" t="s">
        <v>16</v>
      </c>
      <c r="P136" s="7" t="s">
        <v>12</v>
      </c>
      <c r="Q136" s="7" t="s">
        <v>15</v>
      </c>
      <c r="R136" s="7" t="s">
        <v>14</v>
      </c>
    </row>
    <row r="137" spans="1:19" ht="15.75" x14ac:dyDescent="0.2">
      <c r="A137" s="10"/>
      <c r="B137" s="11"/>
      <c r="C137" s="10"/>
      <c r="D137" s="11"/>
      <c r="E137" s="12" t="s">
        <v>17</v>
      </c>
      <c r="F137" s="10"/>
      <c r="G137" s="10"/>
      <c r="H137" s="13">
        <f>F137*G137</f>
        <v>0</v>
      </c>
      <c r="I137" s="13"/>
      <c r="J137" s="13">
        <f>H137*I137</f>
        <v>0</v>
      </c>
      <c r="K137" s="13"/>
      <c r="L137" s="13"/>
      <c r="M137" s="13"/>
      <c r="N137" s="13">
        <f>L137*M137</f>
        <v>0</v>
      </c>
      <c r="O137" s="13"/>
      <c r="P137" s="13"/>
      <c r="Q137" s="13"/>
      <c r="R137" s="13">
        <f>P137*Q137</f>
        <v>0</v>
      </c>
      <c r="S137" s="14"/>
    </row>
    <row r="138" spans="1:19" ht="15" x14ac:dyDescent="0.2">
      <c r="A138" s="10"/>
      <c r="B138" s="11"/>
      <c r="C138" s="10"/>
      <c r="D138" s="10"/>
      <c r="E138" s="15" t="s">
        <v>18</v>
      </c>
      <c r="F138" s="10"/>
      <c r="G138" s="10"/>
      <c r="H138" s="13">
        <f>F138*G138</f>
        <v>0</v>
      </c>
      <c r="I138" s="13"/>
      <c r="J138" s="13">
        <f>H138*I138</f>
        <v>0</v>
      </c>
      <c r="K138" s="13"/>
      <c r="L138" s="13"/>
      <c r="M138" s="13"/>
      <c r="N138" s="13">
        <f>L138*M138</f>
        <v>0</v>
      </c>
      <c r="O138" s="13"/>
      <c r="P138" s="13"/>
      <c r="Q138" s="13"/>
      <c r="R138" s="13">
        <f t="shared" ref="R138:R150" si="44">P138*Q138</f>
        <v>0</v>
      </c>
      <c r="S138" s="14"/>
    </row>
    <row r="139" spans="1:19" ht="15" x14ac:dyDescent="0.2">
      <c r="A139" s="10"/>
      <c r="B139" s="11"/>
      <c r="C139" s="10"/>
      <c r="D139" s="10"/>
      <c r="E139" s="15"/>
      <c r="F139" s="10"/>
      <c r="G139" s="10"/>
      <c r="H139" s="13">
        <f t="shared" ref="H139:H149" si="45">F139*G139</f>
        <v>0</v>
      </c>
      <c r="I139" s="13"/>
      <c r="J139" s="13">
        <f t="shared" ref="J139:J149" si="46">H139*I139</f>
        <v>0</v>
      </c>
      <c r="K139" s="13"/>
      <c r="L139" s="13"/>
      <c r="M139" s="13"/>
      <c r="N139" s="13">
        <f t="shared" ref="N139:N149" si="47">L139*M139</f>
        <v>0</v>
      </c>
      <c r="O139" s="13"/>
      <c r="P139" s="13"/>
      <c r="Q139" s="13"/>
      <c r="R139" s="13">
        <f t="shared" si="44"/>
        <v>0</v>
      </c>
      <c r="S139" s="14"/>
    </row>
    <row r="140" spans="1:19" ht="76.5" x14ac:dyDescent="0.2">
      <c r="A140" s="10">
        <v>1</v>
      </c>
      <c r="B140" s="11" t="s">
        <v>80</v>
      </c>
      <c r="C140" s="16">
        <v>45161</v>
      </c>
      <c r="D140" s="10"/>
      <c r="E140" s="15" t="s">
        <v>81</v>
      </c>
      <c r="F140" s="10">
        <v>4</v>
      </c>
      <c r="G140" s="10">
        <v>2</v>
      </c>
      <c r="H140" s="13">
        <f t="shared" si="45"/>
        <v>8</v>
      </c>
      <c r="I140" s="13">
        <v>600</v>
      </c>
      <c r="J140" s="13">
        <f t="shared" si="46"/>
        <v>4800</v>
      </c>
      <c r="K140" s="13" t="s">
        <v>21</v>
      </c>
      <c r="L140" s="13">
        <v>0.5</v>
      </c>
      <c r="M140" s="13">
        <v>500</v>
      </c>
      <c r="N140" s="13">
        <f t="shared" si="47"/>
        <v>250</v>
      </c>
      <c r="O140" s="21" t="s">
        <v>82</v>
      </c>
      <c r="P140" s="13">
        <v>2</v>
      </c>
      <c r="Q140" s="13">
        <v>87</v>
      </c>
      <c r="R140" s="13">
        <f t="shared" si="44"/>
        <v>174</v>
      </c>
      <c r="S140" s="14"/>
    </row>
    <row r="141" spans="1:19" ht="38.25" x14ac:dyDescent="0.2">
      <c r="A141" s="10"/>
      <c r="B141" s="11"/>
      <c r="C141" s="10"/>
      <c r="D141" s="10"/>
      <c r="E141" s="15"/>
      <c r="F141" s="10"/>
      <c r="G141" s="10"/>
      <c r="H141" s="13">
        <f t="shared" si="45"/>
        <v>0</v>
      </c>
      <c r="I141" s="13"/>
      <c r="J141" s="13">
        <f t="shared" si="46"/>
        <v>0</v>
      </c>
      <c r="K141" s="13"/>
      <c r="L141" s="13"/>
      <c r="M141" s="13"/>
      <c r="N141" s="13">
        <f t="shared" si="47"/>
        <v>0</v>
      </c>
      <c r="O141" s="21" t="s">
        <v>83</v>
      </c>
      <c r="P141" s="13">
        <v>4</v>
      </c>
      <c r="Q141" s="13">
        <v>125</v>
      </c>
      <c r="R141" s="13">
        <f t="shared" si="44"/>
        <v>500</v>
      </c>
      <c r="S141" s="14"/>
    </row>
    <row r="142" spans="1:19" ht="38.25" x14ac:dyDescent="0.2">
      <c r="A142" s="10"/>
      <c r="B142" s="11"/>
      <c r="C142" s="10"/>
      <c r="D142" s="10"/>
      <c r="E142" s="15"/>
      <c r="F142" s="10"/>
      <c r="G142" s="10"/>
      <c r="H142" s="13">
        <f t="shared" si="45"/>
        <v>0</v>
      </c>
      <c r="I142" s="13"/>
      <c r="J142" s="13">
        <f t="shared" si="46"/>
        <v>0</v>
      </c>
      <c r="K142" s="13"/>
      <c r="L142" s="13"/>
      <c r="M142" s="13"/>
      <c r="N142" s="13">
        <f t="shared" si="47"/>
        <v>0</v>
      </c>
      <c r="O142" s="21" t="s">
        <v>84</v>
      </c>
      <c r="P142" s="13">
        <v>2</v>
      </c>
      <c r="Q142" s="13">
        <v>256</v>
      </c>
      <c r="R142" s="13">
        <f t="shared" si="44"/>
        <v>512</v>
      </c>
      <c r="S142" s="14"/>
    </row>
    <row r="143" spans="1:19" ht="25.5" x14ac:dyDescent="0.2">
      <c r="A143" s="10"/>
      <c r="B143" s="11"/>
      <c r="C143" s="10"/>
      <c r="D143" s="10"/>
      <c r="E143" s="15"/>
      <c r="F143" s="10"/>
      <c r="G143" s="10"/>
      <c r="H143" s="13">
        <f t="shared" si="45"/>
        <v>0</v>
      </c>
      <c r="I143" s="13"/>
      <c r="J143" s="13">
        <f t="shared" si="46"/>
        <v>0</v>
      </c>
      <c r="K143" s="13"/>
      <c r="L143" s="13"/>
      <c r="M143" s="13"/>
      <c r="N143" s="13">
        <f t="shared" si="47"/>
        <v>0</v>
      </c>
      <c r="O143" s="21" t="s">
        <v>85</v>
      </c>
      <c r="P143" s="13">
        <v>2</v>
      </c>
      <c r="Q143" s="13">
        <v>11</v>
      </c>
      <c r="R143" s="13">
        <f t="shared" si="44"/>
        <v>22</v>
      </c>
      <c r="S143" s="14"/>
    </row>
    <row r="144" spans="1:19" ht="25.5" x14ac:dyDescent="0.2">
      <c r="A144" s="10"/>
      <c r="B144" s="11"/>
      <c r="C144" s="10"/>
      <c r="D144" s="10"/>
      <c r="E144" s="15"/>
      <c r="F144" s="10"/>
      <c r="G144" s="10"/>
      <c r="H144" s="13">
        <f t="shared" si="45"/>
        <v>0</v>
      </c>
      <c r="I144" s="13"/>
      <c r="J144" s="13">
        <f t="shared" si="46"/>
        <v>0</v>
      </c>
      <c r="K144" s="13"/>
      <c r="L144" s="13"/>
      <c r="M144" s="13"/>
      <c r="N144" s="13">
        <f t="shared" si="47"/>
        <v>0</v>
      </c>
      <c r="O144" s="21" t="s">
        <v>86</v>
      </c>
      <c r="P144" s="13">
        <v>4</v>
      </c>
      <c r="Q144" s="13">
        <v>113</v>
      </c>
      <c r="R144" s="13">
        <f t="shared" si="44"/>
        <v>452</v>
      </c>
      <c r="S144" s="14"/>
    </row>
    <row r="145" spans="1:19" ht="15" x14ac:dyDescent="0.2">
      <c r="A145" s="10"/>
      <c r="B145" s="11"/>
      <c r="C145" s="10"/>
      <c r="D145" s="10"/>
      <c r="E145" s="15"/>
      <c r="F145" s="10"/>
      <c r="G145" s="10"/>
      <c r="H145" s="13">
        <f t="shared" si="45"/>
        <v>0</v>
      </c>
      <c r="I145" s="13"/>
      <c r="J145" s="13">
        <f t="shared" si="46"/>
        <v>0</v>
      </c>
      <c r="K145" s="13"/>
      <c r="L145" s="13"/>
      <c r="M145" s="13"/>
      <c r="N145" s="13">
        <f t="shared" si="47"/>
        <v>0</v>
      </c>
      <c r="O145" s="21" t="s">
        <v>87</v>
      </c>
      <c r="P145" s="13">
        <v>0.1</v>
      </c>
      <c r="Q145" s="13">
        <v>530</v>
      </c>
      <c r="R145" s="13">
        <f t="shared" si="44"/>
        <v>53</v>
      </c>
      <c r="S145" s="14"/>
    </row>
    <row r="146" spans="1:19" ht="15" x14ac:dyDescent="0.2">
      <c r="A146" s="10"/>
      <c r="B146" s="11"/>
      <c r="C146" s="10"/>
      <c r="D146" s="10"/>
      <c r="E146" s="15"/>
      <c r="F146" s="10"/>
      <c r="G146" s="10"/>
      <c r="H146" s="13">
        <f t="shared" si="45"/>
        <v>0</v>
      </c>
      <c r="I146" s="13"/>
      <c r="J146" s="13">
        <f t="shared" si="46"/>
        <v>0</v>
      </c>
      <c r="K146" s="13"/>
      <c r="L146" s="13"/>
      <c r="M146" s="13"/>
      <c r="N146" s="13">
        <f t="shared" si="47"/>
        <v>0</v>
      </c>
      <c r="O146" s="21" t="s">
        <v>65</v>
      </c>
      <c r="P146" s="13">
        <v>1</v>
      </c>
      <c r="Q146" s="13">
        <v>68</v>
      </c>
      <c r="R146" s="13">
        <f t="shared" si="44"/>
        <v>68</v>
      </c>
      <c r="S146" s="14"/>
    </row>
    <row r="147" spans="1:19" ht="25.5" x14ac:dyDescent="0.2">
      <c r="A147" s="10"/>
      <c r="B147" s="11"/>
      <c r="C147" s="10"/>
      <c r="D147" s="10"/>
      <c r="E147" s="15"/>
      <c r="F147" s="10"/>
      <c r="G147" s="10"/>
      <c r="H147" s="13">
        <f t="shared" si="45"/>
        <v>0</v>
      </c>
      <c r="I147" s="13"/>
      <c r="J147" s="13">
        <f t="shared" si="46"/>
        <v>0</v>
      </c>
      <c r="K147" s="13"/>
      <c r="L147" s="13"/>
      <c r="M147" s="13"/>
      <c r="N147" s="13">
        <f t="shared" si="47"/>
        <v>0</v>
      </c>
      <c r="O147" s="21" t="s">
        <v>30</v>
      </c>
      <c r="P147" s="13">
        <v>0.1</v>
      </c>
      <c r="Q147" s="13">
        <v>70</v>
      </c>
      <c r="R147" s="13">
        <f t="shared" si="44"/>
        <v>7</v>
      </c>
      <c r="S147" s="14"/>
    </row>
    <row r="148" spans="1:19" ht="25.5" x14ac:dyDescent="0.2">
      <c r="A148" s="10"/>
      <c r="B148" s="11"/>
      <c r="C148" s="10"/>
      <c r="D148" s="10"/>
      <c r="E148" s="15"/>
      <c r="F148" s="10"/>
      <c r="G148" s="10"/>
      <c r="H148" s="13">
        <f t="shared" si="45"/>
        <v>0</v>
      </c>
      <c r="I148" s="13"/>
      <c r="J148" s="13">
        <f t="shared" si="46"/>
        <v>0</v>
      </c>
      <c r="K148" s="13"/>
      <c r="L148" s="13"/>
      <c r="M148" s="13"/>
      <c r="N148" s="13">
        <f t="shared" si="47"/>
        <v>0</v>
      </c>
      <c r="O148" s="21" t="s">
        <v>88</v>
      </c>
      <c r="P148" s="13">
        <v>2</v>
      </c>
      <c r="Q148" s="13">
        <v>154</v>
      </c>
      <c r="R148" s="13">
        <f t="shared" si="44"/>
        <v>308</v>
      </c>
      <c r="S148" s="14"/>
    </row>
    <row r="149" spans="1:19" ht="15" x14ac:dyDescent="0.2">
      <c r="A149" s="10"/>
      <c r="B149" s="11"/>
      <c r="C149" s="16"/>
      <c r="D149" s="10"/>
      <c r="E149" s="55"/>
      <c r="F149" s="10"/>
      <c r="G149" s="10"/>
      <c r="H149" s="13">
        <f t="shared" si="45"/>
        <v>0</v>
      </c>
      <c r="I149" s="13"/>
      <c r="J149" s="13">
        <f t="shared" si="46"/>
        <v>0</v>
      </c>
      <c r="K149" s="13"/>
      <c r="L149" s="13"/>
      <c r="M149" s="13"/>
      <c r="N149" s="13">
        <f t="shared" si="47"/>
        <v>0</v>
      </c>
      <c r="O149" s="21"/>
      <c r="P149" s="13"/>
      <c r="Q149" s="13"/>
      <c r="R149" s="13">
        <f t="shared" si="44"/>
        <v>0</v>
      </c>
      <c r="S149" s="17"/>
    </row>
    <row r="150" spans="1:19" x14ac:dyDescent="0.2">
      <c r="A150" s="10"/>
      <c r="B150" s="11"/>
      <c r="C150" s="10"/>
      <c r="D150" s="10"/>
      <c r="E150" s="10"/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21"/>
      <c r="P150" s="13"/>
      <c r="Q150" s="13"/>
      <c r="R150" s="13">
        <f t="shared" si="44"/>
        <v>0</v>
      </c>
      <c r="S150" s="17"/>
    </row>
    <row r="151" spans="1:19" x14ac:dyDescent="0.2">
      <c r="A151" s="10"/>
      <c r="B151" s="11"/>
      <c r="C151" s="10"/>
      <c r="D151" s="10"/>
      <c r="E151" s="18" t="s">
        <v>31</v>
      </c>
      <c r="F151" s="10"/>
      <c r="G151" s="10"/>
      <c r="H151" s="19">
        <f>SUM(H137:H150)</f>
        <v>8</v>
      </c>
      <c r="I151" s="13"/>
      <c r="J151" s="19">
        <f>SUM(J137:J150)</f>
        <v>4800</v>
      </c>
      <c r="K151" s="13"/>
      <c r="L151" s="19">
        <f>SUM(L137:L150)</f>
        <v>0.5</v>
      </c>
      <c r="M151" s="13"/>
      <c r="N151" s="19">
        <f>SUM(N137:N150)</f>
        <v>250</v>
      </c>
      <c r="O151" s="13"/>
      <c r="P151" s="13"/>
      <c r="Q151" s="13"/>
      <c r="R151" s="19">
        <f>SUM(R137:R150)</f>
        <v>2096</v>
      </c>
      <c r="S151" s="14">
        <f>J151+N151+R151</f>
        <v>7146</v>
      </c>
    </row>
    <row r="152" spans="1:19" ht="15" x14ac:dyDescent="0.2">
      <c r="A152" s="10" t="s">
        <v>0</v>
      </c>
      <c r="B152" s="11"/>
      <c r="C152" s="10"/>
      <c r="D152" s="10"/>
      <c r="E152" s="15" t="s">
        <v>32</v>
      </c>
      <c r="F152" s="10"/>
      <c r="G152" s="10"/>
      <c r="H152" s="13">
        <f>F152*G152</f>
        <v>0</v>
      </c>
      <c r="I152" s="13"/>
      <c r="J152" s="13">
        <f>H152*I152</f>
        <v>0</v>
      </c>
      <c r="K152" s="13"/>
      <c r="L152" s="13"/>
      <c r="M152" s="13"/>
      <c r="N152" s="13">
        <f>L152*M152</f>
        <v>0</v>
      </c>
      <c r="O152" s="13"/>
      <c r="P152" s="13"/>
      <c r="Q152" s="13"/>
      <c r="R152" s="13">
        <f>P152</f>
        <v>0</v>
      </c>
      <c r="S152" s="20"/>
    </row>
    <row r="153" spans="1:19" ht="15" x14ac:dyDescent="0.2">
      <c r="A153" s="10"/>
      <c r="B153" s="11"/>
      <c r="C153" s="10"/>
      <c r="D153" s="10"/>
      <c r="E153" s="15"/>
      <c r="F153" s="10"/>
      <c r="G153" s="10"/>
      <c r="H153" s="13">
        <f t="shared" ref="H153:H154" si="48">F153*G153</f>
        <v>0</v>
      </c>
      <c r="I153" s="13"/>
      <c r="J153" s="13">
        <f t="shared" ref="J153:J154" si="49">H153*I153</f>
        <v>0</v>
      </c>
      <c r="K153" s="13"/>
      <c r="L153" s="13"/>
      <c r="M153" s="13"/>
      <c r="N153" s="13">
        <f t="shared" ref="N153" si="50">L153*M153</f>
        <v>0</v>
      </c>
      <c r="O153" s="13"/>
      <c r="P153" s="13"/>
      <c r="Q153" s="13"/>
      <c r="R153" s="13">
        <f t="shared" ref="R153:R154" si="51">P153*Q153</f>
        <v>0</v>
      </c>
      <c r="S153" s="20"/>
    </row>
    <row r="154" spans="1:19" x14ac:dyDescent="0.2">
      <c r="A154" s="10"/>
      <c r="B154" s="11"/>
      <c r="C154" s="10"/>
      <c r="D154" s="10"/>
      <c r="E154" s="10"/>
      <c r="F154" s="10"/>
      <c r="G154" s="10"/>
      <c r="H154" s="13">
        <f t="shared" si="48"/>
        <v>0</v>
      </c>
      <c r="I154" s="13"/>
      <c r="J154" s="13">
        <f t="shared" si="49"/>
        <v>0</v>
      </c>
      <c r="K154" s="13"/>
      <c r="L154" s="13"/>
      <c r="M154" s="13"/>
      <c r="N154" s="13">
        <f>L154*M154</f>
        <v>0</v>
      </c>
      <c r="O154" s="13"/>
      <c r="P154" s="13"/>
      <c r="Q154" s="13"/>
      <c r="R154" s="13">
        <f t="shared" si="51"/>
        <v>0</v>
      </c>
      <c r="S154" s="14"/>
    </row>
    <row r="155" spans="1:19" x14ac:dyDescent="0.2">
      <c r="A155" s="10"/>
      <c r="B155" s="11"/>
      <c r="C155" s="10"/>
      <c r="D155" s="10"/>
      <c r="E155" s="18" t="s">
        <v>31</v>
      </c>
      <c r="F155" s="10"/>
      <c r="G155" s="10"/>
      <c r="H155" s="19">
        <f>SUM(H152:H154)</f>
        <v>0</v>
      </c>
      <c r="I155" s="13"/>
      <c r="J155" s="19">
        <f>SUM(J152:J154)</f>
        <v>0</v>
      </c>
      <c r="K155" s="13"/>
      <c r="L155" s="19">
        <f>SUM(L152:L154)</f>
        <v>0</v>
      </c>
      <c r="M155" s="13"/>
      <c r="N155" s="19">
        <f>SUM(N152:N154)</f>
        <v>0</v>
      </c>
      <c r="O155" s="13"/>
      <c r="P155" s="13"/>
      <c r="Q155" s="13"/>
      <c r="R155" s="19">
        <f>SUM(R152:R154)</f>
        <v>0</v>
      </c>
      <c r="S155" s="14">
        <f>J155+N155+R155</f>
        <v>0</v>
      </c>
    </row>
    <row r="156" spans="1:19" ht="15" x14ac:dyDescent="0.2">
      <c r="A156" s="10"/>
      <c r="B156" s="11"/>
      <c r="C156" s="10"/>
      <c r="D156" s="10"/>
      <c r="E156" s="15" t="s">
        <v>33</v>
      </c>
      <c r="F156" s="10"/>
      <c r="G156" s="10"/>
      <c r="H156" s="13">
        <f>F156*G156</f>
        <v>0</v>
      </c>
      <c r="I156" s="13"/>
      <c r="J156" s="13">
        <f>H156*I156</f>
        <v>0</v>
      </c>
      <c r="K156" s="13"/>
      <c r="L156" s="13"/>
      <c r="M156" s="13"/>
      <c r="N156" s="13">
        <f>L156*M156</f>
        <v>0</v>
      </c>
      <c r="O156" s="13"/>
      <c r="P156" s="13"/>
      <c r="Q156" s="13"/>
      <c r="R156" s="13">
        <f>P156*Q156</f>
        <v>0</v>
      </c>
      <c r="S156" s="20"/>
    </row>
    <row r="157" spans="1:19" ht="15" x14ac:dyDescent="0.2">
      <c r="A157" s="10"/>
      <c r="B157" s="11"/>
      <c r="C157" s="16"/>
      <c r="D157" s="10"/>
      <c r="E157" s="15"/>
      <c r="F157" s="10"/>
      <c r="G157" s="10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20"/>
    </row>
    <row r="158" spans="1:19" x14ac:dyDescent="0.2">
      <c r="A158" s="10"/>
      <c r="B158" s="11"/>
      <c r="C158" s="10"/>
      <c r="D158" s="10"/>
      <c r="E158" s="10"/>
      <c r="F158" s="10"/>
      <c r="G158" s="10"/>
      <c r="H158" s="13">
        <f>F158*G158</f>
        <v>0</v>
      </c>
      <c r="I158" s="13"/>
      <c r="J158" s="13">
        <f t="shared" ref="J158" si="52">H158*I158</f>
        <v>0</v>
      </c>
      <c r="K158" s="13"/>
      <c r="L158" s="13"/>
      <c r="M158" s="13"/>
      <c r="N158" s="13">
        <f>L158*M158</f>
        <v>0</v>
      </c>
      <c r="O158" s="13"/>
      <c r="P158" s="13"/>
      <c r="Q158" s="13"/>
      <c r="R158" s="13">
        <f t="shared" ref="R158" si="53">P158*Q158</f>
        <v>0</v>
      </c>
      <c r="S158" s="20"/>
    </row>
    <row r="159" spans="1:19" x14ac:dyDescent="0.2">
      <c r="A159" s="10"/>
      <c r="B159" s="11"/>
      <c r="C159" s="10"/>
      <c r="D159" s="10"/>
      <c r="E159" s="18" t="s">
        <v>31</v>
      </c>
      <c r="F159" s="10"/>
      <c r="G159" s="10"/>
      <c r="H159" s="19">
        <f>SUM(H156:H158)</f>
        <v>0</v>
      </c>
      <c r="I159" s="13"/>
      <c r="J159" s="19">
        <f>SUM(J157:J158)</f>
        <v>0</v>
      </c>
      <c r="K159" s="13"/>
      <c r="L159" s="19">
        <f>SUM(L156:L158)</f>
        <v>0</v>
      </c>
      <c r="M159" s="13"/>
      <c r="N159" s="19">
        <f>SUM(N156:N158)</f>
        <v>0</v>
      </c>
      <c r="O159" s="13"/>
      <c r="P159" s="13"/>
      <c r="Q159" s="13"/>
      <c r="R159" s="19">
        <f>SUM(R156:R158)</f>
        <v>0</v>
      </c>
      <c r="S159" s="14">
        <f>J159+N159+R159</f>
        <v>0</v>
      </c>
    </row>
    <row r="160" spans="1:19" x14ac:dyDescent="0.2">
      <c r="A160" s="10"/>
      <c r="B160" s="11"/>
      <c r="C160" s="10"/>
      <c r="D160" s="10"/>
      <c r="E160" s="18" t="s">
        <v>31</v>
      </c>
      <c r="F160" s="10"/>
      <c r="G160" s="10"/>
      <c r="H160" s="19">
        <f>H151+H155+H159</f>
        <v>8</v>
      </c>
      <c r="I160" s="13"/>
      <c r="J160" s="19">
        <f>J151+J155+J159</f>
        <v>4800</v>
      </c>
      <c r="K160" s="13"/>
      <c r="L160" s="19">
        <f>L151+L155+L159</f>
        <v>0.5</v>
      </c>
      <c r="M160" s="13"/>
      <c r="N160" s="19">
        <f>N151+N155+N159</f>
        <v>250</v>
      </c>
      <c r="O160" s="13"/>
      <c r="P160" s="13"/>
      <c r="Q160" s="13"/>
      <c r="R160" s="19">
        <f>R151+R155+R159</f>
        <v>2096</v>
      </c>
      <c r="S160" s="19">
        <f>SUM(S137:S159)</f>
        <v>7146</v>
      </c>
    </row>
    <row r="161" spans="1:19" x14ac:dyDescent="0.2">
      <c r="C161" s="22"/>
      <c r="R161" s="24">
        <f>J160+N160+R160</f>
        <v>7146</v>
      </c>
      <c r="S161" s="24" t="s">
        <v>0</v>
      </c>
    </row>
    <row r="162" spans="1:19" ht="20.25" x14ac:dyDescent="0.3">
      <c r="F162" t="s">
        <v>0</v>
      </c>
      <c r="H162" s="1" t="s">
        <v>89</v>
      </c>
    </row>
    <row r="164" spans="1:19" x14ac:dyDescent="0.2">
      <c r="A164" s="2" t="s">
        <v>2</v>
      </c>
      <c r="B164" s="2" t="s">
        <v>3</v>
      </c>
      <c r="C164" s="2" t="s">
        <v>4</v>
      </c>
      <c r="D164" s="2" t="s">
        <v>5</v>
      </c>
      <c r="E164" s="2" t="s">
        <v>6</v>
      </c>
      <c r="F164" s="3" t="s">
        <v>7</v>
      </c>
      <c r="G164" s="3" t="s">
        <v>8</v>
      </c>
      <c r="H164" s="4" t="s">
        <v>9</v>
      </c>
      <c r="I164" s="4"/>
      <c r="J164" s="4"/>
      <c r="K164" s="2"/>
      <c r="L164" s="4" t="s">
        <v>10</v>
      </c>
      <c r="M164" s="4"/>
      <c r="N164" s="4"/>
      <c r="O164" s="4" t="s">
        <v>11</v>
      </c>
      <c r="P164" s="4"/>
      <c r="Q164" s="4"/>
      <c r="R164" s="4"/>
    </row>
    <row r="165" spans="1:19" ht="25.5" x14ac:dyDescent="0.2">
      <c r="A165" s="5"/>
      <c r="B165" s="5"/>
      <c r="C165" s="5"/>
      <c r="D165" s="5"/>
      <c r="E165" s="5"/>
      <c r="F165" s="6"/>
      <c r="G165" s="6"/>
      <c r="H165" s="7" t="s">
        <v>12</v>
      </c>
      <c r="I165" s="8" t="s">
        <v>13</v>
      </c>
      <c r="J165" s="7" t="s">
        <v>14</v>
      </c>
      <c r="K165" s="9"/>
      <c r="L165" s="7" t="s">
        <v>12</v>
      </c>
      <c r="M165" s="7" t="s">
        <v>15</v>
      </c>
      <c r="N165" s="7" t="s">
        <v>14</v>
      </c>
      <c r="O165" s="8" t="s">
        <v>16</v>
      </c>
      <c r="P165" s="7" t="s">
        <v>12</v>
      </c>
      <c r="Q165" s="7" t="s">
        <v>15</v>
      </c>
      <c r="R165" s="7" t="s">
        <v>14</v>
      </c>
    </row>
    <row r="166" spans="1:19" ht="15.75" x14ac:dyDescent="0.2">
      <c r="A166" s="10"/>
      <c r="B166" s="11"/>
      <c r="C166" s="10"/>
      <c r="D166" s="11"/>
      <c r="E166" s="12" t="s">
        <v>17</v>
      </c>
      <c r="F166" s="10"/>
      <c r="G166" s="10"/>
      <c r="H166" s="13">
        <f>F166*G166</f>
        <v>0</v>
      </c>
      <c r="I166" s="13"/>
      <c r="J166" s="13">
        <f>H166*I166</f>
        <v>0</v>
      </c>
      <c r="K166" s="13"/>
      <c r="L166" s="13"/>
      <c r="M166" s="13"/>
      <c r="N166" s="13">
        <f>L166*M166</f>
        <v>0</v>
      </c>
      <c r="O166" s="13"/>
      <c r="P166" s="13"/>
      <c r="Q166" s="13"/>
      <c r="R166" s="13">
        <f>P166*Q166</f>
        <v>0</v>
      </c>
      <c r="S166" s="14"/>
    </row>
    <row r="167" spans="1:19" ht="15" x14ac:dyDescent="0.2">
      <c r="A167" s="10"/>
      <c r="B167" s="11"/>
      <c r="C167" s="10"/>
      <c r="D167" s="10"/>
      <c r="E167" s="15" t="s">
        <v>18</v>
      </c>
      <c r="F167" s="10"/>
      <c r="G167" s="10"/>
      <c r="H167" s="13">
        <f>F167*G167</f>
        <v>0</v>
      </c>
      <c r="I167" s="13"/>
      <c r="J167" s="13">
        <f>H167*I167</f>
        <v>0</v>
      </c>
      <c r="K167" s="13"/>
      <c r="L167" s="13"/>
      <c r="M167" s="13"/>
      <c r="N167" s="13">
        <f>L167*M167</f>
        <v>0</v>
      </c>
      <c r="O167" s="13"/>
      <c r="P167" s="13"/>
      <c r="Q167" s="13"/>
      <c r="R167" s="13">
        <f t="shared" ref="R167:R169" si="54">P167*Q167</f>
        <v>0</v>
      </c>
      <c r="S167" s="14"/>
    </row>
    <row r="168" spans="1:19" ht="15" x14ac:dyDescent="0.2">
      <c r="A168" s="10"/>
      <c r="B168" s="11"/>
      <c r="C168" s="10"/>
      <c r="D168" s="10"/>
      <c r="E168" s="15"/>
      <c r="F168" s="10"/>
      <c r="G168" s="10"/>
      <c r="H168" s="13">
        <f t="shared" ref="H168" si="55">F168*G168</f>
        <v>0</v>
      </c>
      <c r="I168" s="13"/>
      <c r="J168" s="13">
        <f t="shared" ref="J168" si="56">H168*I168</f>
        <v>0</v>
      </c>
      <c r="K168" s="13"/>
      <c r="L168" s="13"/>
      <c r="M168" s="13"/>
      <c r="N168" s="13">
        <f t="shared" ref="N168" si="57">L168*M168</f>
        <v>0</v>
      </c>
      <c r="O168" s="13"/>
      <c r="P168" s="13"/>
      <c r="Q168" s="13"/>
      <c r="R168" s="13">
        <f t="shared" si="54"/>
        <v>0</v>
      </c>
      <c r="S168" s="14"/>
    </row>
    <row r="169" spans="1:19" x14ac:dyDescent="0.2">
      <c r="A169" s="10"/>
      <c r="B169" s="11"/>
      <c r="C169" s="10"/>
      <c r="D169" s="10"/>
      <c r="E169" s="10"/>
      <c r="F169" s="10"/>
      <c r="G169" s="10"/>
      <c r="H169" s="13">
        <f>F169*G169</f>
        <v>0</v>
      </c>
      <c r="I169" s="13"/>
      <c r="J169" s="13">
        <f>H169*I169</f>
        <v>0</v>
      </c>
      <c r="K169" s="13"/>
      <c r="L169" s="13"/>
      <c r="M169" s="13"/>
      <c r="N169" s="13">
        <f>L169*M169</f>
        <v>0</v>
      </c>
      <c r="O169" s="21"/>
      <c r="P169" s="13"/>
      <c r="Q169" s="13"/>
      <c r="R169" s="13">
        <f t="shared" si="54"/>
        <v>0</v>
      </c>
      <c r="S169" s="17"/>
    </row>
    <row r="170" spans="1:19" x14ac:dyDescent="0.2">
      <c r="A170" s="10"/>
      <c r="B170" s="11"/>
      <c r="C170" s="10"/>
      <c r="D170" s="10"/>
      <c r="E170" s="18" t="s">
        <v>31</v>
      </c>
      <c r="F170" s="10"/>
      <c r="G170" s="10"/>
      <c r="H170" s="19">
        <f>SUM(H166:H169)</f>
        <v>0</v>
      </c>
      <c r="I170" s="13"/>
      <c r="J170" s="19">
        <f>SUM(J166:J169)</f>
        <v>0</v>
      </c>
      <c r="K170" s="13"/>
      <c r="L170" s="19">
        <f>SUM(L166:L169)</f>
        <v>0</v>
      </c>
      <c r="M170" s="13"/>
      <c r="N170" s="19">
        <f>SUM(N166:N169)</f>
        <v>0</v>
      </c>
      <c r="O170" s="13"/>
      <c r="P170" s="13"/>
      <c r="Q170" s="13"/>
      <c r="R170" s="19">
        <f>SUM(R166:R169)</f>
        <v>0</v>
      </c>
      <c r="S170" s="14">
        <f>J170+N170+R170</f>
        <v>0</v>
      </c>
    </row>
    <row r="171" spans="1:19" ht="15" x14ac:dyDescent="0.2">
      <c r="A171" s="10" t="s">
        <v>0</v>
      </c>
      <c r="B171" s="11"/>
      <c r="C171" s="10"/>
      <c r="D171" s="10"/>
      <c r="E171" s="15" t="s">
        <v>32</v>
      </c>
      <c r="F171" s="10"/>
      <c r="G171" s="10"/>
      <c r="H171" s="13">
        <f>F171*G171</f>
        <v>0</v>
      </c>
      <c r="I171" s="13"/>
      <c r="J171" s="13">
        <f>H171*I171</f>
        <v>0</v>
      </c>
      <c r="K171" s="13"/>
      <c r="L171" s="13"/>
      <c r="M171" s="13"/>
      <c r="N171" s="13">
        <f>L171*M171</f>
        <v>0</v>
      </c>
      <c r="O171" s="13"/>
      <c r="P171" s="13"/>
      <c r="Q171" s="13"/>
      <c r="R171" s="13">
        <f>P171</f>
        <v>0</v>
      </c>
      <c r="S171" s="20"/>
    </row>
    <row r="172" spans="1:19" ht="15" x14ac:dyDescent="0.2">
      <c r="A172" s="10"/>
      <c r="B172" s="11"/>
      <c r="C172" s="10"/>
      <c r="D172" s="10"/>
      <c r="E172" s="15"/>
      <c r="F172" s="10"/>
      <c r="G172" s="10"/>
      <c r="H172" s="13">
        <f t="shared" ref="H172:H173" si="58">F172*G172</f>
        <v>0</v>
      </c>
      <c r="I172" s="13"/>
      <c r="J172" s="13">
        <f t="shared" ref="J172:J173" si="59">H172*I172</f>
        <v>0</v>
      </c>
      <c r="K172" s="13"/>
      <c r="L172" s="13"/>
      <c r="M172" s="13"/>
      <c r="N172" s="13">
        <f t="shared" ref="N172" si="60">L172*M172</f>
        <v>0</v>
      </c>
      <c r="O172" s="13"/>
      <c r="P172" s="13"/>
      <c r="Q172" s="13"/>
      <c r="R172" s="13">
        <f t="shared" ref="R172:R173" si="61">P172*Q172</f>
        <v>0</v>
      </c>
      <c r="S172" s="20"/>
    </row>
    <row r="173" spans="1:19" x14ac:dyDescent="0.2">
      <c r="A173" s="10"/>
      <c r="B173" s="11"/>
      <c r="C173" s="10"/>
      <c r="D173" s="10"/>
      <c r="E173" s="10"/>
      <c r="F173" s="10"/>
      <c r="G173" s="10"/>
      <c r="H173" s="13">
        <f t="shared" si="58"/>
        <v>0</v>
      </c>
      <c r="I173" s="13"/>
      <c r="J173" s="13">
        <f t="shared" si="59"/>
        <v>0</v>
      </c>
      <c r="K173" s="13"/>
      <c r="L173" s="13"/>
      <c r="M173" s="13"/>
      <c r="N173" s="13">
        <f>L173*M173</f>
        <v>0</v>
      </c>
      <c r="O173" s="13"/>
      <c r="P173" s="13"/>
      <c r="Q173" s="13"/>
      <c r="R173" s="13">
        <f t="shared" si="61"/>
        <v>0</v>
      </c>
      <c r="S173" s="14"/>
    </row>
    <row r="174" spans="1:19" x14ac:dyDescent="0.2">
      <c r="A174" s="10"/>
      <c r="B174" s="11"/>
      <c r="C174" s="10"/>
      <c r="D174" s="10"/>
      <c r="E174" s="18" t="s">
        <v>31</v>
      </c>
      <c r="F174" s="10"/>
      <c r="G174" s="10"/>
      <c r="H174" s="19">
        <f>SUM(H171:H173)</f>
        <v>0</v>
      </c>
      <c r="I174" s="13"/>
      <c r="J174" s="19">
        <f>SUM(J171:J173)</f>
        <v>0</v>
      </c>
      <c r="K174" s="13"/>
      <c r="L174" s="19">
        <f>SUM(L171:L173)</f>
        <v>0</v>
      </c>
      <c r="M174" s="13"/>
      <c r="N174" s="19">
        <f>SUM(N171:N173)</f>
        <v>0</v>
      </c>
      <c r="O174" s="13"/>
      <c r="P174" s="13"/>
      <c r="Q174" s="13"/>
      <c r="R174" s="19">
        <f>SUM(R171:R173)</f>
        <v>0</v>
      </c>
      <c r="S174" s="14">
        <f>J174+N174+R174</f>
        <v>0</v>
      </c>
    </row>
    <row r="175" spans="1:19" ht="15" x14ac:dyDescent="0.2">
      <c r="A175" s="10"/>
      <c r="B175" s="11"/>
      <c r="C175" s="10"/>
      <c r="D175" s="10"/>
      <c r="E175" s="15" t="s">
        <v>33</v>
      </c>
      <c r="F175" s="10"/>
      <c r="G175" s="10"/>
      <c r="H175" s="13">
        <f>F175*G175</f>
        <v>0</v>
      </c>
      <c r="I175" s="13"/>
      <c r="J175" s="13">
        <f>H175*I175</f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>P175*Q175</f>
        <v>0</v>
      </c>
      <c r="S175" s="20"/>
    </row>
    <row r="176" spans="1:19" ht="15" x14ac:dyDescent="0.2">
      <c r="A176" s="10"/>
      <c r="B176" s="11"/>
      <c r="C176" s="16"/>
      <c r="D176" s="10"/>
      <c r="E176" s="15"/>
      <c r="F176" s="10"/>
      <c r="G176" s="10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20"/>
    </row>
    <row r="177" spans="1:19" x14ac:dyDescent="0.2">
      <c r="A177" s="10"/>
      <c r="B177" s="11"/>
      <c r="C177" s="10"/>
      <c r="D177" s="10"/>
      <c r="E177" s="10"/>
      <c r="F177" s="10"/>
      <c r="G177" s="10"/>
      <c r="H177" s="13">
        <f>F177*G177</f>
        <v>0</v>
      </c>
      <c r="I177" s="13"/>
      <c r="J177" s="13">
        <f t="shared" ref="J177" si="62"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 t="shared" ref="R177" si="63">P177*Q177</f>
        <v>0</v>
      </c>
      <c r="S177" s="20"/>
    </row>
    <row r="178" spans="1:19" x14ac:dyDescent="0.2">
      <c r="A178" s="10"/>
      <c r="B178" s="11"/>
      <c r="C178" s="10"/>
      <c r="D178" s="10"/>
      <c r="E178" s="18" t="s">
        <v>31</v>
      </c>
      <c r="F178" s="10"/>
      <c r="G178" s="10"/>
      <c r="H178" s="19">
        <f>SUM(H175:H177)</f>
        <v>0</v>
      </c>
      <c r="I178" s="13"/>
      <c r="J178" s="19">
        <f>SUM(J176:J177)</f>
        <v>0</v>
      </c>
      <c r="K178" s="13"/>
      <c r="L178" s="19">
        <f>SUM(L175:L177)</f>
        <v>0</v>
      </c>
      <c r="M178" s="13"/>
      <c r="N178" s="19">
        <f>SUM(N175:N177)</f>
        <v>0</v>
      </c>
      <c r="O178" s="13"/>
      <c r="P178" s="13"/>
      <c r="Q178" s="13"/>
      <c r="R178" s="19">
        <f>SUM(R175:R177)</f>
        <v>0</v>
      </c>
      <c r="S178" s="14">
        <f>J178+N178+R178</f>
        <v>0</v>
      </c>
    </row>
    <row r="179" spans="1:19" x14ac:dyDescent="0.2">
      <c r="A179" s="10"/>
      <c r="B179" s="11"/>
      <c r="C179" s="10"/>
      <c r="D179" s="10"/>
      <c r="E179" s="18" t="s">
        <v>31</v>
      </c>
      <c r="F179" s="10"/>
      <c r="G179" s="10"/>
      <c r="H179" s="19">
        <f>H170+H174+H178</f>
        <v>0</v>
      </c>
      <c r="I179" s="13"/>
      <c r="J179" s="19">
        <f>J170+J174+J178</f>
        <v>0</v>
      </c>
      <c r="K179" s="13"/>
      <c r="L179" s="19">
        <f>L170+L174+L178</f>
        <v>0</v>
      </c>
      <c r="M179" s="13"/>
      <c r="N179" s="19">
        <f>N170+N174+N178</f>
        <v>0</v>
      </c>
      <c r="O179" s="13"/>
      <c r="P179" s="13"/>
      <c r="Q179" s="13"/>
      <c r="R179" s="19">
        <f>R170+R174+R178</f>
        <v>0</v>
      </c>
      <c r="S179" s="19">
        <f>SUM(S166:S178)</f>
        <v>0</v>
      </c>
    </row>
    <row r="180" spans="1:19" x14ac:dyDescent="0.2">
      <c r="C180" s="22"/>
      <c r="R180" s="24">
        <f>J179+N179+R179</f>
        <v>0</v>
      </c>
      <c r="S180" s="24" t="s">
        <v>0</v>
      </c>
    </row>
    <row r="181" spans="1:19" ht="20.25" x14ac:dyDescent="0.3">
      <c r="F181" t="s">
        <v>0</v>
      </c>
      <c r="H181" s="1" t="s">
        <v>90</v>
      </c>
    </row>
    <row r="183" spans="1:19" x14ac:dyDescent="0.2">
      <c r="A183" s="2" t="s">
        <v>2</v>
      </c>
      <c r="B183" s="2" t="s">
        <v>3</v>
      </c>
      <c r="C183" s="2" t="s">
        <v>4</v>
      </c>
      <c r="D183" s="2" t="s">
        <v>5</v>
      </c>
      <c r="E183" s="2" t="s">
        <v>6</v>
      </c>
      <c r="F183" s="3" t="s">
        <v>7</v>
      </c>
      <c r="G183" s="3" t="s">
        <v>8</v>
      </c>
      <c r="H183" s="4" t="s">
        <v>9</v>
      </c>
      <c r="I183" s="4"/>
      <c r="J183" s="4"/>
      <c r="K183" s="2"/>
      <c r="L183" s="4" t="s">
        <v>10</v>
      </c>
      <c r="M183" s="4"/>
      <c r="N183" s="4"/>
      <c r="O183" s="4" t="s">
        <v>11</v>
      </c>
      <c r="P183" s="4"/>
      <c r="Q183" s="4"/>
      <c r="R183" s="4"/>
    </row>
    <row r="184" spans="1:19" ht="25.5" x14ac:dyDescent="0.2">
      <c r="A184" s="5"/>
      <c r="B184" s="5"/>
      <c r="C184" s="5"/>
      <c r="D184" s="5"/>
      <c r="E184" s="5"/>
      <c r="F184" s="6"/>
      <c r="G184" s="6"/>
      <c r="H184" s="7" t="s">
        <v>12</v>
      </c>
      <c r="I184" s="8" t="s">
        <v>13</v>
      </c>
      <c r="J184" s="7" t="s">
        <v>14</v>
      </c>
      <c r="K184" s="9"/>
      <c r="L184" s="7" t="s">
        <v>12</v>
      </c>
      <c r="M184" s="7" t="s">
        <v>15</v>
      </c>
      <c r="N184" s="7" t="s">
        <v>14</v>
      </c>
      <c r="O184" s="8" t="s">
        <v>16</v>
      </c>
      <c r="P184" s="7" t="s">
        <v>12</v>
      </c>
      <c r="Q184" s="7" t="s">
        <v>15</v>
      </c>
      <c r="R184" s="7" t="s">
        <v>14</v>
      </c>
    </row>
    <row r="185" spans="1:19" ht="15.75" x14ac:dyDescent="0.2">
      <c r="A185" s="10"/>
      <c r="B185" s="11"/>
      <c r="C185" s="10"/>
      <c r="D185" s="11"/>
      <c r="E185" s="12" t="s">
        <v>17</v>
      </c>
      <c r="F185" s="10"/>
      <c r="G185" s="10"/>
      <c r="H185" s="13">
        <f>F185*G185</f>
        <v>0</v>
      </c>
      <c r="I185" s="13"/>
      <c r="J185" s="13">
        <f>H185*I185</f>
        <v>0</v>
      </c>
      <c r="K185" s="13"/>
      <c r="L185" s="13"/>
      <c r="M185" s="13"/>
      <c r="N185" s="13">
        <f>L185*M185</f>
        <v>0</v>
      </c>
      <c r="O185" s="13"/>
      <c r="P185" s="13"/>
      <c r="Q185" s="13"/>
      <c r="R185" s="13">
        <f>P185*Q185</f>
        <v>0</v>
      </c>
      <c r="S185" s="14"/>
    </row>
    <row r="186" spans="1:19" ht="15" x14ac:dyDescent="0.2">
      <c r="A186" s="10"/>
      <c r="B186" s="11"/>
      <c r="C186" s="10"/>
      <c r="D186" s="10"/>
      <c r="E186" s="15" t="s">
        <v>18</v>
      </c>
      <c r="F186" s="10"/>
      <c r="G186" s="10"/>
      <c r="H186" s="13">
        <f>F186*G186</f>
        <v>0</v>
      </c>
      <c r="I186" s="13"/>
      <c r="J186" s="13">
        <f>H186*I186</f>
        <v>0</v>
      </c>
      <c r="K186" s="13"/>
      <c r="L186" s="13"/>
      <c r="M186" s="13"/>
      <c r="N186" s="13">
        <f>L186*M186</f>
        <v>0</v>
      </c>
      <c r="O186" s="13"/>
      <c r="P186" s="13"/>
      <c r="Q186" s="13"/>
      <c r="R186" s="13">
        <f t="shared" ref="R186:R194" si="64">P186*Q186</f>
        <v>0</v>
      </c>
      <c r="S186" s="14"/>
    </row>
    <row r="187" spans="1:19" ht="15" x14ac:dyDescent="0.2">
      <c r="A187" s="10"/>
      <c r="B187" s="11"/>
      <c r="C187" s="10"/>
      <c r="D187" s="10"/>
      <c r="E187" s="15"/>
      <c r="F187" s="10"/>
      <c r="G187" s="10"/>
      <c r="H187" s="13">
        <f t="shared" ref="H187:H193" si="65">F187*G187</f>
        <v>0</v>
      </c>
      <c r="I187" s="13"/>
      <c r="J187" s="13">
        <f t="shared" ref="J187:J193" si="66">H187*I187</f>
        <v>0</v>
      </c>
      <c r="K187" s="13"/>
      <c r="L187" s="13"/>
      <c r="M187" s="13"/>
      <c r="N187" s="13">
        <f t="shared" ref="N187:N193" si="67">L187*M187</f>
        <v>0</v>
      </c>
      <c r="O187" s="13"/>
      <c r="P187" s="13"/>
      <c r="Q187" s="13"/>
      <c r="R187" s="13">
        <f t="shared" si="64"/>
        <v>0</v>
      </c>
      <c r="S187" s="14"/>
    </row>
    <row r="188" spans="1:19" ht="38.25" x14ac:dyDescent="0.2">
      <c r="A188" s="10">
        <v>1</v>
      </c>
      <c r="B188" s="11" t="s">
        <v>91</v>
      </c>
      <c r="C188" s="16">
        <v>45225</v>
      </c>
      <c r="D188" s="10"/>
      <c r="E188" s="15" t="s">
        <v>92</v>
      </c>
      <c r="F188" s="10">
        <v>1</v>
      </c>
      <c r="G188" s="10">
        <v>2</v>
      </c>
      <c r="H188" s="13">
        <f t="shared" si="65"/>
        <v>2</v>
      </c>
      <c r="I188" s="13">
        <v>600</v>
      </c>
      <c r="J188" s="13">
        <f t="shared" si="66"/>
        <v>1200</v>
      </c>
      <c r="K188" s="13" t="s">
        <v>93</v>
      </c>
      <c r="L188" s="13">
        <v>0.5</v>
      </c>
      <c r="M188" s="13">
        <v>500</v>
      </c>
      <c r="N188" s="13">
        <f t="shared" si="67"/>
        <v>250</v>
      </c>
      <c r="O188" s="21" t="s">
        <v>24</v>
      </c>
      <c r="P188" s="13">
        <v>1</v>
      </c>
      <c r="Q188" s="13">
        <v>295</v>
      </c>
      <c r="R188" s="13">
        <f t="shared" si="64"/>
        <v>295</v>
      </c>
      <c r="S188" s="14"/>
    </row>
    <row r="189" spans="1:19" ht="25.5" x14ac:dyDescent="0.2">
      <c r="A189" s="10"/>
      <c r="B189" s="11"/>
      <c r="C189" s="10"/>
      <c r="D189" s="10"/>
      <c r="E189" s="15"/>
      <c r="F189" s="10"/>
      <c r="G189" s="10"/>
      <c r="H189" s="13">
        <f t="shared" si="65"/>
        <v>0</v>
      </c>
      <c r="I189" s="13"/>
      <c r="J189" s="13">
        <f t="shared" si="66"/>
        <v>0</v>
      </c>
      <c r="K189" s="13"/>
      <c r="L189" s="13"/>
      <c r="M189" s="13"/>
      <c r="N189" s="13">
        <f t="shared" si="67"/>
        <v>0</v>
      </c>
      <c r="O189" s="21" t="s">
        <v>94</v>
      </c>
      <c r="P189" s="13">
        <v>1</v>
      </c>
      <c r="Q189" s="13">
        <v>301</v>
      </c>
      <c r="R189" s="13">
        <f t="shared" si="64"/>
        <v>301</v>
      </c>
      <c r="S189" s="14"/>
    </row>
    <row r="190" spans="1:19" ht="25.5" x14ac:dyDescent="0.2">
      <c r="A190" s="10"/>
      <c r="B190" s="11"/>
      <c r="C190" s="10"/>
      <c r="D190" s="10"/>
      <c r="E190" s="15"/>
      <c r="F190" s="10"/>
      <c r="G190" s="10"/>
      <c r="H190" s="13">
        <f t="shared" si="65"/>
        <v>0</v>
      </c>
      <c r="I190" s="13"/>
      <c r="J190" s="13">
        <f t="shared" si="66"/>
        <v>0</v>
      </c>
      <c r="K190" s="13"/>
      <c r="L190" s="13"/>
      <c r="M190" s="13"/>
      <c r="N190" s="13">
        <f t="shared" si="67"/>
        <v>0</v>
      </c>
      <c r="O190" s="21" t="s">
        <v>30</v>
      </c>
      <c r="P190" s="13">
        <v>0.1</v>
      </c>
      <c r="Q190" s="13">
        <v>70</v>
      </c>
      <c r="R190" s="13">
        <f t="shared" si="64"/>
        <v>7</v>
      </c>
      <c r="S190" s="14"/>
    </row>
    <row r="191" spans="1:19" ht="38.25" x14ac:dyDescent="0.2">
      <c r="A191" s="10">
        <v>2</v>
      </c>
      <c r="B191" s="11" t="s">
        <v>95</v>
      </c>
      <c r="C191" s="16">
        <v>45208</v>
      </c>
      <c r="D191" s="10"/>
      <c r="E191" s="15" t="s">
        <v>96</v>
      </c>
      <c r="F191" s="10">
        <v>1</v>
      </c>
      <c r="G191" s="10">
        <v>2</v>
      </c>
      <c r="H191" s="13">
        <f t="shared" si="65"/>
        <v>2</v>
      </c>
      <c r="I191" s="13">
        <v>600</v>
      </c>
      <c r="J191" s="13">
        <f t="shared" si="66"/>
        <v>1200</v>
      </c>
      <c r="K191" s="13" t="s">
        <v>21</v>
      </c>
      <c r="L191" s="13">
        <v>0.5</v>
      </c>
      <c r="M191" s="13">
        <v>500</v>
      </c>
      <c r="N191" s="13">
        <f t="shared" si="67"/>
        <v>250</v>
      </c>
      <c r="O191" s="21"/>
      <c r="P191" s="13"/>
      <c r="Q191" s="13"/>
      <c r="R191" s="13">
        <f t="shared" si="64"/>
        <v>0</v>
      </c>
      <c r="S191" s="14"/>
    </row>
    <row r="192" spans="1:19" ht="15" x14ac:dyDescent="0.2">
      <c r="A192" s="10"/>
      <c r="B192" s="11"/>
      <c r="C192" s="10"/>
      <c r="D192" s="10"/>
      <c r="E192" s="15"/>
      <c r="F192" s="10"/>
      <c r="G192" s="10"/>
      <c r="H192" s="13">
        <f t="shared" si="65"/>
        <v>0</v>
      </c>
      <c r="I192" s="13"/>
      <c r="J192" s="13">
        <f t="shared" si="66"/>
        <v>0</v>
      </c>
      <c r="K192" s="13"/>
      <c r="L192" s="13"/>
      <c r="M192" s="13"/>
      <c r="N192" s="13">
        <f t="shared" si="67"/>
        <v>0</v>
      </c>
      <c r="O192" s="21"/>
      <c r="P192" s="13"/>
      <c r="Q192" s="13"/>
      <c r="R192" s="13">
        <f t="shared" si="64"/>
        <v>0</v>
      </c>
      <c r="S192" s="14"/>
    </row>
    <row r="193" spans="1:19" ht="15" x14ac:dyDescent="0.2">
      <c r="A193" s="10"/>
      <c r="B193" s="11"/>
      <c r="C193" s="10"/>
      <c r="D193" s="10"/>
      <c r="E193" s="15"/>
      <c r="F193" s="10"/>
      <c r="G193" s="10"/>
      <c r="H193" s="13">
        <f t="shared" si="65"/>
        <v>0</v>
      </c>
      <c r="I193" s="13"/>
      <c r="J193" s="13">
        <f t="shared" si="66"/>
        <v>0</v>
      </c>
      <c r="K193" s="13"/>
      <c r="L193" s="13"/>
      <c r="M193" s="13"/>
      <c r="N193" s="13">
        <f t="shared" si="67"/>
        <v>0</v>
      </c>
      <c r="O193" s="21"/>
      <c r="P193" s="13"/>
      <c r="Q193" s="13"/>
      <c r="R193" s="13">
        <f t="shared" si="64"/>
        <v>0</v>
      </c>
      <c r="S193" s="14"/>
    </row>
    <row r="194" spans="1:19" x14ac:dyDescent="0.2">
      <c r="A194" s="10"/>
      <c r="B194" s="11"/>
      <c r="C194" s="10"/>
      <c r="D194" s="10"/>
      <c r="E194" s="10"/>
      <c r="F194" s="10"/>
      <c r="G194" s="10"/>
      <c r="H194" s="13">
        <f>F194*G194</f>
        <v>0</v>
      </c>
      <c r="I194" s="13"/>
      <c r="J194" s="13">
        <f>H194*I194</f>
        <v>0</v>
      </c>
      <c r="K194" s="13"/>
      <c r="L194" s="13"/>
      <c r="M194" s="13"/>
      <c r="N194" s="13">
        <f>L194*M194</f>
        <v>0</v>
      </c>
      <c r="O194" s="13"/>
      <c r="P194" s="13"/>
      <c r="Q194" s="13"/>
      <c r="R194" s="13">
        <f t="shared" si="64"/>
        <v>0</v>
      </c>
      <c r="S194" s="17"/>
    </row>
    <row r="195" spans="1:19" x14ac:dyDescent="0.2">
      <c r="A195" s="10"/>
      <c r="B195" s="11"/>
      <c r="C195" s="10"/>
      <c r="D195" s="10"/>
      <c r="E195" s="18" t="s">
        <v>31</v>
      </c>
      <c r="F195" s="10"/>
      <c r="G195" s="10"/>
      <c r="H195" s="19">
        <f>SUM(H185:H194)</f>
        <v>4</v>
      </c>
      <c r="I195" s="13"/>
      <c r="J195" s="19">
        <f>SUM(J185:J194)</f>
        <v>2400</v>
      </c>
      <c r="K195" s="13"/>
      <c r="L195" s="19">
        <f>SUM(L185:L194)</f>
        <v>1</v>
      </c>
      <c r="M195" s="13"/>
      <c r="N195" s="19">
        <f>SUM(N185:N194)</f>
        <v>500</v>
      </c>
      <c r="O195" s="13"/>
      <c r="P195" s="13"/>
      <c r="Q195" s="13"/>
      <c r="R195" s="19">
        <f>SUM(R185:R194)</f>
        <v>603</v>
      </c>
      <c r="S195" s="14">
        <f>J195+N195+R195</f>
        <v>3503</v>
      </c>
    </row>
    <row r="196" spans="1:19" ht="15" x14ac:dyDescent="0.2">
      <c r="A196" s="10" t="s">
        <v>0</v>
      </c>
      <c r="B196" s="11"/>
      <c r="C196" s="10"/>
      <c r="D196" s="10"/>
      <c r="E196" s="15" t="s">
        <v>32</v>
      </c>
      <c r="F196" s="10"/>
      <c r="G196" s="10"/>
      <c r="H196" s="13">
        <f>F196*G196</f>
        <v>0</v>
      </c>
      <c r="I196" s="13"/>
      <c r="J196" s="13">
        <f>H196*I196</f>
        <v>0</v>
      </c>
      <c r="K196" s="13"/>
      <c r="L196" s="13"/>
      <c r="M196" s="13"/>
      <c r="N196" s="13">
        <f>L196*M196</f>
        <v>0</v>
      </c>
      <c r="O196" s="13"/>
      <c r="P196" s="13"/>
      <c r="Q196" s="13"/>
      <c r="R196" s="13">
        <f>P196</f>
        <v>0</v>
      </c>
      <c r="S196" s="20"/>
    </row>
    <row r="197" spans="1:19" ht="15" x14ac:dyDescent="0.2">
      <c r="A197" s="10"/>
      <c r="B197" s="11"/>
      <c r="C197" s="10"/>
      <c r="D197" s="10"/>
      <c r="E197" s="15"/>
      <c r="F197" s="10"/>
      <c r="G197" s="10"/>
      <c r="H197" s="13">
        <f t="shared" ref="H197:H198" si="68">F197*G197</f>
        <v>0</v>
      </c>
      <c r="I197" s="13"/>
      <c r="J197" s="13">
        <f t="shared" ref="J197:J198" si="69">H197*I197</f>
        <v>0</v>
      </c>
      <c r="K197" s="13"/>
      <c r="L197" s="13"/>
      <c r="M197" s="13"/>
      <c r="N197" s="13">
        <f t="shared" ref="N197" si="70">L197*M197</f>
        <v>0</v>
      </c>
      <c r="O197" s="13"/>
      <c r="P197" s="13"/>
      <c r="Q197" s="13"/>
      <c r="R197" s="13">
        <f t="shared" ref="R197:R198" si="71">P197*Q197</f>
        <v>0</v>
      </c>
      <c r="S197" s="20"/>
    </row>
    <row r="198" spans="1:19" x14ac:dyDescent="0.2">
      <c r="A198" s="10"/>
      <c r="B198" s="11"/>
      <c r="C198" s="10"/>
      <c r="D198" s="10"/>
      <c r="E198" s="10"/>
      <c r="F198" s="10"/>
      <c r="G198" s="10"/>
      <c r="H198" s="13">
        <f t="shared" si="68"/>
        <v>0</v>
      </c>
      <c r="I198" s="13"/>
      <c r="J198" s="13">
        <f t="shared" si="69"/>
        <v>0</v>
      </c>
      <c r="K198" s="13"/>
      <c r="L198" s="13"/>
      <c r="M198" s="13"/>
      <c r="N198" s="13">
        <f>L198*M198</f>
        <v>0</v>
      </c>
      <c r="O198" s="13"/>
      <c r="P198" s="13"/>
      <c r="Q198" s="13"/>
      <c r="R198" s="13">
        <f t="shared" si="71"/>
        <v>0</v>
      </c>
      <c r="S198" s="14"/>
    </row>
    <row r="199" spans="1:19" x14ac:dyDescent="0.2">
      <c r="A199" s="10"/>
      <c r="B199" s="11"/>
      <c r="C199" s="10"/>
      <c r="D199" s="10"/>
      <c r="E199" s="18" t="s">
        <v>31</v>
      </c>
      <c r="F199" s="10"/>
      <c r="G199" s="10"/>
      <c r="H199" s="19">
        <f>SUM(H196:H198)</f>
        <v>0</v>
      </c>
      <c r="I199" s="13"/>
      <c r="J199" s="19">
        <f>SUM(J196:J198)</f>
        <v>0</v>
      </c>
      <c r="K199" s="13"/>
      <c r="L199" s="19">
        <f>SUM(L196:L198)</f>
        <v>0</v>
      </c>
      <c r="M199" s="13"/>
      <c r="N199" s="19">
        <f>SUM(N196:N198)</f>
        <v>0</v>
      </c>
      <c r="O199" s="13"/>
      <c r="P199" s="13"/>
      <c r="Q199" s="13"/>
      <c r="R199" s="19">
        <f>SUM(R196:R198)</f>
        <v>0</v>
      </c>
      <c r="S199" s="14">
        <f>J199+N199+R199</f>
        <v>0</v>
      </c>
    </row>
    <row r="200" spans="1:19" ht="15" x14ac:dyDescent="0.2">
      <c r="A200" s="10"/>
      <c r="B200" s="11"/>
      <c r="C200" s="10"/>
      <c r="D200" s="10"/>
      <c r="E200" s="15" t="s">
        <v>33</v>
      </c>
      <c r="F200" s="10"/>
      <c r="G200" s="10"/>
      <c r="H200" s="13">
        <f>F200*G200</f>
        <v>0</v>
      </c>
      <c r="I200" s="13"/>
      <c r="J200" s="13">
        <f>H200*I200</f>
        <v>0</v>
      </c>
      <c r="K200" s="13"/>
      <c r="L200" s="13"/>
      <c r="M200" s="13"/>
      <c r="N200" s="13">
        <f>L200*M200</f>
        <v>0</v>
      </c>
      <c r="O200" s="13"/>
      <c r="P200" s="13"/>
      <c r="Q200" s="13"/>
      <c r="R200" s="13">
        <f>P200*Q200</f>
        <v>0</v>
      </c>
      <c r="S200" s="20"/>
    </row>
    <row r="201" spans="1:19" x14ac:dyDescent="0.2">
      <c r="A201" s="10"/>
      <c r="B201" s="11"/>
      <c r="C201" s="10"/>
      <c r="D201" s="10"/>
      <c r="E201" s="10"/>
      <c r="F201" s="10"/>
      <c r="G201" s="10"/>
      <c r="H201" s="13">
        <f>F201*G201</f>
        <v>0</v>
      </c>
      <c r="I201" s="13"/>
      <c r="J201" s="13">
        <f t="shared" ref="J201" si="72">H201*I201</f>
        <v>0</v>
      </c>
      <c r="K201" s="13"/>
      <c r="L201" s="13"/>
      <c r="M201" s="13"/>
      <c r="N201" s="13">
        <f>L201*M201</f>
        <v>0</v>
      </c>
      <c r="O201" s="13"/>
      <c r="P201" s="13"/>
      <c r="Q201" s="13"/>
      <c r="R201" s="13">
        <f t="shared" ref="R201" si="73">P201*Q201</f>
        <v>0</v>
      </c>
      <c r="S201" s="20"/>
    </row>
    <row r="202" spans="1:19" x14ac:dyDescent="0.2">
      <c r="A202" s="10"/>
      <c r="B202" s="11"/>
      <c r="C202" s="10"/>
      <c r="D202" s="10"/>
      <c r="E202" s="18" t="s">
        <v>31</v>
      </c>
      <c r="F202" s="10"/>
      <c r="G202" s="10"/>
      <c r="H202" s="19">
        <f>SUM(H200:H201)</f>
        <v>0</v>
      </c>
      <c r="I202" s="13"/>
      <c r="J202" s="19">
        <f>SUM(J201:J201)</f>
        <v>0</v>
      </c>
      <c r="K202" s="13"/>
      <c r="L202" s="19">
        <f>SUM(L200:L201)</f>
        <v>0</v>
      </c>
      <c r="M202" s="13"/>
      <c r="N202" s="19">
        <f>SUM(N200:N201)</f>
        <v>0</v>
      </c>
      <c r="O202" s="13"/>
      <c r="P202" s="13"/>
      <c r="Q202" s="13"/>
      <c r="R202" s="19">
        <f>SUM(R200:R201)</f>
        <v>0</v>
      </c>
      <c r="S202" s="14">
        <f>J202+N202+R202</f>
        <v>0</v>
      </c>
    </row>
    <row r="203" spans="1:19" x14ac:dyDescent="0.2">
      <c r="A203" s="10"/>
      <c r="B203" s="11"/>
      <c r="C203" s="10"/>
      <c r="D203" s="10"/>
      <c r="E203" s="18" t="s">
        <v>31</v>
      </c>
      <c r="F203" s="10"/>
      <c r="G203" s="10"/>
      <c r="H203" s="19">
        <f>H195+H199+H202</f>
        <v>4</v>
      </c>
      <c r="I203" s="13"/>
      <c r="J203" s="19">
        <f>J195+J199+J202</f>
        <v>2400</v>
      </c>
      <c r="K203" s="13"/>
      <c r="L203" s="19">
        <f>L195+L199+L202</f>
        <v>1</v>
      </c>
      <c r="M203" s="13"/>
      <c r="N203" s="19">
        <f>N195+N199+N202</f>
        <v>500</v>
      </c>
      <c r="O203" s="13"/>
      <c r="P203" s="13"/>
      <c r="Q203" s="13"/>
      <c r="R203" s="19">
        <f>R195+R199+R202</f>
        <v>603</v>
      </c>
      <c r="S203" s="19">
        <f>SUM(S185:S202)</f>
        <v>3503</v>
      </c>
    </row>
    <row r="204" spans="1:19" x14ac:dyDescent="0.2">
      <c r="C204" s="22"/>
      <c r="R204" s="24">
        <f>J203+N203+R203</f>
        <v>3503</v>
      </c>
      <c r="S204" s="24" t="s">
        <v>0</v>
      </c>
    </row>
    <row r="205" spans="1:19" ht="20.25" x14ac:dyDescent="0.3">
      <c r="F205" t="s">
        <v>0</v>
      </c>
      <c r="H205" s="1" t="s">
        <v>97</v>
      </c>
    </row>
    <row r="207" spans="1:19" x14ac:dyDescent="0.2">
      <c r="A207" s="2" t="s">
        <v>2</v>
      </c>
      <c r="B207" s="2" t="s">
        <v>3</v>
      </c>
      <c r="C207" s="2" t="s">
        <v>4</v>
      </c>
      <c r="D207" s="2" t="s">
        <v>5</v>
      </c>
      <c r="E207" s="2" t="s">
        <v>6</v>
      </c>
      <c r="F207" s="3" t="s">
        <v>7</v>
      </c>
      <c r="G207" s="3" t="s">
        <v>8</v>
      </c>
      <c r="H207" s="4" t="s">
        <v>9</v>
      </c>
      <c r="I207" s="4"/>
      <c r="J207" s="4"/>
      <c r="K207" s="2"/>
      <c r="L207" s="4" t="s">
        <v>10</v>
      </c>
      <c r="M207" s="4"/>
      <c r="N207" s="4"/>
      <c r="O207" s="4" t="s">
        <v>11</v>
      </c>
      <c r="P207" s="4"/>
      <c r="Q207" s="4"/>
      <c r="R207" s="4"/>
    </row>
    <row r="208" spans="1:19" ht="25.5" x14ac:dyDescent="0.2">
      <c r="A208" s="5"/>
      <c r="B208" s="5"/>
      <c r="C208" s="5"/>
      <c r="D208" s="5"/>
      <c r="E208" s="5"/>
      <c r="F208" s="6"/>
      <c r="G208" s="6"/>
      <c r="H208" s="7" t="s">
        <v>12</v>
      </c>
      <c r="I208" s="8" t="s">
        <v>13</v>
      </c>
      <c r="J208" s="7" t="s">
        <v>14</v>
      </c>
      <c r="K208" s="9"/>
      <c r="L208" s="7" t="s">
        <v>12</v>
      </c>
      <c r="M208" s="7" t="s">
        <v>15</v>
      </c>
      <c r="N208" s="7" t="s">
        <v>14</v>
      </c>
      <c r="O208" s="8" t="s">
        <v>16</v>
      </c>
      <c r="P208" s="7" t="s">
        <v>12</v>
      </c>
      <c r="Q208" s="7" t="s">
        <v>15</v>
      </c>
      <c r="R208" s="7" t="s">
        <v>14</v>
      </c>
    </row>
    <row r="209" spans="1:19" ht="15.75" x14ac:dyDescent="0.2">
      <c r="A209" s="10"/>
      <c r="B209" s="11"/>
      <c r="C209" s="10"/>
      <c r="D209" s="11"/>
      <c r="E209" s="12" t="s">
        <v>17</v>
      </c>
      <c r="F209" s="10"/>
      <c r="G209" s="10"/>
      <c r="H209" s="13">
        <f>F209*G209</f>
        <v>0</v>
      </c>
      <c r="I209" s="13"/>
      <c r="J209" s="13">
        <f>H209*I209</f>
        <v>0</v>
      </c>
      <c r="K209" s="13"/>
      <c r="L209" s="13"/>
      <c r="M209" s="13"/>
      <c r="N209" s="13">
        <f>L209*M209</f>
        <v>0</v>
      </c>
      <c r="O209" s="13"/>
      <c r="P209" s="13"/>
      <c r="Q209" s="13"/>
      <c r="R209" s="13">
        <f>P209*Q209</f>
        <v>0</v>
      </c>
      <c r="S209" s="14"/>
    </row>
    <row r="210" spans="1:19" ht="15" x14ac:dyDescent="0.2">
      <c r="A210" s="10"/>
      <c r="B210" s="11"/>
      <c r="C210" s="10"/>
      <c r="D210" s="10"/>
      <c r="E210" s="15" t="s">
        <v>18</v>
      </c>
      <c r="F210" s="10"/>
      <c r="G210" s="10"/>
      <c r="H210" s="13">
        <f>F210*G210</f>
        <v>0</v>
      </c>
      <c r="I210" s="13"/>
      <c r="J210" s="13">
        <f>H210*I210</f>
        <v>0</v>
      </c>
      <c r="K210" s="13"/>
      <c r="L210" s="13"/>
      <c r="M210" s="13"/>
      <c r="N210" s="13">
        <f>L210*M210</f>
        <v>0</v>
      </c>
      <c r="O210" s="13"/>
      <c r="P210" s="13"/>
      <c r="Q210" s="13"/>
      <c r="R210" s="13">
        <f t="shared" ref="R210:R212" si="74">P210*Q210</f>
        <v>0</v>
      </c>
      <c r="S210" s="14"/>
    </row>
    <row r="211" spans="1:19" ht="15" x14ac:dyDescent="0.2">
      <c r="A211" s="10"/>
      <c r="B211" s="11"/>
      <c r="C211" s="16"/>
      <c r="D211" s="10"/>
      <c r="E211" s="55"/>
      <c r="F211" s="10"/>
      <c r="G211" s="10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7"/>
    </row>
    <row r="212" spans="1:19" x14ac:dyDescent="0.2">
      <c r="A212" s="10"/>
      <c r="B212" s="11"/>
      <c r="C212" s="10"/>
      <c r="D212" s="10"/>
      <c r="E212" s="10"/>
      <c r="F212" s="10"/>
      <c r="G212" s="10"/>
      <c r="H212" s="13">
        <f>F212*G212</f>
        <v>0</v>
      </c>
      <c r="I212" s="13"/>
      <c r="J212" s="13">
        <f>H212*I212</f>
        <v>0</v>
      </c>
      <c r="K212" s="13"/>
      <c r="L212" s="13"/>
      <c r="M212" s="13"/>
      <c r="N212" s="13">
        <f>L212*M212</f>
        <v>0</v>
      </c>
      <c r="O212" s="13"/>
      <c r="P212" s="13"/>
      <c r="Q212" s="13"/>
      <c r="R212" s="13">
        <f t="shared" si="74"/>
        <v>0</v>
      </c>
      <c r="S212" s="17"/>
    </row>
    <row r="213" spans="1:19" x14ac:dyDescent="0.2">
      <c r="A213" s="10"/>
      <c r="B213" s="11"/>
      <c r="C213" s="10"/>
      <c r="D213" s="10"/>
      <c r="E213" s="18" t="s">
        <v>31</v>
      </c>
      <c r="F213" s="10"/>
      <c r="G213" s="10"/>
      <c r="H213" s="19">
        <f>SUM(H209:H212)</f>
        <v>0</v>
      </c>
      <c r="I213" s="13"/>
      <c r="J213" s="19">
        <f>SUM(J209:J212)</f>
        <v>0</v>
      </c>
      <c r="K213" s="13"/>
      <c r="L213" s="19">
        <f>SUM(L209:L212)</f>
        <v>0</v>
      </c>
      <c r="M213" s="13"/>
      <c r="N213" s="19">
        <f>SUM(N209:N212)</f>
        <v>0</v>
      </c>
      <c r="O213" s="13"/>
      <c r="P213" s="13"/>
      <c r="Q213" s="13"/>
      <c r="R213" s="19">
        <f>SUM(R209:R212)</f>
        <v>0</v>
      </c>
      <c r="S213" s="14">
        <f>J213+N213+R213</f>
        <v>0</v>
      </c>
    </row>
    <row r="214" spans="1:19" ht="15" x14ac:dyDescent="0.2">
      <c r="A214" s="10" t="s">
        <v>0</v>
      </c>
      <c r="B214" s="11"/>
      <c r="C214" s="10"/>
      <c r="D214" s="10"/>
      <c r="E214" s="15" t="s">
        <v>32</v>
      </c>
      <c r="F214" s="10"/>
      <c r="G214" s="10"/>
      <c r="H214" s="13">
        <f>F214*G214</f>
        <v>0</v>
      </c>
      <c r="I214" s="13"/>
      <c r="J214" s="13">
        <f>H214*I214</f>
        <v>0</v>
      </c>
      <c r="K214" s="13"/>
      <c r="L214" s="13"/>
      <c r="M214" s="13"/>
      <c r="N214" s="13">
        <f>L214*M214</f>
        <v>0</v>
      </c>
      <c r="O214" s="13"/>
      <c r="P214" s="13"/>
      <c r="Q214" s="13"/>
      <c r="R214" s="13">
        <f>P214</f>
        <v>0</v>
      </c>
      <c r="S214" s="20"/>
    </row>
    <row r="215" spans="1:19" ht="15" x14ac:dyDescent="0.2">
      <c r="A215" s="10"/>
      <c r="B215" s="11"/>
      <c r="C215" s="16"/>
      <c r="D215" s="10"/>
      <c r="E215" s="15" t="s">
        <v>55</v>
      </c>
      <c r="F215" s="10"/>
      <c r="G215" s="10"/>
      <c r="H215" s="13">
        <f t="shared" ref="H215:H217" si="75">F215*G215</f>
        <v>0</v>
      </c>
      <c r="I215" s="13"/>
      <c r="J215" s="13">
        <f>H215*I215</f>
        <v>0</v>
      </c>
      <c r="K215" s="13"/>
      <c r="L215" s="13"/>
      <c r="M215" s="13"/>
      <c r="N215" s="13">
        <f t="shared" ref="N215:N216" si="76">L215*M215</f>
        <v>0</v>
      </c>
      <c r="O215" s="13"/>
      <c r="P215" s="13"/>
      <c r="Q215" s="13"/>
      <c r="R215" s="13">
        <f>P215*Q215</f>
        <v>0</v>
      </c>
      <c r="S215" s="20"/>
    </row>
    <row r="216" spans="1:19" ht="15" x14ac:dyDescent="0.2">
      <c r="A216" s="10"/>
      <c r="B216" s="11"/>
      <c r="C216" s="10"/>
      <c r="D216" s="10"/>
      <c r="E216" s="15"/>
      <c r="F216" s="10"/>
      <c r="G216" s="10"/>
      <c r="H216" s="13">
        <f t="shared" si="75"/>
        <v>0</v>
      </c>
      <c r="I216" s="13"/>
      <c r="J216" s="13">
        <f>H216*I216</f>
        <v>0</v>
      </c>
      <c r="K216" s="13"/>
      <c r="L216" s="13"/>
      <c r="M216" s="13"/>
      <c r="N216" s="13">
        <f t="shared" si="76"/>
        <v>0</v>
      </c>
      <c r="O216" s="13"/>
      <c r="P216" s="13"/>
      <c r="Q216" s="13"/>
      <c r="R216" s="13">
        <f t="shared" ref="R216:R217" si="77">P216*Q216</f>
        <v>0</v>
      </c>
      <c r="S216" s="20"/>
    </row>
    <row r="217" spans="1:19" x14ac:dyDescent="0.2">
      <c r="A217" s="10"/>
      <c r="B217" s="11"/>
      <c r="C217" s="10"/>
      <c r="D217" s="10"/>
      <c r="E217" s="10"/>
      <c r="F217" s="10"/>
      <c r="G217" s="10"/>
      <c r="H217" s="13">
        <f t="shared" si="75"/>
        <v>0</v>
      </c>
      <c r="I217" s="13"/>
      <c r="J217" s="13">
        <f t="shared" ref="J217" si="78">H217*I217</f>
        <v>0</v>
      </c>
      <c r="K217" s="13"/>
      <c r="L217" s="13"/>
      <c r="M217" s="13"/>
      <c r="N217" s="13">
        <f>L217*M217</f>
        <v>0</v>
      </c>
      <c r="O217" s="13"/>
      <c r="P217" s="13"/>
      <c r="Q217" s="13"/>
      <c r="R217" s="13">
        <f t="shared" si="77"/>
        <v>0</v>
      </c>
      <c r="S217" s="14"/>
    </row>
    <row r="218" spans="1:19" x14ac:dyDescent="0.2">
      <c r="A218" s="10"/>
      <c r="B218" s="11"/>
      <c r="C218" s="10"/>
      <c r="D218" s="10"/>
      <c r="E218" s="18" t="s">
        <v>31</v>
      </c>
      <c r="F218" s="10"/>
      <c r="G218" s="10"/>
      <c r="H218" s="19">
        <f>SUM(H214:H217)</f>
        <v>0</v>
      </c>
      <c r="I218" s="13"/>
      <c r="J218" s="19">
        <f>SUM(J214:J217)</f>
        <v>0</v>
      </c>
      <c r="K218" s="13"/>
      <c r="L218" s="19">
        <f>SUM(L214:L217)</f>
        <v>0</v>
      </c>
      <c r="M218" s="13"/>
      <c r="N218" s="19">
        <f>SUM(N214:N217)</f>
        <v>0</v>
      </c>
      <c r="O218" s="13"/>
      <c r="P218" s="13"/>
      <c r="Q218" s="13"/>
      <c r="R218" s="19">
        <f>SUM(R214:R217)</f>
        <v>0</v>
      </c>
      <c r="S218" s="14">
        <f>J218+N218+R218</f>
        <v>0</v>
      </c>
    </row>
    <row r="219" spans="1:19" ht="15" x14ac:dyDescent="0.2">
      <c r="A219" s="10"/>
      <c r="B219" s="11"/>
      <c r="C219" s="10"/>
      <c r="D219" s="10"/>
      <c r="E219" s="15" t="s">
        <v>33</v>
      </c>
      <c r="F219" s="10"/>
      <c r="G219" s="10"/>
      <c r="H219" s="13">
        <f>F219*G219</f>
        <v>0</v>
      </c>
      <c r="I219" s="13"/>
      <c r="J219" s="13">
        <f>H219*I219</f>
        <v>0</v>
      </c>
      <c r="K219" s="13"/>
      <c r="L219" s="13"/>
      <c r="M219" s="13"/>
      <c r="N219" s="13">
        <f>L219*M219</f>
        <v>0</v>
      </c>
      <c r="O219" s="13"/>
      <c r="P219" s="13"/>
      <c r="Q219" s="13"/>
      <c r="R219" s="13">
        <f>P219*Q219</f>
        <v>0</v>
      </c>
      <c r="S219" s="20"/>
    </row>
    <row r="220" spans="1:19" ht="15" x14ac:dyDescent="0.2">
      <c r="A220" s="10"/>
      <c r="B220" s="11"/>
      <c r="C220" s="16"/>
      <c r="D220" s="10"/>
      <c r="E220" s="15"/>
      <c r="F220" s="10"/>
      <c r="G220" s="10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20"/>
    </row>
    <row r="221" spans="1:19" ht="15" x14ac:dyDescent="0.2">
      <c r="A221" s="10"/>
      <c r="B221" s="11"/>
      <c r="C221" s="16"/>
      <c r="D221" s="10"/>
      <c r="E221" s="15"/>
      <c r="F221" s="10"/>
      <c r="G221" s="10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20"/>
    </row>
    <row r="222" spans="1:19" x14ac:dyDescent="0.2">
      <c r="A222" s="10"/>
      <c r="B222" s="11"/>
      <c r="C222" s="10"/>
      <c r="D222" s="10"/>
      <c r="E222" s="10"/>
      <c r="F222" s="10"/>
      <c r="G222" s="10"/>
      <c r="H222" s="13">
        <f>F222*G222</f>
        <v>0</v>
      </c>
      <c r="I222" s="13"/>
      <c r="J222" s="13">
        <f t="shared" ref="J222" si="79">H222*I222</f>
        <v>0</v>
      </c>
      <c r="K222" s="13"/>
      <c r="L222" s="13"/>
      <c r="M222" s="13"/>
      <c r="N222" s="13">
        <f>L222*M222</f>
        <v>0</v>
      </c>
      <c r="O222" s="13"/>
      <c r="P222" s="13"/>
      <c r="Q222" s="13"/>
      <c r="R222" s="13">
        <f t="shared" ref="R222" si="80">P222*Q222</f>
        <v>0</v>
      </c>
      <c r="S222" s="20"/>
    </row>
    <row r="223" spans="1:19" x14ac:dyDescent="0.2">
      <c r="A223" s="10"/>
      <c r="B223" s="11"/>
      <c r="C223" s="10"/>
      <c r="D223" s="10"/>
      <c r="E223" s="18" t="s">
        <v>31</v>
      </c>
      <c r="F223" s="10"/>
      <c r="G223" s="10"/>
      <c r="H223" s="19">
        <f>SUM(H219:H222)</f>
        <v>0</v>
      </c>
      <c r="I223" s="13"/>
      <c r="J223" s="19">
        <f>SUM(J220:J222)</f>
        <v>0</v>
      </c>
      <c r="K223" s="13"/>
      <c r="L223" s="19">
        <f>SUM(L219:L222)</f>
        <v>0</v>
      </c>
      <c r="M223" s="13"/>
      <c r="N223" s="19">
        <f>SUM(N219:N222)</f>
        <v>0</v>
      </c>
      <c r="O223" s="13"/>
      <c r="P223" s="13"/>
      <c r="Q223" s="13"/>
      <c r="R223" s="19">
        <f>SUM(R219:R222)</f>
        <v>0</v>
      </c>
      <c r="S223" s="14">
        <f>J223+N223+R223</f>
        <v>0</v>
      </c>
    </row>
    <row r="224" spans="1:19" x14ac:dyDescent="0.2">
      <c r="A224" s="10"/>
      <c r="B224" s="11"/>
      <c r="C224" s="10"/>
      <c r="D224" s="10"/>
      <c r="E224" s="18" t="s">
        <v>31</v>
      </c>
      <c r="F224" s="10"/>
      <c r="G224" s="10"/>
      <c r="H224" s="19">
        <f>H213+H218+H223</f>
        <v>0</v>
      </c>
      <c r="I224" s="13"/>
      <c r="J224" s="19">
        <f>J213+J218+J223</f>
        <v>0</v>
      </c>
      <c r="K224" s="13"/>
      <c r="L224" s="19">
        <f>L213+L218+L223</f>
        <v>0</v>
      </c>
      <c r="M224" s="13"/>
      <c r="N224" s="19">
        <f>N213+N218+N223</f>
        <v>0</v>
      </c>
      <c r="O224" s="13"/>
      <c r="P224" s="13"/>
      <c r="Q224" s="13"/>
      <c r="R224" s="19">
        <f>R213+R218+R223</f>
        <v>0</v>
      </c>
      <c r="S224" s="19">
        <f>SUM(S209:S223)</f>
        <v>0</v>
      </c>
    </row>
    <row r="225" spans="1:19" x14ac:dyDescent="0.2">
      <c r="C225" s="22"/>
      <c r="R225" s="24">
        <f>J224+N224+R224</f>
        <v>0</v>
      </c>
      <c r="S225" s="24" t="s">
        <v>0</v>
      </c>
    </row>
    <row r="226" spans="1:19" ht="20.25" x14ac:dyDescent="0.3">
      <c r="F226" t="s">
        <v>0</v>
      </c>
      <c r="H226" s="1" t="s">
        <v>98</v>
      </c>
    </row>
    <row r="228" spans="1:19" x14ac:dyDescent="0.2">
      <c r="A228" s="2" t="s">
        <v>2</v>
      </c>
      <c r="B228" s="2" t="s">
        <v>3</v>
      </c>
      <c r="C228" s="2" t="s">
        <v>4</v>
      </c>
      <c r="D228" s="2" t="s">
        <v>5</v>
      </c>
      <c r="E228" s="2" t="s">
        <v>6</v>
      </c>
      <c r="F228" s="3" t="s">
        <v>7</v>
      </c>
      <c r="G228" s="3" t="s">
        <v>8</v>
      </c>
      <c r="H228" s="4" t="s">
        <v>9</v>
      </c>
      <c r="I228" s="4"/>
      <c r="J228" s="4"/>
      <c r="K228" s="2"/>
      <c r="L228" s="4" t="s">
        <v>10</v>
      </c>
      <c r="M228" s="4"/>
      <c r="N228" s="4"/>
      <c r="O228" s="4" t="s">
        <v>11</v>
      </c>
      <c r="P228" s="4"/>
      <c r="Q228" s="4"/>
      <c r="R228" s="4"/>
    </row>
    <row r="229" spans="1:19" ht="25.5" x14ac:dyDescent="0.2">
      <c r="A229" s="5"/>
      <c r="B229" s="5"/>
      <c r="C229" s="5"/>
      <c r="D229" s="5"/>
      <c r="E229" s="5"/>
      <c r="F229" s="6"/>
      <c r="G229" s="6"/>
      <c r="H229" s="7" t="s">
        <v>12</v>
      </c>
      <c r="I229" s="8" t="s">
        <v>13</v>
      </c>
      <c r="J229" s="7" t="s">
        <v>14</v>
      </c>
      <c r="K229" s="9"/>
      <c r="L229" s="7" t="s">
        <v>12</v>
      </c>
      <c r="M229" s="7" t="s">
        <v>15</v>
      </c>
      <c r="N229" s="7" t="s">
        <v>14</v>
      </c>
      <c r="O229" s="8" t="s">
        <v>16</v>
      </c>
      <c r="P229" s="7" t="s">
        <v>12</v>
      </c>
      <c r="Q229" s="7" t="s">
        <v>15</v>
      </c>
      <c r="R229" s="7" t="s">
        <v>14</v>
      </c>
    </row>
    <row r="230" spans="1:19" ht="15.75" x14ac:dyDescent="0.2">
      <c r="A230" s="10"/>
      <c r="B230" s="11"/>
      <c r="C230" s="10"/>
      <c r="D230" s="11"/>
      <c r="E230" s="12" t="s">
        <v>17</v>
      </c>
      <c r="F230" s="10"/>
      <c r="G230" s="10"/>
      <c r="H230" s="13">
        <f>F230*G230</f>
        <v>0</v>
      </c>
      <c r="I230" s="13"/>
      <c r="J230" s="13">
        <f>H230*I230</f>
        <v>0</v>
      </c>
      <c r="K230" s="13"/>
      <c r="L230" s="13"/>
      <c r="M230" s="13"/>
      <c r="N230" s="13">
        <f>L230*M230</f>
        <v>0</v>
      </c>
      <c r="O230" s="13"/>
      <c r="P230" s="13"/>
      <c r="Q230" s="13"/>
      <c r="R230" s="13">
        <f>P230*Q230</f>
        <v>0</v>
      </c>
      <c r="S230" s="14"/>
    </row>
    <row r="231" spans="1:19" ht="15" x14ac:dyDescent="0.2">
      <c r="A231" s="10"/>
      <c r="B231" s="11"/>
      <c r="C231" s="10"/>
      <c r="D231" s="10"/>
      <c r="E231" s="15" t="s">
        <v>18</v>
      </c>
      <c r="F231" s="10"/>
      <c r="G231" s="10"/>
      <c r="H231" s="13">
        <f>F231*G231</f>
        <v>0</v>
      </c>
      <c r="I231" s="13"/>
      <c r="J231" s="13">
        <f>H231*I231</f>
        <v>0</v>
      </c>
      <c r="K231" s="13"/>
      <c r="L231" s="13"/>
      <c r="M231" s="13"/>
      <c r="N231" s="13">
        <f>L231*M231</f>
        <v>0</v>
      </c>
      <c r="O231" s="13"/>
      <c r="P231" s="13"/>
      <c r="Q231" s="13"/>
      <c r="R231" s="13">
        <f t="shared" ref="R231:R232" si="81">P231*Q231</f>
        <v>0</v>
      </c>
      <c r="S231" s="14"/>
    </row>
    <row r="232" spans="1:19" x14ac:dyDescent="0.2">
      <c r="A232" s="10"/>
      <c r="B232" s="11"/>
      <c r="C232" s="10"/>
      <c r="D232" s="10"/>
      <c r="E232" s="10"/>
      <c r="F232" s="10"/>
      <c r="G232" s="10"/>
      <c r="H232" s="13">
        <f t="shared" ref="H232" si="82">F232*G232</f>
        <v>0</v>
      </c>
      <c r="I232" s="13"/>
      <c r="J232" s="13">
        <f t="shared" ref="J232" si="83">H232*I232</f>
        <v>0</v>
      </c>
      <c r="K232" s="13"/>
      <c r="L232" s="13"/>
      <c r="M232" s="13"/>
      <c r="N232" s="13">
        <f t="shared" ref="N232" si="84">L232*M232</f>
        <v>0</v>
      </c>
      <c r="O232" s="13"/>
      <c r="P232" s="13"/>
      <c r="Q232" s="13"/>
      <c r="R232" s="13">
        <f t="shared" si="81"/>
        <v>0</v>
      </c>
      <c r="S232" s="17"/>
    </row>
    <row r="233" spans="1:19" x14ac:dyDescent="0.2">
      <c r="A233" s="10"/>
      <c r="B233" s="11"/>
      <c r="C233" s="10"/>
      <c r="D233" s="10"/>
      <c r="E233" s="10"/>
      <c r="F233" s="10"/>
      <c r="G233" s="10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7"/>
    </row>
    <row r="234" spans="1:19" x14ac:dyDescent="0.2">
      <c r="A234" s="10"/>
      <c r="B234" s="11"/>
      <c r="C234" s="10"/>
      <c r="D234" s="10"/>
      <c r="E234" s="18" t="s">
        <v>31</v>
      </c>
      <c r="F234" s="10"/>
      <c r="G234" s="10"/>
      <c r="H234" s="19">
        <f>SUM(H230:H231)</f>
        <v>0</v>
      </c>
      <c r="I234" s="13"/>
      <c r="J234" s="19">
        <f>SUM(J230:J231)</f>
        <v>0</v>
      </c>
      <c r="K234" s="13"/>
      <c r="L234" s="19">
        <f>SUM(L230:L231)</f>
        <v>0</v>
      </c>
      <c r="M234" s="13"/>
      <c r="N234" s="19">
        <f>SUM(N230:N231)</f>
        <v>0</v>
      </c>
      <c r="O234" s="13"/>
      <c r="P234" s="13"/>
      <c r="Q234" s="13"/>
      <c r="R234" s="19">
        <f>SUM(R230:R231)</f>
        <v>0</v>
      </c>
      <c r="S234" s="14">
        <f>J234+N234+R234</f>
        <v>0</v>
      </c>
    </row>
    <row r="235" spans="1:19" ht="15" x14ac:dyDescent="0.2">
      <c r="A235" s="10" t="s">
        <v>0</v>
      </c>
      <c r="B235" s="11"/>
      <c r="C235" s="10"/>
      <c r="D235" s="10"/>
      <c r="E235" s="15" t="s">
        <v>32</v>
      </c>
      <c r="F235" s="10"/>
      <c r="G235" s="10"/>
      <c r="H235" s="13">
        <f>F235*G235</f>
        <v>0</v>
      </c>
      <c r="I235" s="13"/>
      <c r="J235" s="13">
        <f>H235*I235</f>
        <v>0</v>
      </c>
      <c r="K235" s="13"/>
      <c r="L235" s="13"/>
      <c r="M235" s="13"/>
      <c r="N235" s="13">
        <f>L235*M235</f>
        <v>0</v>
      </c>
      <c r="O235" s="13"/>
      <c r="P235" s="13"/>
      <c r="Q235" s="13"/>
      <c r="R235" s="13">
        <f>P235</f>
        <v>0</v>
      </c>
      <c r="S235" s="20"/>
    </row>
    <row r="236" spans="1:19" ht="63.75" x14ac:dyDescent="0.2">
      <c r="A236" s="10">
        <v>1</v>
      </c>
      <c r="B236" s="11" t="s">
        <v>99</v>
      </c>
      <c r="C236" s="16">
        <v>45264</v>
      </c>
      <c r="D236" s="10"/>
      <c r="E236" s="15" t="s">
        <v>0</v>
      </c>
      <c r="F236" s="10">
        <v>6</v>
      </c>
      <c r="G236" s="10">
        <v>2</v>
      </c>
      <c r="H236" s="13">
        <f t="shared" ref="H236:H247" si="85">F236*G236</f>
        <v>12</v>
      </c>
      <c r="I236" s="13">
        <v>600</v>
      </c>
      <c r="J236" s="13">
        <f>H236*I236</f>
        <v>7200</v>
      </c>
      <c r="K236" s="13" t="s">
        <v>21</v>
      </c>
      <c r="L236" s="13">
        <v>2</v>
      </c>
      <c r="M236" s="13">
        <v>500</v>
      </c>
      <c r="N236" s="13">
        <f t="shared" ref="N236:N246" si="86">L236*M236</f>
        <v>1000</v>
      </c>
      <c r="O236" s="21" t="s">
        <v>100</v>
      </c>
      <c r="P236" s="13">
        <v>3</v>
      </c>
      <c r="Q236" s="13">
        <v>235</v>
      </c>
      <c r="R236" s="13">
        <f>P236*Q236</f>
        <v>705</v>
      </c>
      <c r="S236" s="20"/>
    </row>
    <row r="237" spans="1:19" ht="38.25" x14ac:dyDescent="0.2">
      <c r="A237" s="10"/>
      <c r="B237" s="11"/>
      <c r="C237" s="10"/>
      <c r="D237" s="10"/>
      <c r="E237" s="15"/>
      <c r="F237" s="10"/>
      <c r="G237" s="10"/>
      <c r="H237" s="13">
        <f t="shared" si="85"/>
        <v>0</v>
      </c>
      <c r="I237" s="13"/>
      <c r="J237" s="13">
        <f>H237*I237</f>
        <v>0</v>
      </c>
      <c r="K237" s="13"/>
      <c r="L237" s="13"/>
      <c r="M237" s="13"/>
      <c r="N237" s="13">
        <f t="shared" si="86"/>
        <v>0</v>
      </c>
      <c r="O237" s="21" t="s">
        <v>101</v>
      </c>
      <c r="P237" s="13">
        <v>3</v>
      </c>
      <c r="Q237" s="13">
        <v>385</v>
      </c>
      <c r="R237" s="13">
        <f t="shared" ref="R237:R247" si="87">P237*Q237</f>
        <v>1155</v>
      </c>
      <c r="S237" s="20"/>
    </row>
    <row r="238" spans="1:19" ht="15" x14ac:dyDescent="0.2">
      <c r="A238" s="10"/>
      <c r="B238" s="11"/>
      <c r="C238" s="10"/>
      <c r="D238" s="10"/>
      <c r="E238" s="15"/>
      <c r="F238" s="10"/>
      <c r="G238" s="10"/>
      <c r="H238" s="13">
        <f t="shared" si="85"/>
        <v>0</v>
      </c>
      <c r="I238" s="13"/>
      <c r="J238" s="13">
        <f t="shared" ref="J238:J247" si="88">H238*I238</f>
        <v>0</v>
      </c>
      <c r="K238" s="13"/>
      <c r="L238" s="13"/>
      <c r="M238" s="13"/>
      <c r="N238" s="13">
        <f t="shared" si="86"/>
        <v>0</v>
      </c>
      <c r="O238" s="21" t="s">
        <v>28</v>
      </c>
      <c r="P238" s="13">
        <v>60</v>
      </c>
      <c r="Q238" s="13">
        <v>0.8</v>
      </c>
      <c r="R238" s="13">
        <f t="shared" si="87"/>
        <v>48</v>
      </c>
      <c r="S238" s="20"/>
    </row>
    <row r="239" spans="1:19" ht="15" x14ac:dyDescent="0.2">
      <c r="A239" s="10"/>
      <c r="B239" s="11"/>
      <c r="C239" s="10"/>
      <c r="D239" s="10"/>
      <c r="E239" s="15"/>
      <c r="F239" s="10"/>
      <c r="G239" s="10"/>
      <c r="H239" s="13">
        <f t="shared" si="85"/>
        <v>0</v>
      </c>
      <c r="I239" s="13"/>
      <c r="J239" s="13">
        <f t="shared" si="88"/>
        <v>0</v>
      </c>
      <c r="K239" s="13"/>
      <c r="L239" s="13"/>
      <c r="M239" s="13"/>
      <c r="N239" s="13">
        <f t="shared" si="86"/>
        <v>0</v>
      </c>
      <c r="O239" s="21" t="s">
        <v>102</v>
      </c>
      <c r="P239" s="13">
        <v>1.5</v>
      </c>
      <c r="Q239" s="13">
        <v>131</v>
      </c>
      <c r="R239" s="13">
        <f t="shared" si="87"/>
        <v>196.5</v>
      </c>
      <c r="S239" s="20"/>
    </row>
    <row r="240" spans="1:19" ht="15" x14ac:dyDescent="0.2">
      <c r="A240" s="10"/>
      <c r="B240" s="11"/>
      <c r="C240" s="10"/>
      <c r="D240" s="10"/>
      <c r="E240" s="15"/>
      <c r="F240" s="10"/>
      <c r="G240" s="10"/>
      <c r="H240" s="13">
        <f t="shared" si="85"/>
        <v>0</v>
      </c>
      <c r="I240" s="13"/>
      <c r="J240" s="13">
        <f t="shared" si="88"/>
        <v>0</v>
      </c>
      <c r="K240" s="13"/>
      <c r="L240" s="13"/>
      <c r="M240" s="13"/>
      <c r="N240" s="13">
        <f t="shared" si="86"/>
        <v>0</v>
      </c>
      <c r="O240" s="21" t="s">
        <v>103</v>
      </c>
      <c r="P240" s="13">
        <v>4</v>
      </c>
      <c r="Q240" s="13">
        <v>162</v>
      </c>
      <c r="R240" s="13">
        <f t="shared" si="87"/>
        <v>648</v>
      </c>
      <c r="S240" s="20"/>
    </row>
    <row r="241" spans="1:19" ht="15" x14ac:dyDescent="0.2">
      <c r="A241" s="10"/>
      <c r="B241" s="11"/>
      <c r="C241" s="10"/>
      <c r="D241" s="10"/>
      <c r="E241" s="15"/>
      <c r="F241" s="10"/>
      <c r="G241" s="10"/>
      <c r="H241" s="13">
        <f t="shared" si="85"/>
        <v>0</v>
      </c>
      <c r="I241" s="13"/>
      <c r="J241" s="13">
        <f t="shared" si="88"/>
        <v>0</v>
      </c>
      <c r="K241" s="13"/>
      <c r="L241" s="13"/>
      <c r="M241" s="13"/>
      <c r="N241" s="13">
        <f t="shared" si="86"/>
        <v>0</v>
      </c>
      <c r="O241" s="21" t="s">
        <v>104</v>
      </c>
      <c r="P241" s="13">
        <v>1</v>
      </c>
      <c r="Q241" s="13">
        <v>22</v>
      </c>
      <c r="R241" s="13">
        <f t="shared" si="87"/>
        <v>22</v>
      </c>
      <c r="S241" s="20"/>
    </row>
    <row r="242" spans="1:19" ht="38.25" x14ac:dyDescent="0.2">
      <c r="A242" s="10"/>
      <c r="B242" s="11"/>
      <c r="C242" s="10"/>
      <c r="D242" s="10"/>
      <c r="E242" s="15"/>
      <c r="F242" s="10"/>
      <c r="G242" s="10"/>
      <c r="H242" s="13">
        <f t="shared" si="85"/>
        <v>0</v>
      </c>
      <c r="I242" s="13"/>
      <c r="J242" s="13">
        <f t="shared" si="88"/>
        <v>0</v>
      </c>
      <c r="K242" s="13"/>
      <c r="L242" s="13"/>
      <c r="M242" s="13"/>
      <c r="N242" s="13">
        <f t="shared" si="86"/>
        <v>0</v>
      </c>
      <c r="O242" s="21" t="s">
        <v>105</v>
      </c>
      <c r="P242" s="13">
        <v>2</v>
      </c>
      <c r="Q242" s="13">
        <v>160</v>
      </c>
      <c r="R242" s="13">
        <f t="shared" si="87"/>
        <v>320</v>
      </c>
      <c r="S242" s="20"/>
    </row>
    <row r="243" spans="1:19" ht="25.5" x14ac:dyDescent="0.2">
      <c r="A243" s="10"/>
      <c r="B243" s="11"/>
      <c r="C243" s="10"/>
      <c r="D243" s="10"/>
      <c r="E243" s="15"/>
      <c r="F243" s="10"/>
      <c r="G243" s="10"/>
      <c r="H243" s="13">
        <f t="shared" si="85"/>
        <v>0</v>
      </c>
      <c r="I243" s="13"/>
      <c r="J243" s="13">
        <f t="shared" si="88"/>
        <v>0</v>
      </c>
      <c r="K243" s="13"/>
      <c r="L243" s="13"/>
      <c r="M243" s="13"/>
      <c r="N243" s="13">
        <f t="shared" si="86"/>
        <v>0</v>
      </c>
      <c r="O243" s="21" t="s">
        <v>106</v>
      </c>
      <c r="P243" s="13">
        <v>2</v>
      </c>
      <c r="Q243" s="13">
        <v>598</v>
      </c>
      <c r="R243" s="13">
        <f t="shared" si="87"/>
        <v>1196</v>
      </c>
      <c r="S243" s="20"/>
    </row>
    <row r="244" spans="1:19" ht="25.5" x14ac:dyDescent="0.2">
      <c r="A244" s="10"/>
      <c r="B244" s="11"/>
      <c r="C244" s="10"/>
      <c r="D244" s="10"/>
      <c r="E244" s="15"/>
      <c r="F244" s="10"/>
      <c r="G244" s="10"/>
      <c r="H244" s="13">
        <f t="shared" si="85"/>
        <v>0</v>
      </c>
      <c r="I244" s="13"/>
      <c r="J244" s="13">
        <f t="shared" si="88"/>
        <v>0</v>
      </c>
      <c r="K244" s="13"/>
      <c r="L244" s="13"/>
      <c r="M244" s="13"/>
      <c r="N244" s="13">
        <f t="shared" si="86"/>
        <v>0</v>
      </c>
      <c r="O244" s="21" t="s">
        <v>107</v>
      </c>
      <c r="P244" s="13">
        <v>1</v>
      </c>
      <c r="Q244" s="13">
        <v>364</v>
      </c>
      <c r="R244" s="13">
        <f t="shared" si="87"/>
        <v>364</v>
      </c>
      <c r="S244" s="20"/>
    </row>
    <row r="245" spans="1:19" ht="15" x14ac:dyDescent="0.2">
      <c r="A245" s="10"/>
      <c r="B245" s="11"/>
      <c r="C245" s="10"/>
      <c r="D245" s="10"/>
      <c r="E245" s="15"/>
      <c r="F245" s="10"/>
      <c r="G245" s="10"/>
      <c r="H245" s="13">
        <f t="shared" si="85"/>
        <v>0</v>
      </c>
      <c r="I245" s="13"/>
      <c r="J245" s="13">
        <f t="shared" si="88"/>
        <v>0</v>
      </c>
      <c r="K245" s="13"/>
      <c r="L245" s="13"/>
      <c r="M245" s="13"/>
      <c r="N245" s="13">
        <f t="shared" si="86"/>
        <v>0</v>
      </c>
      <c r="O245" s="21"/>
      <c r="P245" s="13"/>
      <c r="Q245" s="13"/>
      <c r="R245" s="13">
        <f t="shared" si="87"/>
        <v>0</v>
      </c>
      <c r="S245" s="20"/>
    </row>
    <row r="246" spans="1:19" ht="15" x14ac:dyDescent="0.2">
      <c r="A246" s="10"/>
      <c r="B246" s="11"/>
      <c r="C246" s="10"/>
      <c r="D246" s="10"/>
      <c r="E246" s="15"/>
      <c r="F246" s="10"/>
      <c r="G246" s="10"/>
      <c r="H246" s="13">
        <f t="shared" si="85"/>
        <v>0</v>
      </c>
      <c r="I246" s="13"/>
      <c r="J246" s="13">
        <f t="shared" si="88"/>
        <v>0</v>
      </c>
      <c r="K246" s="13"/>
      <c r="L246" s="13"/>
      <c r="M246" s="13"/>
      <c r="N246" s="13">
        <f t="shared" si="86"/>
        <v>0</v>
      </c>
      <c r="O246" s="21"/>
      <c r="P246" s="13"/>
      <c r="Q246" s="13"/>
      <c r="R246" s="13">
        <f t="shared" si="87"/>
        <v>0</v>
      </c>
      <c r="S246" s="20"/>
    </row>
    <row r="247" spans="1:19" x14ac:dyDescent="0.2">
      <c r="A247" s="10"/>
      <c r="B247" s="11"/>
      <c r="C247" s="10"/>
      <c r="D247" s="10"/>
      <c r="E247" s="10"/>
      <c r="F247" s="10"/>
      <c r="G247" s="10"/>
      <c r="H247" s="13">
        <f t="shared" si="85"/>
        <v>0</v>
      </c>
      <c r="I247" s="13"/>
      <c r="J247" s="13">
        <f t="shared" si="88"/>
        <v>0</v>
      </c>
      <c r="K247" s="13"/>
      <c r="L247" s="13"/>
      <c r="M247" s="13"/>
      <c r="N247" s="13">
        <f>L247*M247</f>
        <v>0</v>
      </c>
      <c r="O247" s="13"/>
      <c r="P247" s="13"/>
      <c r="Q247" s="13"/>
      <c r="R247" s="13">
        <f t="shared" si="87"/>
        <v>0</v>
      </c>
      <c r="S247" s="14"/>
    </row>
    <row r="248" spans="1:19" x14ac:dyDescent="0.2">
      <c r="A248" s="10"/>
      <c r="B248" s="11"/>
      <c r="C248" s="10"/>
      <c r="D248" s="10"/>
      <c r="E248" s="18" t="s">
        <v>31</v>
      </c>
      <c r="F248" s="10"/>
      <c r="G248" s="10"/>
      <c r="H248" s="19">
        <f>SUM(H235:H247)</f>
        <v>12</v>
      </c>
      <c r="I248" s="13"/>
      <c r="J248" s="19">
        <f>SUM(J235:J247)</f>
        <v>7200</v>
      </c>
      <c r="K248" s="13"/>
      <c r="L248" s="19">
        <f>SUM(L235:L247)</f>
        <v>2</v>
      </c>
      <c r="M248" s="13"/>
      <c r="N248" s="19">
        <f>SUM(N235:N247)</f>
        <v>1000</v>
      </c>
      <c r="O248" s="13"/>
      <c r="P248" s="13"/>
      <c r="Q248" s="13"/>
      <c r="R248" s="19">
        <f>SUM(R235:R247)</f>
        <v>4654.5</v>
      </c>
      <c r="S248" s="14">
        <f>J248+N248+R248</f>
        <v>12854.5</v>
      </c>
    </row>
    <row r="249" spans="1:19" ht="15" x14ac:dyDescent="0.2">
      <c r="A249" s="10"/>
      <c r="B249" s="11"/>
      <c r="C249" s="10"/>
      <c r="D249" s="10"/>
      <c r="E249" s="15" t="s">
        <v>33</v>
      </c>
      <c r="F249" s="10"/>
      <c r="G249" s="10"/>
      <c r="H249" s="13">
        <f>F249*G249</f>
        <v>0</v>
      </c>
      <c r="I249" s="13"/>
      <c r="J249" s="13">
        <f>H249*I249</f>
        <v>0</v>
      </c>
      <c r="K249" s="13"/>
      <c r="L249" s="13"/>
      <c r="M249" s="13"/>
      <c r="N249" s="13">
        <f>L249*M249</f>
        <v>0</v>
      </c>
      <c r="O249" s="13"/>
      <c r="P249" s="13"/>
      <c r="Q249" s="13"/>
      <c r="R249" s="13">
        <f>P249*Q249</f>
        <v>0</v>
      </c>
      <c r="S249" s="20"/>
    </row>
    <row r="250" spans="1:19" ht="15" x14ac:dyDescent="0.2">
      <c r="A250" s="10"/>
      <c r="B250" s="11"/>
      <c r="C250" s="16"/>
      <c r="D250" s="10"/>
      <c r="E250" s="15"/>
      <c r="F250" s="10"/>
      <c r="G250" s="10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20"/>
    </row>
    <row r="251" spans="1:19" x14ac:dyDescent="0.2">
      <c r="A251" s="10"/>
      <c r="B251" s="11"/>
      <c r="C251" s="10"/>
      <c r="D251" s="10"/>
      <c r="E251" s="10"/>
      <c r="F251" s="10"/>
      <c r="G251" s="10"/>
      <c r="H251" s="13">
        <f>F251*G251</f>
        <v>0</v>
      </c>
      <c r="I251" s="13"/>
      <c r="J251" s="13">
        <f t="shared" ref="J251" si="89">H251*I251</f>
        <v>0</v>
      </c>
      <c r="K251" s="13"/>
      <c r="L251" s="13"/>
      <c r="M251" s="13"/>
      <c r="N251" s="13">
        <f>L251*M251</f>
        <v>0</v>
      </c>
      <c r="O251" s="13"/>
      <c r="P251" s="13"/>
      <c r="Q251" s="13"/>
      <c r="R251" s="13">
        <f t="shared" ref="R251" si="90">P251*Q251</f>
        <v>0</v>
      </c>
      <c r="S251" s="20"/>
    </row>
    <row r="252" spans="1:19" x14ac:dyDescent="0.2">
      <c r="A252" s="10"/>
      <c r="B252" s="11"/>
      <c r="C252" s="10"/>
      <c r="D252" s="10"/>
      <c r="E252" s="18" t="s">
        <v>31</v>
      </c>
      <c r="F252" s="10"/>
      <c r="G252" s="10"/>
      <c r="H252" s="19">
        <f>SUM(H249:H251)</f>
        <v>0</v>
      </c>
      <c r="I252" s="13"/>
      <c r="J252" s="19">
        <f>SUM(J250:J251)</f>
        <v>0</v>
      </c>
      <c r="K252" s="13"/>
      <c r="L252" s="19">
        <f>SUM(L249:L251)</f>
        <v>0</v>
      </c>
      <c r="M252" s="13"/>
      <c r="N252" s="19">
        <f>SUM(N249:N251)</f>
        <v>0</v>
      </c>
      <c r="O252" s="13"/>
      <c r="P252" s="13"/>
      <c r="Q252" s="13"/>
      <c r="R252" s="19">
        <f>SUM(R249:R251)</f>
        <v>0</v>
      </c>
      <c r="S252" s="14">
        <f>J252+N252+R252</f>
        <v>0</v>
      </c>
    </row>
    <row r="253" spans="1:19" x14ac:dyDescent="0.2">
      <c r="A253" s="10"/>
      <c r="B253" s="11"/>
      <c r="C253" s="10"/>
      <c r="D253" s="10"/>
      <c r="E253" s="18" t="s">
        <v>31</v>
      </c>
      <c r="F253" s="10"/>
      <c r="G253" s="10"/>
      <c r="H253" s="19">
        <f>H234+H248+H252</f>
        <v>12</v>
      </c>
      <c r="I253" s="13"/>
      <c r="J253" s="19">
        <f>J234+J248+J252</f>
        <v>7200</v>
      </c>
      <c r="K253" s="13"/>
      <c r="L253" s="19">
        <f>L234+L248+L252</f>
        <v>2</v>
      </c>
      <c r="M253" s="13"/>
      <c r="N253" s="19">
        <f>N234+N248+N252</f>
        <v>1000</v>
      </c>
      <c r="O253" s="13"/>
      <c r="P253" s="13"/>
      <c r="Q253" s="13"/>
      <c r="R253" s="19">
        <f>R234+R248+R252</f>
        <v>4654.5</v>
      </c>
      <c r="S253" s="19">
        <f>SUM(S230:S252)</f>
        <v>12854.5</v>
      </c>
    </row>
    <row r="254" spans="1:19" x14ac:dyDescent="0.2">
      <c r="C254" s="22"/>
      <c r="R254" s="24">
        <f>J253+N253+R253</f>
        <v>12854.5</v>
      </c>
      <c r="S254" s="24" t="s">
        <v>0</v>
      </c>
    </row>
    <row r="256" spans="1:19" ht="15.75" x14ac:dyDescent="0.25">
      <c r="O256" s="56" t="s">
        <v>108</v>
      </c>
      <c r="P256" s="57">
        <f>R254+R225+R204+R180+R161+R132+R114+R72+R40</f>
        <v>404867.03</v>
      </c>
    </row>
  </sheetData>
  <mergeCells count="99">
    <mergeCell ref="G228:G229"/>
    <mergeCell ref="H228:J228"/>
    <mergeCell ref="K228:K229"/>
    <mergeCell ref="L228:N228"/>
    <mergeCell ref="O228:R228"/>
    <mergeCell ref="A228:A229"/>
    <mergeCell ref="B228:B229"/>
    <mergeCell ref="C228:C229"/>
    <mergeCell ref="D228:D229"/>
    <mergeCell ref="E228:E229"/>
    <mergeCell ref="F228:F229"/>
    <mergeCell ref="F207:F208"/>
    <mergeCell ref="G207:G208"/>
    <mergeCell ref="H207:J207"/>
    <mergeCell ref="K207:K208"/>
    <mergeCell ref="L207:N207"/>
    <mergeCell ref="O207:R207"/>
    <mergeCell ref="G183:G184"/>
    <mergeCell ref="H183:J183"/>
    <mergeCell ref="K183:K184"/>
    <mergeCell ref="L183:N183"/>
    <mergeCell ref="O183:R183"/>
    <mergeCell ref="A207:A208"/>
    <mergeCell ref="B207:B208"/>
    <mergeCell ref="C207:C208"/>
    <mergeCell ref="D207:D208"/>
    <mergeCell ref="E207:E208"/>
    <mergeCell ref="A183:A184"/>
    <mergeCell ref="B183:B184"/>
    <mergeCell ref="C183:C184"/>
    <mergeCell ref="D183:D184"/>
    <mergeCell ref="E183:E184"/>
    <mergeCell ref="F183:F184"/>
    <mergeCell ref="F164:F165"/>
    <mergeCell ref="G164:G165"/>
    <mergeCell ref="H164:J164"/>
    <mergeCell ref="K164:K165"/>
    <mergeCell ref="L164:N164"/>
    <mergeCell ref="O164:R164"/>
    <mergeCell ref="G135:G136"/>
    <mergeCell ref="H135:J135"/>
    <mergeCell ref="K135:K136"/>
    <mergeCell ref="L135:N135"/>
    <mergeCell ref="O135:R135"/>
    <mergeCell ref="A164:A165"/>
    <mergeCell ref="B164:B165"/>
    <mergeCell ref="C164:C165"/>
    <mergeCell ref="D164:D165"/>
    <mergeCell ref="E164:E165"/>
    <mergeCell ref="A135:A136"/>
    <mergeCell ref="B135:B136"/>
    <mergeCell ref="C135:C136"/>
    <mergeCell ref="D135:D136"/>
    <mergeCell ref="E135:E136"/>
    <mergeCell ref="F135:F136"/>
    <mergeCell ref="F117:F118"/>
    <mergeCell ref="G117:G118"/>
    <mergeCell ref="H117:J117"/>
    <mergeCell ref="K117:K118"/>
    <mergeCell ref="L117:N117"/>
    <mergeCell ref="O117:R117"/>
    <mergeCell ref="G76:G77"/>
    <mergeCell ref="H76:J76"/>
    <mergeCell ref="K76:K77"/>
    <mergeCell ref="L76:N76"/>
    <mergeCell ref="O76:R76"/>
    <mergeCell ref="A117:A118"/>
    <mergeCell ref="B117:B118"/>
    <mergeCell ref="C117:C118"/>
    <mergeCell ref="D117:D118"/>
    <mergeCell ref="E117:E118"/>
    <mergeCell ref="A76:A77"/>
    <mergeCell ref="B76:B77"/>
    <mergeCell ref="C76:C77"/>
    <mergeCell ref="D76:D77"/>
    <mergeCell ref="E76:E77"/>
    <mergeCell ref="F76:F77"/>
    <mergeCell ref="F43:F44"/>
    <mergeCell ref="G43:G44"/>
    <mergeCell ref="H43:J43"/>
    <mergeCell ref="K43:K44"/>
    <mergeCell ref="L43:N43"/>
    <mergeCell ref="O43:R43"/>
    <mergeCell ref="G3:G4"/>
    <mergeCell ref="H3:J3"/>
    <mergeCell ref="K3:K4"/>
    <mergeCell ref="L3:N3"/>
    <mergeCell ref="O3:R3"/>
    <mergeCell ref="A43:A44"/>
    <mergeCell ref="B43:B44"/>
    <mergeCell ref="C43:C44"/>
    <mergeCell ref="D43:D44"/>
    <mergeCell ref="E43:E44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2024-03-04T23:47:59Z</dcterms:created>
  <dcterms:modified xsi:type="dcterms:W3CDTF">2024-03-04T23:48:12Z</dcterms:modified>
</cp:coreProperties>
</file>