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D46F52ED-E1F9-47CE-9331-28FC7868B5ED}" xr6:coauthVersionLast="36" xr6:coauthVersionMax="36" xr10:uidLastSave="{00000000-0000-0000-0000-000000000000}"/>
  <bookViews>
    <workbookView xWindow="0" yWindow="0" windowWidth="28800" windowHeight="11925" xr2:uid="{A2D381C5-0A22-4032-945E-2BBA48052533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8" i="1" l="1"/>
  <c r="R427" i="1"/>
  <c r="N427" i="1"/>
  <c r="H427" i="1"/>
  <c r="J427" i="1" s="1"/>
  <c r="R426" i="1"/>
  <c r="N426" i="1"/>
  <c r="H426" i="1"/>
  <c r="J426" i="1" s="1"/>
  <c r="R425" i="1"/>
  <c r="N425" i="1"/>
  <c r="H425" i="1"/>
  <c r="J425" i="1" s="1"/>
  <c r="R424" i="1"/>
  <c r="N424" i="1"/>
  <c r="H424" i="1"/>
  <c r="J424" i="1" s="1"/>
  <c r="R423" i="1"/>
  <c r="R422" i="1"/>
  <c r="R421" i="1"/>
  <c r="N421" i="1"/>
  <c r="H421" i="1"/>
  <c r="J421" i="1" s="1"/>
  <c r="J428" i="1" s="1"/>
  <c r="S428" i="1" s="1"/>
  <c r="R419" i="1"/>
  <c r="R428" i="1" s="1"/>
  <c r="N419" i="1"/>
  <c r="N428" i="1" s="1"/>
  <c r="H419" i="1"/>
  <c r="L418" i="1"/>
  <c r="R417" i="1"/>
  <c r="N417" i="1"/>
  <c r="H417" i="1"/>
  <c r="J417" i="1" s="1"/>
  <c r="R416" i="1"/>
  <c r="N416" i="1"/>
  <c r="H416" i="1"/>
  <c r="J416" i="1" s="1"/>
  <c r="R415" i="1"/>
  <c r="N415" i="1"/>
  <c r="H415" i="1"/>
  <c r="J415" i="1" s="1"/>
  <c r="R414" i="1"/>
  <c r="N414" i="1"/>
  <c r="H414" i="1"/>
  <c r="J414" i="1" s="1"/>
  <c r="R413" i="1"/>
  <c r="N413" i="1"/>
  <c r="H413" i="1"/>
  <c r="J413" i="1" s="1"/>
  <c r="R412" i="1"/>
  <c r="N412" i="1"/>
  <c r="H412" i="1"/>
  <c r="J412" i="1" s="1"/>
  <c r="R411" i="1"/>
  <c r="N411" i="1"/>
  <c r="H411" i="1"/>
  <c r="J411" i="1" s="1"/>
  <c r="R410" i="1"/>
  <c r="R418" i="1" s="1"/>
  <c r="N410" i="1"/>
  <c r="H410" i="1"/>
  <c r="J410" i="1" s="1"/>
  <c r="J418" i="1" s="1"/>
  <c r="R409" i="1"/>
  <c r="R429" i="1" s="1"/>
  <c r="L409" i="1"/>
  <c r="R408" i="1"/>
  <c r="N408" i="1"/>
  <c r="H408" i="1"/>
  <c r="J408" i="1" s="1"/>
  <c r="R407" i="1"/>
  <c r="N407" i="1"/>
  <c r="H407" i="1"/>
  <c r="J407" i="1" s="1"/>
  <c r="R406" i="1"/>
  <c r="N406" i="1"/>
  <c r="H406" i="1"/>
  <c r="J406" i="1" s="1"/>
  <c r="R405" i="1"/>
  <c r="N405" i="1"/>
  <c r="H405" i="1"/>
  <c r="J405" i="1" s="1"/>
  <c r="R404" i="1"/>
  <c r="N404" i="1"/>
  <c r="N409" i="1" s="1"/>
  <c r="H404" i="1"/>
  <c r="J404" i="1" s="1"/>
  <c r="S397" i="1"/>
  <c r="N397" i="1"/>
  <c r="L397" i="1"/>
  <c r="R396" i="1"/>
  <c r="N396" i="1"/>
  <c r="J396" i="1"/>
  <c r="H396" i="1"/>
  <c r="R395" i="1"/>
  <c r="N395" i="1"/>
  <c r="J395" i="1"/>
  <c r="J397" i="1" s="1"/>
  <c r="H395" i="1"/>
  <c r="R394" i="1"/>
  <c r="R397" i="1" s="1"/>
  <c r="N394" i="1"/>
  <c r="J394" i="1"/>
  <c r="H394" i="1"/>
  <c r="H397" i="1" s="1"/>
  <c r="N393" i="1"/>
  <c r="L393" i="1"/>
  <c r="R392" i="1"/>
  <c r="N392" i="1"/>
  <c r="J392" i="1"/>
  <c r="H392" i="1"/>
  <c r="R391" i="1"/>
  <c r="N391" i="1"/>
  <c r="J391" i="1"/>
  <c r="H391" i="1"/>
  <c r="R390" i="1"/>
  <c r="N390" i="1"/>
  <c r="J390" i="1"/>
  <c r="H390" i="1"/>
  <c r="R389" i="1"/>
  <c r="N389" i="1"/>
  <c r="J389" i="1"/>
  <c r="H389" i="1"/>
  <c r="R388" i="1"/>
  <c r="N388" i="1"/>
  <c r="J388" i="1"/>
  <c r="H388" i="1"/>
  <c r="R387" i="1"/>
  <c r="N387" i="1"/>
  <c r="J387" i="1"/>
  <c r="H387" i="1"/>
  <c r="R386" i="1"/>
  <c r="N386" i="1"/>
  <c r="J386" i="1"/>
  <c r="H386" i="1"/>
  <c r="R385" i="1"/>
  <c r="N385" i="1"/>
  <c r="J385" i="1"/>
  <c r="H385" i="1"/>
  <c r="R384" i="1"/>
  <c r="R393" i="1" s="1"/>
  <c r="N384" i="1"/>
  <c r="J384" i="1"/>
  <c r="J393" i="1" s="1"/>
  <c r="S393" i="1" s="1"/>
  <c r="H384" i="1"/>
  <c r="H393" i="1" s="1"/>
  <c r="L383" i="1"/>
  <c r="L398" i="1" s="1"/>
  <c r="J383" i="1"/>
  <c r="R382" i="1"/>
  <c r="N382" i="1"/>
  <c r="J382" i="1"/>
  <c r="H382" i="1"/>
  <c r="R381" i="1"/>
  <c r="N381" i="1"/>
  <c r="J381" i="1"/>
  <c r="H381" i="1"/>
  <c r="R380" i="1"/>
  <c r="N380" i="1"/>
  <c r="J380" i="1"/>
  <c r="H380" i="1"/>
  <c r="R379" i="1"/>
  <c r="N379" i="1"/>
  <c r="J379" i="1"/>
  <c r="H379" i="1"/>
  <c r="R378" i="1"/>
  <c r="N378" i="1"/>
  <c r="J378" i="1"/>
  <c r="H378" i="1"/>
  <c r="R377" i="1"/>
  <c r="N377" i="1"/>
  <c r="J377" i="1"/>
  <c r="H377" i="1"/>
  <c r="R376" i="1"/>
  <c r="N376" i="1"/>
  <c r="J376" i="1"/>
  <c r="H376" i="1"/>
  <c r="R375" i="1"/>
  <c r="N375" i="1"/>
  <c r="J375" i="1"/>
  <c r="H375" i="1"/>
  <c r="R374" i="1"/>
  <c r="N374" i="1"/>
  <c r="J374" i="1"/>
  <c r="H374" i="1"/>
  <c r="R373" i="1"/>
  <c r="N373" i="1"/>
  <c r="J373" i="1"/>
  <c r="H373" i="1"/>
  <c r="R372" i="1"/>
  <c r="N372" i="1"/>
  <c r="J372" i="1"/>
  <c r="H372" i="1"/>
  <c r="R371" i="1"/>
  <c r="N371" i="1"/>
  <c r="J371" i="1"/>
  <c r="H371" i="1"/>
  <c r="R370" i="1"/>
  <c r="N370" i="1"/>
  <c r="J370" i="1"/>
  <c r="H370" i="1"/>
  <c r="R369" i="1"/>
  <c r="N369" i="1"/>
  <c r="J369" i="1"/>
  <c r="H369" i="1"/>
  <c r="R368" i="1"/>
  <c r="N368" i="1"/>
  <c r="J368" i="1"/>
  <c r="H368" i="1"/>
  <c r="R367" i="1"/>
  <c r="N367" i="1"/>
  <c r="J367" i="1"/>
  <c r="H367" i="1"/>
  <c r="R366" i="1"/>
  <c r="N366" i="1"/>
  <c r="J366" i="1"/>
  <c r="H366" i="1"/>
  <c r="R365" i="1"/>
  <c r="N365" i="1"/>
  <c r="J365" i="1"/>
  <c r="H365" i="1"/>
  <c r="R364" i="1"/>
  <c r="N364" i="1"/>
  <c r="J364" i="1"/>
  <c r="H364" i="1"/>
  <c r="R363" i="1"/>
  <c r="N363" i="1"/>
  <c r="J363" i="1"/>
  <c r="H363" i="1"/>
  <c r="R362" i="1"/>
  <c r="N362" i="1"/>
  <c r="J362" i="1"/>
  <c r="H362" i="1"/>
  <c r="R361" i="1"/>
  <c r="N361" i="1"/>
  <c r="J361" i="1"/>
  <c r="H361" i="1"/>
  <c r="R360" i="1"/>
  <c r="N360" i="1"/>
  <c r="J360" i="1"/>
  <c r="H360" i="1"/>
  <c r="R359" i="1"/>
  <c r="N359" i="1"/>
  <c r="J359" i="1"/>
  <c r="H359" i="1"/>
  <c r="R358" i="1"/>
  <c r="N358" i="1"/>
  <c r="J358" i="1"/>
  <c r="H358" i="1"/>
  <c r="R357" i="1"/>
  <c r="N357" i="1"/>
  <c r="J357" i="1"/>
  <c r="H357" i="1"/>
  <c r="R356" i="1"/>
  <c r="N356" i="1"/>
  <c r="J356" i="1"/>
  <c r="H356" i="1"/>
  <c r="R355" i="1"/>
  <c r="N355" i="1"/>
  <c r="J355" i="1"/>
  <c r="H355" i="1"/>
  <c r="R354" i="1"/>
  <c r="N354" i="1"/>
  <c r="J354" i="1"/>
  <c r="H354" i="1"/>
  <c r="R353" i="1"/>
  <c r="N353" i="1"/>
  <c r="J353" i="1"/>
  <c r="H353" i="1"/>
  <c r="R352" i="1"/>
  <c r="N352" i="1"/>
  <c r="J352" i="1"/>
  <c r="H352" i="1"/>
  <c r="R351" i="1"/>
  <c r="N351" i="1"/>
  <c r="J351" i="1"/>
  <c r="H351" i="1"/>
  <c r="R350" i="1"/>
  <c r="N350" i="1"/>
  <c r="J350" i="1"/>
  <c r="H350" i="1"/>
  <c r="R349" i="1"/>
  <c r="N349" i="1"/>
  <c r="J349" i="1"/>
  <c r="H349" i="1"/>
  <c r="R348" i="1"/>
  <c r="N348" i="1"/>
  <c r="J348" i="1"/>
  <c r="H348" i="1"/>
  <c r="R347" i="1"/>
  <c r="N347" i="1"/>
  <c r="J347" i="1"/>
  <c r="H347" i="1"/>
  <c r="R346" i="1"/>
  <c r="N346" i="1"/>
  <c r="J346" i="1"/>
  <c r="H346" i="1"/>
  <c r="R345" i="1"/>
  <c r="N345" i="1"/>
  <c r="J345" i="1"/>
  <c r="H345" i="1"/>
  <c r="R344" i="1"/>
  <c r="N344" i="1"/>
  <c r="J344" i="1"/>
  <c r="H344" i="1"/>
  <c r="R343" i="1"/>
  <c r="N343" i="1"/>
  <c r="J343" i="1"/>
  <c r="H343" i="1"/>
  <c r="R342" i="1"/>
  <c r="N342" i="1"/>
  <c r="J342" i="1"/>
  <c r="H342" i="1"/>
  <c r="R341" i="1"/>
  <c r="N341" i="1"/>
  <c r="J341" i="1"/>
  <c r="H341" i="1"/>
  <c r="R340" i="1"/>
  <c r="N340" i="1"/>
  <c r="J340" i="1"/>
  <c r="H340" i="1"/>
  <c r="R339" i="1"/>
  <c r="N339" i="1"/>
  <c r="J339" i="1"/>
  <c r="H339" i="1"/>
  <c r="R338" i="1"/>
  <c r="N338" i="1"/>
  <c r="J338" i="1"/>
  <c r="H338" i="1"/>
  <c r="R337" i="1"/>
  <c r="N337" i="1"/>
  <c r="J337" i="1"/>
  <c r="H337" i="1"/>
  <c r="R336" i="1"/>
  <c r="N336" i="1"/>
  <c r="J336" i="1"/>
  <c r="H336" i="1"/>
  <c r="R335" i="1"/>
  <c r="N335" i="1"/>
  <c r="J335" i="1"/>
  <c r="H335" i="1"/>
  <c r="R334" i="1"/>
  <c r="N334" i="1"/>
  <c r="J334" i="1"/>
  <c r="H334" i="1"/>
  <c r="R333" i="1"/>
  <c r="N333" i="1"/>
  <c r="J333" i="1"/>
  <c r="H333" i="1"/>
  <c r="R332" i="1"/>
  <c r="N332" i="1"/>
  <c r="J332" i="1"/>
  <c r="H332" i="1"/>
  <c r="R331" i="1"/>
  <c r="N331" i="1"/>
  <c r="J331" i="1"/>
  <c r="H331" i="1"/>
  <c r="R330" i="1"/>
  <c r="N330" i="1"/>
  <c r="J330" i="1"/>
  <c r="H330" i="1"/>
  <c r="R329" i="1"/>
  <c r="N329" i="1"/>
  <c r="J329" i="1"/>
  <c r="H329" i="1"/>
  <c r="R328" i="1"/>
  <c r="N328" i="1"/>
  <c r="J328" i="1"/>
  <c r="H328" i="1"/>
  <c r="R327" i="1"/>
  <c r="N327" i="1"/>
  <c r="J327" i="1"/>
  <c r="H327" i="1"/>
  <c r="R326" i="1"/>
  <c r="N326" i="1"/>
  <c r="J326" i="1"/>
  <c r="H326" i="1"/>
  <c r="R325" i="1"/>
  <c r="N325" i="1"/>
  <c r="J325" i="1"/>
  <c r="H325" i="1"/>
  <c r="R324" i="1"/>
  <c r="N324" i="1"/>
  <c r="J324" i="1"/>
  <c r="H324" i="1"/>
  <c r="R323" i="1"/>
  <c r="N323" i="1"/>
  <c r="J323" i="1"/>
  <c r="H323" i="1"/>
  <c r="R322" i="1"/>
  <c r="N322" i="1"/>
  <c r="J322" i="1"/>
  <c r="H322" i="1"/>
  <c r="R321" i="1"/>
  <c r="N321" i="1"/>
  <c r="J321" i="1"/>
  <c r="H321" i="1"/>
  <c r="R320" i="1"/>
  <c r="N320" i="1"/>
  <c r="J320" i="1"/>
  <c r="H320" i="1"/>
  <c r="R319" i="1"/>
  <c r="N319" i="1"/>
  <c r="J319" i="1"/>
  <c r="H319" i="1"/>
  <c r="R318" i="1"/>
  <c r="N318" i="1"/>
  <c r="J318" i="1"/>
  <c r="H318" i="1"/>
  <c r="R317" i="1"/>
  <c r="N317" i="1"/>
  <c r="J317" i="1"/>
  <c r="H317" i="1"/>
  <c r="R316" i="1"/>
  <c r="R383" i="1" s="1"/>
  <c r="N316" i="1"/>
  <c r="N383" i="1" s="1"/>
  <c r="N398" i="1" s="1"/>
  <c r="J316" i="1"/>
  <c r="H316" i="1"/>
  <c r="H383" i="1" s="1"/>
  <c r="H398" i="1" s="1"/>
  <c r="L308" i="1"/>
  <c r="R307" i="1"/>
  <c r="N307" i="1"/>
  <c r="H307" i="1"/>
  <c r="J307" i="1" s="1"/>
  <c r="R306" i="1"/>
  <c r="N306" i="1"/>
  <c r="H306" i="1"/>
  <c r="J306" i="1" s="1"/>
  <c r="R305" i="1"/>
  <c r="N305" i="1"/>
  <c r="H305" i="1"/>
  <c r="J305" i="1" s="1"/>
  <c r="R304" i="1"/>
  <c r="N304" i="1"/>
  <c r="H304" i="1"/>
  <c r="J304" i="1" s="1"/>
  <c r="R303" i="1"/>
  <c r="N303" i="1"/>
  <c r="H303" i="1"/>
  <c r="J303" i="1" s="1"/>
  <c r="R302" i="1"/>
  <c r="N302" i="1"/>
  <c r="H302" i="1"/>
  <c r="J302" i="1" s="1"/>
  <c r="R301" i="1"/>
  <c r="N301" i="1"/>
  <c r="H301" i="1"/>
  <c r="J301" i="1" s="1"/>
  <c r="R300" i="1"/>
  <c r="N300" i="1"/>
  <c r="H300" i="1"/>
  <c r="J300" i="1" s="1"/>
  <c r="R299" i="1"/>
  <c r="N299" i="1"/>
  <c r="H299" i="1"/>
  <c r="J299" i="1" s="1"/>
  <c r="R298" i="1"/>
  <c r="N298" i="1"/>
  <c r="H298" i="1"/>
  <c r="J298" i="1" s="1"/>
  <c r="R297" i="1"/>
  <c r="N297" i="1"/>
  <c r="H297" i="1"/>
  <c r="J297" i="1" s="1"/>
  <c r="R296" i="1"/>
  <c r="N296" i="1"/>
  <c r="H296" i="1"/>
  <c r="J296" i="1" s="1"/>
  <c r="R295" i="1"/>
  <c r="N295" i="1"/>
  <c r="H295" i="1"/>
  <c r="J295" i="1" s="1"/>
  <c r="R294" i="1"/>
  <c r="N294" i="1"/>
  <c r="H294" i="1"/>
  <c r="J294" i="1" s="1"/>
  <c r="R293" i="1"/>
  <c r="N293" i="1"/>
  <c r="H293" i="1"/>
  <c r="J293" i="1" s="1"/>
  <c r="R292" i="1"/>
  <c r="N292" i="1"/>
  <c r="H292" i="1"/>
  <c r="J292" i="1" s="1"/>
  <c r="R291" i="1"/>
  <c r="R308" i="1" s="1"/>
  <c r="N291" i="1"/>
  <c r="H291" i="1"/>
  <c r="J291" i="1" s="1"/>
  <c r="R290" i="1"/>
  <c r="L290" i="1"/>
  <c r="R289" i="1"/>
  <c r="N289" i="1"/>
  <c r="H289" i="1"/>
  <c r="J289" i="1" s="1"/>
  <c r="R288" i="1"/>
  <c r="N288" i="1"/>
  <c r="H288" i="1"/>
  <c r="J288" i="1" s="1"/>
  <c r="R287" i="1"/>
  <c r="N287" i="1"/>
  <c r="N290" i="1" s="1"/>
  <c r="H287" i="1"/>
  <c r="J287" i="1" s="1"/>
  <c r="L286" i="1"/>
  <c r="L309" i="1" s="1"/>
  <c r="R285" i="1"/>
  <c r="N285" i="1"/>
  <c r="H285" i="1"/>
  <c r="J285" i="1" s="1"/>
  <c r="R284" i="1"/>
  <c r="N284" i="1"/>
  <c r="H284" i="1"/>
  <c r="J284" i="1" s="1"/>
  <c r="R283" i="1"/>
  <c r="N283" i="1"/>
  <c r="H283" i="1"/>
  <c r="J283" i="1" s="1"/>
  <c r="R282" i="1"/>
  <c r="N282" i="1"/>
  <c r="H282" i="1"/>
  <c r="J282" i="1" s="1"/>
  <c r="R281" i="1"/>
  <c r="N281" i="1"/>
  <c r="H281" i="1"/>
  <c r="J281" i="1" s="1"/>
  <c r="R280" i="1"/>
  <c r="N280" i="1"/>
  <c r="H280" i="1"/>
  <c r="J280" i="1" s="1"/>
  <c r="R279" i="1"/>
  <c r="N279" i="1"/>
  <c r="H279" i="1"/>
  <c r="J279" i="1" s="1"/>
  <c r="R278" i="1"/>
  <c r="N278" i="1"/>
  <c r="H278" i="1"/>
  <c r="J278" i="1" s="1"/>
  <c r="R277" i="1"/>
  <c r="N277" i="1"/>
  <c r="H277" i="1"/>
  <c r="J277" i="1" s="1"/>
  <c r="R276" i="1"/>
  <c r="N276" i="1"/>
  <c r="H276" i="1"/>
  <c r="J276" i="1" s="1"/>
  <c r="R275" i="1"/>
  <c r="N275" i="1"/>
  <c r="H275" i="1"/>
  <c r="J275" i="1" s="1"/>
  <c r="R274" i="1"/>
  <c r="N274" i="1"/>
  <c r="H274" i="1"/>
  <c r="J274" i="1" s="1"/>
  <c r="R273" i="1"/>
  <c r="N273" i="1"/>
  <c r="H273" i="1"/>
  <c r="J273" i="1" s="1"/>
  <c r="R272" i="1"/>
  <c r="N272" i="1"/>
  <c r="H272" i="1"/>
  <c r="J272" i="1" s="1"/>
  <c r="R271" i="1"/>
  <c r="N271" i="1"/>
  <c r="H271" i="1"/>
  <c r="J271" i="1" s="1"/>
  <c r="R270" i="1"/>
  <c r="N270" i="1"/>
  <c r="H270" i="1"/>
  <c r="J270" i="1" s="1"/>
  <c r="R269" i="1"/>
  <c r="N269" i="1"/>
  <c r="H269" i="1"/>
  <c r="J269" i="1" s="1"/>
  <c r="R268" i="1"/>
  <c r="N268" i="1"/>
  <c r="H268" i="1"/>
  <c r="J268" i="1" s="1"/>
  <c r="R267" i="1"/>
  <c r="N267" i="1"/>
  <c r="H267" i="1"/>
  <c r="J267" i="1" s="1"/>
  <c r="R266" i="1"/>
  <c r="N266" i="1"/>
  <c r="H266" i="1"/>
  <c r="J266" i="1" s="1"/>
  <c r="R265" i="1"/>
  <c r="N265" i="1"/>
  <c r="H265" i="1"/>
  <c r="J265" i="1" s="1"/>
  <c r="R264" i="1"/>
  <c r="N264" i="1"/>
  <c r="H264" i="1"/>
  <c r="J264" i="1" s="1"/>
  <c r="R263" i="1"/>
  <c r="N263" i="1"/>
  <c r="H263" i="1"/>
  <c r="J263" i="1" s="1"/>
  <c r="R262" i="1"/>
  <c r="N262" i="1"/>
  <c r="H262" i="1"/>
  <c r="J262" i="1" s="1"/>
  <c r="R261" i="1"/>
  <c r="N261" i="1"/>
  <c r="H261" i="1"/>
  <c r="J261" i="1" s="1"/>
  <c r="R260" i="1"/>
  <c r="N260" i="1"/>
  <c r="H260" i="1"/>
  <c r="J260" i="1" s="1"/>
  <c r="R259" i="1"/>
  <c r="N259" i="1"/>
  <c r="H259" i="1"/>
  <c r="J259" i="1" s="1"/>
  <c r="R258" i="1"/>
  <c r="N258" i="1"/>
  <c r="H258" i="1"/>
  <c r="J258" i="1" s="1"/>
  <c r="R257" i="1"/>
  <c r="N257" i="1"/>
  <c r="H257" i="1"/>
  <c r="J257" i="1" s="1"/>
  <c r="R256" i="1"/>
  <c r="N256" i="1"/>
  <c r="H256" i="1"/>
  <c r="J256" i="1" s="1"/>
  <c r="R255" i="1"/>
  <c r="R286" i="1" s="1"/>
  <c r="N255" i="1"/>
  <c r="H255" i="1"/>
  <c r="J255" i="1" s="1"/>
  <c r="J286" i="1" s="1"/>
  <c r="N248" i="1"/>
  <c r="L248" i="1"/>
  <c r="R247" i="1"/>
  <c r="N247" i="1"/>
  <c r="J247" i="1"/>
  <c r="H247" i="1"/>
  <c r="R246" i="1"/>
  <c r="N246" i="1"/>
  <c r="J246" i="1"/>
  <c r="H246" i="1"/>
  <c r="R245" i="1"/>
  <c r="N245" i="1"/>
  <c r="J245" i="1"/>
  <c r="J248" i="1" s="1"/>
  <c r="S248" i="1" s="1"/>
  <c r="H245" i="1"/>
  <c r="R244" i="1"/>
  <c r="R248" i="1" s="1"/>
  <c r="N244" i="1"/>
  <c r="J244" i="1"/>
  <c r="H244" i="1"/>
  <c r="H248" i="1" s="1"/>
  <c r="N243" i="1"/>
  <c r="L243" i="1"/>
  <c r="L249" i="1" s="1"/>
  <c r="J243" i="1"/>
  <c r="S243" i="1" s="1"/>
  <c r="R242" i="1"/>
  <c r="N242" i="1"/>
  <c r="J242" i="1"/>
  <c r="H242" i="1"/>
  <c r="R241" i="1"/>
  <c r="N241" i="1"/>
  <c r="J241" i="1"/>
  <c r="H241" i="1"/>
  <c r="R240" i="1"/>
  <c r="N240" i="1"/>
  <c r="J240" i="1"/>
  <c r="H240" i="1"/>
  <c r="R239" i="1"/>
  <c r="N239" i="1"/>
  <c r="J239" i="1"/>
  <c r="H239" i="1"/>
  <c r="R238" i="1"/>
  <c r="N238" i="1"/>
  <c r="J238" i="1"/>
  <c r="H238" i="1"/>
  <c r="R237" i="1"/>
  <c r="N237" i="1"/>
  <c r="J237" i="1"/>
  <c r="H237" i="1"/>
  <c r="R236" i="1"/>
  <c r="N236" i="1"/>
  <c r="J236" i="1"/>
  <c r="H236" i="1"/>
  <c r="R235" i="1"/>
  <c r="N235" i="1"/>
  <c r="J235" i="1"/>
  <c r="H235" i="1"/>
  <c r="R234" i="1"/>
  <c r="R243" i="1" s="1"/>
  <c r="N234" i="1"/>
  <c r="J234" i="1"/>
  <c r="H234" i="1"/>
  <c r="H243" i="1" s="1"/>
  <c r="N233" i="1"/>
  <c r="N249" i="1" s="1"/>
  <c r="L233" i="1"/>
  <c r="R232" i="1"/>
  <c r="N232" i="1"/>
  <c r="H232" i="1"/>
  <c r="J232" i="1" s="1"/>
  <c r="R231" i="1"/>
  <c r="N231" i="1"/>
  <c r="H231" i="1"/>
  <c r="J231" i="1" s="1"/>
  <c r="R230" i="1"/>
  <c r="N230" i="1"/>
  <c r="H230" i="1"/>
  <c r="J230" i="1" s="1"/>
  <c r="R229" i="1"/>
  <c r="N229" i="1"/>
  <c r="H229" i="1"/>
  <c r="J229" i="1" s="1"/>
  <c r="R228" i="1"/>
  <c r="N228" i="1"/>
  <c r="H228" i="1"/>
  <c r="J228" i="1" s="1"/>
  <c r="R227" i="1"/>
  <c r="N227" i="1"/>
  <c r="H227" i="1"/>
  <c r="J227" i="1" s="1"/>
  <c r="R226" i="1"/>
  <c r="N226" i="1"/>
  <c r="H226" i="1"/>
  <c r="J226" i="1" s="1"/>
  <c r="R225" i="1"/>
  <c r="N225" i="1"/>
  <c r="H225" i="1"/>
  <c r="J225" i="1" s="1"/>
  <c r="R224" i="1"/>
  <c r="N224" i="1"/>
  <c r="H224" i="1"/>
  <c r="J224" i="1" s="1"/>
  <c r="R223" i="1"/>
  <c r="N223" i="1"/>
  <c r="H223" i="1"/>
  <c r="J223" i="1" s="1"/>
  <c r="R222" i="1"/>
  <c r="N222" i="1"/>
  <c r="H222" i="1"/>
  <c r="J222" i="1" s="1"/>
  <c r="R221" i="1"/>
  <c r="N221" i="1"/>
  <c r="H221" i="1"/>
  <c r="J221" i="1" s="1"/>
  <c r="R220" i="1"/>
  <c r="N220" i="1"/>
  <c r="H220" i="1"/>
  <c r="J220" i="1" s="1"/>
  <c r="R219" i="1"/>
  <c r="N219" i="1"/>
  <c r="H219" i="1"/>
  <c r="J219" i="1" s="1"/>
  <c r="R218" i="1"/>
  <c r="N218" i="1"/>
  <c r="H218" i="1"/>
  <c r="J218" i="1" s="1"/>
  <c r="R217" i="1"/>
  <c r="R233" i="1" s="1"/>
  <c r="R249" i="1" s="1"/>
  <c r="N217" i="1"/>
  <c r="H217" i="1"/>
  <c r="J217" i="1" s="1"/>
  <c r="L209" i="1"/>
  <c r="J209" i="1"/>
  <c r="R208" i="1"/>
  <c r="N208" i="1"/>
  <c r="J208" i="1"/>
  <c r="H208" i="1"/>
  <c r="R207" i="1"/>
  <c r="N207" i="1"/>
  <c r="J207" i="1"/>
  <c r="H207" i="1"/>
  <c r="R206" i="1"/>
  <c r="N206" i="1"/>
  <c r="J206" i="1"/>
  <c r="H206" i="1"/>
  <c r="R205" i="1"/>
  <c r="R209" i="1" s="1"/>
  <c r="N205" i="1"/>
  <c r="N209" i="1" s="1"/>
  <c r="S209" i="1" s="1"/>
  <c r="J205" i="1"/>
  <c r="H205" i="1"/>
  <c r="H209" i="1" s="1"/>
  <c r="N204" i="1"/>
  <c r="L204" i="1"/>
  <c r="R203" i="1"/>
  <c r="N203" i="1"/>
  <c r="H203" i="1"/>
  <c r="J203" i="1" s="1"/>
  <c r="R202" i="1"/>
  <c r="N202" i="1"/>
  <c r="H202" i="1"/>
  <c r="J202" i="1" s="1"/>
  <c r="R201" i="1"/>
  <c r="N201" i="1"/>
  <c r="H201" i="1"/>
  <c r="J201" i="1" s="1"/>
  <c r="R200" i="1"/>
  <c r="N200" i="1"/>
  <c r="H200" i="1"/>
  <c r="J200" i="1" s="1"/>
  <c r="R199" i="1"/>
  <c r="N199" i="1"/>
  <c r="H199" i="1"/>
  <c r="J199" i="1" s="1"/>
  <c r="R198" i="1"/>
  <c r="N198" i="1"/>
  <c r="H198" i="1"/>
  <c r="J198" i="1" s="1"/>
  <c r="R197" i="1"/>
  <c r="N197" i="1"/>
  <c r="H197" i="1"/>
  <c r="J197" i="1" s="1"/>
  <c r="R196" i="1"/>
  <c r="N196" i="1"/>
  <c r="H196" i="1"/>
  <c r="J196" i="1" s="1"/>
  <c r="R195" i="1"/>
  <c r="N195" i="1"/>
  <c r="H195" i="1"/>
  <c r="J195" i="1" s="1"/>
  <c r="L194" i="1"/>
  <c r="L210" i="1" s="1"/>
  <c r="J194" i="1"/>
  <c r="R193" i="1"/>
  <c r="N193" i="1"/>
  <c r="J193" i="1"/>
  <c r="H193" i="1"/>
  <c r="R191" i="1"/>
  <c r="N191" i="1"/>
  <c r="J191" i="1"/>
  <c r="H191" i="1"/>
  <c r="R190" i="1"/>
  <c r="R194" i="1" s="1"/>
  <c r="N190" i="1"/>
  <c r="N194" i="1" s="1"/>
  <c r="N210" i="1" s="1"/>
  <c r="J190" i="1"/>
  <c r="H190" i="1"/>
  <c r="H194" i="1" s="1"/>
  <c r="L181" i="1"/>
  <c r="R180" i="1"/>
  <c r="N180" i="1"/>
  <c r="H180" i="1"/>
  <c r="J180" i="1" s="1"/>
  <c r="R179" i="1"/>
  <c r="N179" i="1"/>
  <c r="H179" i="1"/>
  <c r="J179" i="1" s="1"/>
  <c r="R178" i="1"/>
  <c r="N178" i="1"/>
  <c r="H178" i="1"/>
  <c r="J178" i="1" s="1"/>
  <c r="R177" i="1"/>
  <c r="N177" i="1"/>
  <c r="H177" i="1"/>
  <c r="J177" i="1" s="1"/>
  <c r="R176" i="1"/>
  <c r="N176" i="1"/>
  <c r="H176" i="1"/>
  <c r="J176" i="1" s="1"/>
  <c r="R175" i="1"/>
  <c r="N175" i="1"/>
  <c r="H175" i="1"/>
  <c r="J175" i="1" s="1"/>
  <c r="R174" i="1"/>
  <c r="N174" i="1"/>
  <c r="H174" i="1"/>
  <c r="J174" i="1" s="1"/>
  <c r="R173" i="1"/>
  <c r="N173" i="1"/>
  <c r="H173" i="1"/>
  <c r="J173" i="1" s="1"/>
  <c r="R172" i="1"/>
  <c r="N172" i="1"/>
  <c r="H172" i="1"/>
  <c r="J172" i="1" s="1"/>
  <c r="R171" i="1"/>
  <c r="N171" i="1"/>
  <c r="H171" i="1"/>
  <c r="J171" i="1" s="1"/>
  <c r="R170" i="1"/>
  <c r="N170" i="1"/>
  <c r="H170" i="1"/>
  <c r="J170" i="1" s="1"/>
  <c r="R169" i="1"/>
  <c r="N169" i="1"/>
  <c r="H169" i="1"/>
  <c r="J169" i="1" s="1"/>
  <c r="R168" i="1"/>
  <c r="R181" i="1" s="1"/>
  <c r="N168" i="1"/>
  <c r="H168" i="1"/>
  <c r="J168" i="1" s="1"/>
  <c r="R167" i="1"/>
  <c r="L167" i="1"/>
  <c r="R166" i="1"/>
  <c r="N166" i="1"/>
  <c r="H166" i="1"/>
  <c r="J166" i="1" s="1"/>
  <c r="R165" i="1"/>
  <c r="N165" i="1"/>
  <c r="H165" i="1"/>
  <c r="J165" i="1" s="1"/>
  <c r="R164" i="1"/>
  <c r="N164" i="1"/>
  <c r="H164" i="1"/>
  <c r="J164" i="1" s="1"/>
  <c r="R163" i="1"/>
  <c r="N163" i="1"/>
  <c r="H163" i="1"/>
  <c r="J163" i="1" s="1"/>
  <c r="R162" i="1"/>
  <c r="N162" i="1"/>
  <c r="H162" i="1"/>
  <c r="J162" i="1" s="1"/>
  <c r="R161" i="1"/>
  <c r="N161" i="1"/>
  <c r="H161" i="1"/>
  <c r="J161" i="1" s="1"/>
  <c r="R160" i="1"/>
  <c r="N160" i="1"/>
  <c r="H160" i="1"/>
  <c r="J160" i="1" s="1"/>
  <c r="R159" i="1"/>
  <c r="N159" i="1"/>
  <c r="H159" i="1"/>
  <c r="J159" i="1" s="1"/>
  <c r="R158" i="1"/>
  <c r="N158" i="1"/>
  <c r="H158" i="1"/>
  <c r="J158" i="1" s="1"/>
  <c r="R157" i="1"/>
  <c r="N157" i="1"/>
  <c r="H157" i="1"/>
  <c r="J157" i="1" s="1"/>
  <c r="R156" i="1"/>
  <c r="N156" i="1"/>
  <c r="H156" i="1"/>
  <c r="J156" i="1" s="1"/>
  <c r="R155" i="1"/>
  <c r="N155" i="1"/>
  <c r="H155" i="1"/>
  <c r="J155" i="1" s="1"/>
  <c r="R154" i="1"/>
  <c r="N154" i="1"/>
  <c r="H154" i="1"/>
  <c r="J154" i="1" s="1"/>
  <c r="R153" i="1"/>
  <c r="N153" i="1"/>
  <c r="H153" i="1"/>
  <c r="J153" i="1" s="1"/>
  <c r="R152" i="1"/>
  <c r="N152" i="1"/>
  <c r="H152" i="1"/>
  <c r="J152" i="1" s="1"/>
  <c r="R151" i="1"/>
  <c r="N151" i="1"/>
  <c r="H151" i="1"/>
  <c r="J151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N147" i="1"/>
  <c r="H147" i="1"/>
  <c r="J147" i="1" s="1"/>
  <c r="R146" i="1"/>
  <c r="N146" i="1"/>
  <c r="H146" i="1"/>
  <c r="J146" i="1" s="1"/>
  <c r="R145" i="1"/>
  <c r="N145" i="1"/>
  <c r="H145" i="1"/>
  <c r="J145" i="1" s="1"/>
  <c r="R144" i="1"/>
  <c r="N144" i="1"/>
  <c r="N167" i="1" s="1"/>
  <c r="H144" i="1"/>
  <c r="J144" i="1" s="1"/>
  <c r="L143" i="1"/>
  <c r="L182" i="1" s="1"/>
  <c r="R141" i="1"/>
  <c r="N141" i="1"/>
  <c r="H141" i="1"/>
  <c r="J141" i="1" s="1"/>
  <c r="R140" i="1"/>
  <c r="N140" i="1"/>
  <c r="H140" i="1"/>
  <c r="J140" i="1" s="1"/>
  <c r="R139" i="1"/>
  <c r="N139" i="1"/>
  <c r="H139" i="1"/>
  <c r="J139" i="1" s="1"/>
  <c r="R138" i="1"/>
  <c r="N138" i="1"/>
  <c r="H138" i="1"/>
  <c r="J138" i="1" s="1"/>
  <c r="R137" i="1"/>
  <c r="N137" i="1"/>
  <c r="H137" i="1"/>
  <c r="J137" i="1" s="1"/>
  <c r="R136" i="1"/>
  <c r="N136" i="1"/>
  <c r="H136" i="1"/>
  <c r="J136" i="1" s="1"/>
  <c r="R135" i="1"/>
  <c r="N135" i="1"/>
  <c r="H135" i="1"/>
  <c r="J135" i="1" s="1"/>
  <c r="R134" i="1"/>
  <c r="N134" i="1"/>
  <c r="H134" i="1"/>
  <c r="J134" i="1" s="1"/>
  <c r="R133" i="1"/>
  <c r="N133" i="1"/>
  <c r="H133" i="1"/>
  <c r="J133" i="1" s="1"/>
  <c r="R132" i="1"/>
  <c r="N132" i="1"/>
  <c r="H132" i="1"/>
  <c r="J132" i="1" s="1"/>
  <c r="R131" i="1"/>
  <c r="R143" i="1" s="1"/>
  <c r="R182" i="1" s="1"/>
  <c r="N131" i="1"/>
  <c r="N143" i="1" s="1"/>
  <c r="H131" i="1"/>
  <c r="J131" i="1" s="1"/>
  <c r="N123" i="1"/>
  <c r="L123" i="1"/>
  <c r="R122" i="1"/>
  <c r="N122" i="1"/>
  <c r="H122" i="1"/>
  <c r="J122" i="1" s="1"/>
  <c r="R121" i="1"/>
  <c r="R123" i="1" s="1"/>
  <c r="R120" i="1"/>
  <c r="R119" i="1"/>
  <c r="N119" i="1"/>
  <c r="J119" i="1"/>
  <c r="H119" i="1"/>
  <c r="R118" i="1"/>
  <c r="N118" i="1"/>
  <c r="J118" i="1"/>
  <c r="H118" i="1"/>
  <c r="R117" i="1"/>
  <c r="N117" i="1"/>
  <c r="J117" i="1"/>
  <c r="H117" i="1"/>
  <c r="N116" i="1"/>
  <c r="L116" i="1"/>
  <c r="R114" i="1"/>
  <c r="R116" i="1" s="1"/>
  <c r="N114" i="1"/>
  <c r="H114" i="1"/>
  <c r="J114" i="1" s="1"/>
  <c r="J116" i="1" s="1"/>
  <c r="S116" i="1" s="1"/>
  <c r="L113" i="1"/>
  <c r="L124" i="1" s="1"/>
  <c r="R112" i="1"/>
  <c r="N112" i="1"/>
  <c r="J112" i="1"/>
  <c r="H112" i="1"/>
  <c r="R111" i="1"/>
  <c r="N111" i="1"/>
  <c r="J111" i="1"/>
  <c r="H111" i="1"/>
  <c r="R110" i="1"/>
  <c r="N110" i="1"/>
  <c r="J110" i="1"/>
  <c r="H110" i="1"/>
  <c r="N109" i="1"/>
  <c r="H109" i="1"/>
  <c r="J109" i="1" s="1"/>
  <c r="R108" i="1"/>
  <c r="N108" i="1"/>
  <c r="H108" i="1"/>
  <c r="J108" i="1" s="1"/>
  <c r="R107" i="1"/>
  <c r="R113" i="1" s="1"/>
  <c r="R124" i="1" s="1"/>
  <c r="N107" i="1"/>
  <c r="N113" i="1" s="1"/>
  <c r="H107" i="1"/>
  <c r="L99" i="1"/>
  <c r="R98" i="1"/>
  <c r="N98" i="1"/>
  <c r="J98" i="1"/>
  <c r="H98" i="1"/>
  <c r="R97" i="1"/>
  <c r="N97" i="1"/>
  <c r="J97" i="1"/>
  <c r="J99" i="1" s="1"/>
  <c r="S99" i="1" s="1"/>
  <c r="H97" i="1"/>
  <c r="R96" i="1"/>
  <c r="R99" i="1" s="1"/>
  <c r="N96" i="1"/>
  <c r="N99" i="1" s="1"/>
  <c r="J96" i="1"/>
  <c r="H96" i="1"/>
  <c r="H99" i="1" s="1"/>
  <c r="N95" i="1"/>
  <c r="L95" i="1"/>
  <c r="R94" i="1"/>
  <c r="N94" i="1"/>
  <c r="H94" i="1"/>
  <c r="J94" i="1" s="1"/>
  <c r="R93" i="1"/>
  <c r="N93" i="1"/>
  <c r="H93" i="1"/>
  <c r="J93" i="1" s="1"/>
  <c r="R92" i="1"/>
  <c r="N92" i="1"/>
  <c r="H92" i="1"/>
  <c r="J92" i="1" s="1"/>
  <c r="R91" i="1"/>
  <c r="N91" i="1"/>
  <c r="H91" i="1"/>
  <c r="J91" i="1" s="1"/>
  <c r="R90" i="1"/>
  <c r="N90" i="1"/>
  <c r="H90" i="1"/>
  <c r="J90" i="1" s="1"/>
  <c r="R89" i="1"/>
  <c r="N89" i="1"/>
  <c r="H89" i="1"/>
  <c r="J89" i="1" s="1"/>
  <c r="R88" i="1"/>
  <c r="N88" i="1"/>
  <c r="H88" i="1"/>
  <c r="J88" i="1" s="1"/>
  <c r="R87" i="1"/>
  <c r="N87" i="1"/>
  <c r="H87" i="1"/>
  <c r="J87" i="1" s="1"/>
  <c r="R86" i="1"/>
  <c r="N86" i="1"/>
  <c r="H86" i="1"/>
  <c r="J86" i="1" s="1"/>
  <c r="R85" i="1"/>
  <c r="N85" i="1"/>
  <c r="H85" i="1"/>
  <c r="J85" i="1" s="1"/>
  <c r="R84" i="1"/>
  <c r="N84" i="1"/>
  <c r="H84" i="1"/>
  <c r="J84" i="1" s="1"/>
  <c r="R83" i="1"/>
  <c r="N83" i="1"/>
  <c r="H83" i="1"/>
  <c r="J83" i="1" s="1"/>
  <c r="R82" i="1"/>
  <c r="N82" i="1"/>
  <c r="H82" i="1"/>
  <c r="J82" i="1" s="1"/>
  <c r="R81" i="1"/>
  <c r="N81" i="1"/>
  <c r="H81" i="1"/>
  <c r="J81" i="1" s="1"/>
  <c r="R80" i="1"/>
  <c r="N80" i="1"/>
  <c r="H80" i="1"/>
  <c r="J80" i="1" s="1"/>
  <c r="R79" i="1"/>
  <c r="N79" i="1"/>
  <c r="H79" i="1"/>
  <c r="J79" i="1" s="1"/>
  <c r="R78" i="1"/>
  <c r="N78" i="1"/>
  <c r="H78" i="1"/>
  <c r="J78" i="1" s="1"/>
  <c r="R77" i="1"/>
  <c r="N77" i="1"/>
  <c r="H77" i="1"/>
  <c r="J77" i="1" s="1"/>
  <c r="R76" i="1"/>
  <c r="N76" i="1"/>
  <c r="H76" i="1"/>
  <c r="J76" i="1" s="1"/>
  <c r="L75" i="1"/>
  <c r="L100" i="1" s="1"/>
  <c r="R74" i="1"/>
  <c r="N74" i="1"/>
  <c r="J74" i="1"/>
  <c r="H74" i="1"/>
  <c r="R73" i="1"/>
  <c r="N73" i="1"/>
  <c r="J73" i="1"/>
  <c r="H73" i="1"/>
  <c r="R72" i="1"/>
  <c r="N72" i="1"/>
  <c r="J72" i="1"/>
  <c r="H72" i="1"/>
  <c r="R71" i="1"/>
  <c r="R70" i="1"/>
  <c r="N70" i="1"/>
  <c r="H70" i="1"/>
  <c r="J70" i="1" s="1"/>
  <c r="R69" i="1"/>
  <c r="N69" i="1"/>
  <c r="H69" i="1"/>
  <c r="J69" i="1" s="1"/>
  <c r="R68" i="1"/>
  <c r="R75" i="1" s="1"/>
  <c r="N68" i="1"/>
  <c r="H68" i="1"/>
  <c r="H75" i="1" s="1"/>
  <c r="N61" i="1"/>
  <c r="L61" i="1"/>
  <c r="R60" i="1"/>
  <c r="N60" i="1"/>
  <c r="H60" i="1"/>
  <c r="J60" i="1" s="1"/>
  <c r="J61" i="1" s="1"/>
  <c r="R58" i="1"/>
  <c r="N58" i="1"/>
  <c r="H58" i="1"/>
  <c r="L57" i="1"/>
  <c r="J57" i="1"/>
  <c r="S57" i="1" s="1"/>
  <c r="R56" i="1"/>
  <c r="N56" i="1"/>
  <c r="J56" i="1"/>
  <c r="H56" i="1"/>
  <c r="R55" i="1"/>
  <c r="N55" i="1"/>
  <c r="J55" i="1"/>
  <c r="H55" i="1"/>
  <c r="R54" i="1"/>
  <c r="N54" i="1"/>
  <c r="J54" i="1"/>
  <c r="H54" i="1"/>
  <c r="N53" i="1"/>
  <c r="J53" i="1"/>
  <c r="H53" i="1"/>
  <c r="R52" i="1"/>
  <c r="R57" i="1" s="1"/>
  <c r="N52" i="1"/>
  <c r="N57" i="1" s="1"/>
  <c r="J52" i="1"/>
  <c r="H52" i="1"/>
  <c r="H57" i="1" s="1"/>
  <c r="L51" i="1"/>
  <c r="L62" i="1" s="1"/>
  <c r="R50" i="1"/>
  <c r="N50" i="1"/>
  <c r="H50" i="1"/>
  <c r="J50" i="1" s="1"/>
  <c r="R48" i="1"/>
  <c r="N48" i="1"/>
  <c r="H48" i="1"/>
  <c r="J48" i="1" s="1"/>
  <c r="R47" i="1"/>
  <c r="N47" i="1"/>
  <c r="N51" i="1" s="1"/>
  <c r="N62" i="1" s="1"/>
  <c r="H47" i="1"/>
  <c r="J47" i="1" s="1"/>
  <c r="L41" i="1"/>
  <c r="N40" i="1"/>
  <c r="L40" i="1"/>
  <c r="R39" i="1"/>
  <c r="N39" i="1"/>
  <c r="H39" i="1"/>
  <c r="J39" i="1" s="1"/>
  <c r="J40" i="1" s="1"/>
  <c r="R37" i="1"/>
  <c r="R40" i="1" s="1"/>
  <c r="N37" i="1"/>
  <c r="H37" i="1"/>
  <c r="J37" i="1" s="1"/>
  <c r="L36" i="1"/>
  <c r="R35" i="1"/>
  <c r="N35" i="1"/>
  <c r="J35" i="1"/>
  <c r="H35" i="1"/>
  <c r="R34" i="1"/>
  <c r="R36" i="1" s="1"/>
  <c r="N34" i="1"/>
  <c r="N36" i="1" s="1"/>
  <c r="J34" i="1"/>
  <c r="J36" i="1" s="1"/>
  <c r="S36" i="1" s="1"/>
  <c r="H34" i="1"/>
  <c r="H36" i="1" s="1"/>
  <c r="N33" i="1"/>
  <c r="N41" i="1" s="1"/>
  <c r="L33" i="1"/>
  <c r="R32" i="1"/>
  <c r="N32" i="1"/>
  <c r="H32" i="1"/>
  <c r="J32" i="1" s="1"/>
  <c r="R30" i="1"/>
  <c r="N30" i="1"/>
  <c r="H30" i="1"/>
  <c r="J30" i="1" s="1"/>
  <c r="R29" i="1"/>
  <c r="N29" i="1"/>
  <c r="H29" i="1"/>
  <c r="J29" i="1" s="1"/>
  <c r="R28" i="1"/>
  <c r="N28" i="1"/>
  <c r="H28" i="1"/>
  <c r="J28" i="1" s="1"/>
  <c r="R27" i="1"/>
  <c r="R33" i="1" s="1"/>
  <c r="R41" i="1" s="1"/>
  <c r="N27" i="1"/>
  <c r="H27" i="1"/>
  <c r="J27" i="1" s="1"/>
  <c r="L20" i="1"/>
  <c r="L19" i="1"/>
  <c r="R18" i="1"/>
  <c r="N18" i="1"/>
  <c r="J18" i="1"/>
  <c r="J19" i="1" s="1"/>
  <c r="H18" i="1"/>
  <c r="R16" i="1"/>
  <c r="R19" i="1" s="1"/>
  <c r="N16" i="1"/>
  <c r="N19" i="1" s="1"/>
  <c r="J16" i="1"/>
  <c r="H16" i="1"/>
  <c r="H19" i="1" s="1"/>
  <c r="N15" i="1"/>
  <c r="L15" i="1"/>
  <c r="R14" i="1"/>
  <c r="N14" i="1"/>
  <c r="H14" i="1"/>
  <c r="J14" i="1" s="1"/>
  <c r="R13" i="1"/>
  <c r="N13" i="1"/>
  <c r="H13" i="1"/>
  <c r="J13" i="1" s="1"/>
  <c r="R12" i="1"/>
  <c r="N12" i="1"/>
  <c r="H12" i="1"/>
  <c r="J12" i="1" s="1"/>
  <c r="R11" i="1"/>
  <c r="R15" i="1" s="1"/>
  <c r="N11" i="1"/>
  <c r="H11" i="1"/>
  <c r="J11" i="1" s="1"/>
  <c r="R10" i="1"/>
  <c r="L10" i="1"/>
  <c r="R9" i="1"/>
  <c r="N9" i="1"/>
  <c r="J9" i="1"/>
  <c r="H9" i="1"/>
  <c r="R8" i="1"/>
  <c r="N8" i="1"/>
  <c r="J8" i="1"/>
  <c r="H8" i="1"/>
  <c r="R6" i="1"/>
  <c r="N6" i="1"/>
  <c r="J6" i="1"/>
  <c r="H6" i="1"/>
  <c r="R5" i="1"/>
  <c r="N5" i="1"/>
  <c r="N10" i="1" s="1"/>
  <c r="N20" i="1" s="1"/>
  <c r="J5" i="1"/>
  <c r="J10" i="1" s="1"/>
  <c r="H5" i="1"/>
  <c r="H10" i="1" s="1"/>
  <c r="S10" i="1" l="1"/>
  <c r="S20" i="1" s="1"/>
  <c r="S19" i="1"/>
  <c r="J15" i="1"/>
  <c r="S15" i="1" s="1"/>
  <c r="S40" i="1"/>
  <c r="R100" i="1"/>
  <c r="H15" i="1"/>
  <c r="H20" i="1" s="1"/>
  <c r="R51" i="1"/>
  <c r="R62" i="1" s="1"/>
  <c r="S194" i="1"/>
  <c r="H33" i="1"/>
  <c r="H41" i="1" s="1"/>
  <c r="R61" i="1"/>
  <c r="H113" i="1"/>
  <c r="J107" i="1"/>
  <c r="J113" i="1" s="1"/>
  <c r="H167" i="1"/>
  <c r="N181" i="1"/>
  <c r="J204" i="1"/>
  <c r="S286" i="1"/>
  <c r="R95" i="1"/>
  <c r="J167" i="1"/>
  <c r="S167" i="1" s="1"/>
  <c r="R20" i="1"/>
  <c r="J33" i="1"/>
  <c r="H40" i="1"/>
  <c r="J51" i="1"/>
  <c r="S61" i="1"/>
  <c r="N75" i="1"/>
  <c r="N100" i="1" s="1"/>
  <c r="J95" i="1"/>
  <c r="S95" i="1" s="1"/>
  <c r="N124" i="1"/>
  <c r="J123" i="1"/>
  <c r="S123" i="1" s="1"/>
  <c r="J143" i="1"/>
  <c r="J181" i="1"/>
  <c r="S181" i="1" s="1"/>
  <c r="J210" i="1"/>
  <c r="J233" i="1"/>
  <c r="J398" i="1"/>
  <c r="S383" i="1"/>
  <c r="S398" i="1" s="1"/>
  <c r="S418" i="1"/>
  <c r="J58" i="1"/>
  <c r="H61" i="1"/>
  <c r="N182" i="1"/>
  <c r="R204" i="1"/>
  <c r="R210" i="1" s="1"/>
  <c r="R309" i="1"/>
  <c r="H95" i="1"/>
  <c r="H100" i="1" s="1"/>
  <c r="H116" i="1"/>
  <c r="H123" i="1"/>
  <c r="H204" i="1"/>
  <c r="H210" i="1" s="1"/>
  <c r="N286" i="1"/>
  <c r="J308" i="1"/>
  <c r="H409" i="1"/>
  <c r="H429" i="1" s="1"/>
  <c r="N418" i="1"/>
  <c r="H428" i="1"/>
  <c r="J419" i="1"/>
  <c r="H51" i="1"/>
  <c r="H62" i="1" s="1"/>
  <c r="H143" i="1"/>
  <c r="H181" i="1"/>
  <c r="H233" i="1"/>
  <c r="H249" i="1" s="1"/>
  <c r="J290" i="1"/>
  <c r="S290" i="1" s="1"/>
  <c r="J409" i="1"/>
  <c r="L429" i="1"/>
  <c r="J68" i="1"/>
  <c r="J75" i="1" s="1"/>
  <c r="H290" i="1"/>
  <c r="N308" i="1"/>
  <c r="R398" i="1"/>
  <c r="N429" i="1"/>
  <c r="H286" i="1"/>
  <c r="H309" i="1" s="1"/>
  <c r="H308" i="1"/>
  <c r="H418" i="1"/>
  <c r="R211" i="1" l="1"/>
  <c r="J124" i="1"/>
  <c r="R125" i="1" s="1"/>
  <c r="S113" i="1"/>
  <c r="S124" i="1" s="1"/>
  <c r="J100" i="1"/>
  <c r="R101" i="1" s="1"/>
  <c r="S75" i="1"/>
  <c r="S100" i="1" s="1"/>
  <c r="S308" i="1"/>
  <c r="S51" i="1"/>
  <c r="S62" i="1" s="1"/>
  <c r="J62" i="1"/>
  <c r="R63" i="1" s="1"/>
  <c r="S204" i="1"/>
  <c r="S210" i="1" s="1"/>
  <c r="H124" i="1"/>
  <c r="J20" i="1"/>
  <c r="R21" i="1" s="1"/>
  <c r="S309" i="1"/>
  <c r="N309" i="1"/>
  <c r="R399" i="1"/>
  <c r="J429" i="1"/>
  <c r="R430" i="1" s="1"/>
  <c r="S409" i="1"/>
  <c r="S429" i="1" s="1"/>
  <c r="H182" i="1"/>
  <c r="S233" i="1"/>
  <c r="S249" i="1" s="1"/>
  <c r="J249" i="1"/>
  <c r="R250" i="1" s="1"/>
  <c r="S143" i="1"/>
  <c r="S182" i="1" s="1"/>
  <c r="J182" i="1"/>
  <c r="R183" i="1" s="1"/>
  <c r="S33" i="1"/>
  <c r="S41" i="1" s="1"/>
  <c r="J41" i="1"/>
  <c r="R42" i="1" s="1"/>
  <c r="J309" i="1"/>
  <c r="R310" i="1" s="1"/>
  <c r="P431" i="1" l="1"/>
</calcChain>
</file>

<file path=xl/sharedStrings.xml><?xml version="1.0" encoding="utf-8"?>
<sst xmlns="http://schemas.openxmlformats.org/spreadsheetml/2006/main" count="653" uniqueCount="228">
  <si>
    <t xml:space="preserve"> </t>
  </si>
  <si>
    <t xml:space="preserve">Акт выполненых работ за  февраль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</si>
  <si>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</si>
  <si>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</si>
  <si>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</si>
  <si>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</si>
  <si>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</si>
  <si>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</si>
  <si>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</si>
  <si>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</si>
  <si>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</si>
  <si>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</si>
  <si>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</si>
  <si>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</si>
  <si>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</si>
  <si>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</si>
  <si>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</si>
  <si>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д.86</t>
  </si>
  <si>
    <t>ТВК</t>
  </si>
  <si>
    <t>итого</t>
  </si>
  <si>
    <t>РСЦ</t>
  </si>
  <si>
    <t>Дом</t>
  </si>
  <si>
    <t>Эл цех</t>
  </si>
  <si>
    <t xml:space="preserve">Акт выполненых работ за   Март  2023 год </t>
  </si>
  <si>
    <t>Перекрытие стояка холодной воды в подвале, сброс,замена крана на стояке холодной воды в туалете, замена подмостка на обр. кл в туалете, запуск, проверка.</t>
  </si>
  <si>
    <t>кв 32</t>
  </si>
  <si>
    <t>ниссан</t>
  </si>
  <si>
    <t>фумлента</t>
  </si>
  <si>
    <t>кран ф16*20</t>
  </si>
  <si>
    <t xml:space="preserve">Акт выполненых работ за   апрель  2023 год </t>
  </si>
  <si>
    <t>Техническое обслуживание внутридомового газового оборудования</t>
  </si>
  <si>
    <t>счет №119</t>
  </si>
  <si>
    <t>Замена кнопки выхода, регулировка эл/ магнитного замка, регулировка доводчика двери на объекте подъезд № 4</t>
  </si>
  <si>
    <t>счет № 527</t>
  </si>
  <si>
    <t xml:space="preserve">Акт выполненых работ за  май  2023 год </t>
  </si>
  <si>
    <t>Замена манометра, врезка тройника и крана в систему водоснабжения, запуск, проверка.</t>
  </si>
  <si>
    <t>подвал</t>
  </si>
  <si>
    <t>манометр</t>
  </si>
  <si>
    <t>футорка</t>
  </si>
  <si>
    <t>тройник мет</t>
  </si>
  <si>
    <t>кран ф15</t>
  </si>
  <si>
    <t>Демонтаж песочницы. Демонтаж грибка. Изготовление и установка песочницы. Завозка песка в песочницу.</t>
  </si>
  <si>
    <t>доска 0,2*0,04*4</t>
  </si>
  <si>
    <t>доска 015*0,025*4</t>
  </si>
  <si>
    <t>навес</t>
  </si>
  <si>
    <t>ручки</t>
  </si>
  <si>
    <t>шуруп</t>
  </si>
  <si>
    <t>песок</t>
  </si>
  <si>
    <t>Ремонт горки, качели. Изготовлкние и установка трапа через кювет</t>
  </si>
  <si>
    <t>доска 0,15*0,05*4</t>
  </si>
  <si>
    <t>доска 0,15*0,04*4</t>
  </si>
  <si>
    <t>саморез</t>
  </si>
  <si>
    <t>доска 0,15*0,025</t>
  </si>
  <si>
    <t>гвозди</t>
  </si>
  <si>
    <t>Установка информац стендов</t>
  </si>
  <si>
    <t>стенд инф</t>
  </si>
  <si>
    <t>дюбель</t>
  </si>
  <si>
    <t xml:space="preserve">Акт выполненых работ за  Июнь  2023 год </t>
  </si>
  <si>
    <t>Реконструкция теплового узла</t>
  </si>
  <si>
    <t>Счет № РИ329/З</t>
  </si>
  <si>
    <t>1.</t>
  </si>
  <si>
    <t>Демонтаж незадействованной эл проводки и телефонных пар не рабочих, прогон звонка, окультивирование эл проводки на этажах хомутами и скобами.Демонтаж эл фонаря и установка новых. Изоляция соединений.</t>
  </si>
  <si>
    <t>4 подьезд</t>
  </si>
  <si>
    <t>панель светодиодная</t>
  </si>
  <si>
    <t>хомут (упак)</t>
  </si>
  <si>
    <t>скоба дюбель (упак)</t>
  </si>
  <si>
    <t>изолента</t>
  </si>
  <si>
    <t xml:space="preserve">Акт выполненых работ за  Июль  2023 год </t>
  </si>
  <si>
    <t>Демонтаж, монтаж трубы отопления от радиатора квм 19 до радиотора кв 20, проверка</t>
  </si>
  <si>
    <t>кв 20</t>
  </si>
  <si>
    <t>труба ф25</t>
  </si>
  <si>
    <t>отвод ППР ф25</t>
  </si>
  <si>
    <t>американка ППР ф25</t>
  </si>
  <si>
    <t>пробка рад</t>
  </si>
  <si>
    <t>диск отр</t>
  </si>
  <si>
    <t xml:space="preserve">лен </t>
  </si>
  <si>
    <t>Промывка и опресовка системы теплоснабжения</t>
  </si>
  <si>
    <t xml:space="preserve"> ремонт 4 подьезда (Побелка, покраска)</t>
  </si>
  <si>
    <t>10.0.72023</t>
  </si>
  <si>
    <t>нисссан</t>
  </si>
  <si>
    <t>смесь Волма ( меш)</t>
  </si>
  <si>
    <t>краска в-эм (13 кг)</t>
  </si>
  <si>
    <t>краска белая (6кг)</t>
  </si>
  <si>
    <t>краска синяя (6кг)</t>
  </si>
  <si>
    <t>краска з/кор (13кг)</t>
  </si>
  <si>
    <t>краска шок (0,9кг)</t>
  </si>
  <si>
    <t xml:space="preserve">скотч малярный </t>
  </si>
  <si>
    <t>пленка защ (рул)</t>
  </si>
  <si>
    <t>кисть</t>
  </si>
  <si>
    <t>валик</t>
  </si>
  <si>
    <t>уайт- спирит 0,5</t>
  </si>
  <si>
    <t>праймер</t>
  </si>
  <si>
    <t>мешки по мусор</t>
  </si>
  <si>
    <t>ветош</t>
  </si>
  <si>
    <t>наждачка</t>
  </si>
  <si>
    <t>веник</t>
  </si>
  <si>
    <t>Подготовка подьезда к ремонту. Установка и разборка подмостей. Закрепление поручня. Заделка стыков, отверстий монтажной пеной. Демонтаж дверной коробки.</t>
  </si>
  <si>
    <t>пена монт</t>
  </si>
  <si>
    <t>Изоляция нулевой жилы и протяжка всех нулей.</t>
  </si>
  <si>
    <t>кв 21</t>
  </si>
  <si>
    <t>Обесточивание всего дома.  Демонтаж вводных жил, неисправного ореха. Установка новых вводных медных жил. Установка нового ореха и подключение к сети. Демонтаж и замена автомата. Изоляция жил</t>
  </si>
  <si>
    <t>кв 53</t>
  </si>
  <si>
    <t>автомат 63А</t>
  </si>
  <si>
    <t>орех</t>
  </si>
  <si>
    <t>провод 1*4</t>
  </si>
  <si>
    <t xml:space="preserve">Акт выполненых работ за  Август  2023 год </t>
  </si>
  <si>
    <t>Ремонт кровли над кв 19,35. Ремонт слухового окна над 1 польездом</t>
  </si>
  <si>
    <t>кв 19,35</t>
  </si>
  <si>
    <t>шифер</t>
  </si>
  <si>
    <t>вышка больш</t>
  </si>
  <si>
    <t>железо кров</t>
  </si>
  <si>
    <t>Замена, демонтаж - монтаж светильников на улице, фотореле.</t>
  </si>
  <si>
    <t>светильник</t>
  </si>
  <si>
    <t>фото реле</t>
  </si>
  <si>
    <t xml:space="preserve">Акт выполненых работ за  Сентябрь  2023 год </t>
  </si>
  <si>
    <t>Перекрытие стояка отопления в подвале, сброс, вварка двух резьб ф20, нарезка одной резьбы, монтаж новых кранов, монтаж сгона, запуск, проверка.</t>
  </si>
  <si>
    <t>резьба ф20</t>
  </si>
  <si>
    <t>кран ф20</t>
  </si>
  <si>
    <t>бочата ф20</t>
  </si>
  <si>
    <t>труба ППРи ф25</t>
  </si>
  <si>
    <t>Перекрытие сточков отопления в подвале, сброс, замена стояка отопления в кухне, запуск, проверка.</t>
  </si>
  <si>
    <t>кв 43</t>
  </si>
  <si>
    <t>труба ППР ф25</t>
  </si>
  <si>
    <t>угол ППР ф25</t>
  </si>
  <si>
    <t>Установка урны возле детской площадки. Ремонт качели.</t>
  </si>
  <si>
    <t>урна</t>
  </si>
  <si>
    <t>арматура ф10</t>
  </si>
  <si>
    <t>смесь п/ц</t>
  </si>
  <si>
    <t>Демонтаж и замена панели на первом этаже, ремонт эл плафона в тамбуре и замена эл лампы. Изоляция соединений</t>
  </si>
  <si>
    <t>кв 4,22</t>
  </si>
  <si>
    <t>панель свет</t>
  </si>
  <si>
    <t xml:space="preserve">Акт выполненых работ за  Октябрь  2023год </t>
  </si>
  <si>
    <t>сброс воздуха из системы отопления.</t>
  </si>
  <si>
    <t>кв 22</t>
  </si>
  <si>
    <t>мазда</t>
  </si>
  <si>
    <t>Перекрытие сточка  холодной воды в подвале, сброс, замена крана на стояке холодной воды в туалете, запуск, проверка</t>
  </si>
  <si>
    <t>кв 24</t>
  </si>
  <si>
    <t>Перекрытие стояка отопления, сброс воды, демонтаж стояка отопления, запуск, проверка.</t>
  </si>
  <si>
    <t>кв 41</t>
  </si>
  <si>
    <t>метапол ф26</t>
  </si>
  <si>
    <t>фитинг ф26</t>
  </si>
  <si>
    <t>угол ф26</t>
  </si>
  <si>
    <t>Перекрытие стояка отопления, сброс воды, перепаковка пробок на радиаторе, запуск, проверка.</t>
  </si>
  <si>
    <t>кв 55</t>
  </si>
  <si>
    <t>Перекрытие стояка холодной воды в подвале, сброс, замена крана на стояке холодной воды в туалете, запуск, проверка</t>
  </si>
  <si>
    <t>кв 51</t>
  </si>
  <si>
    <t>Перекрытие стояков отопления в подвале, сброс,установка тройника и крана на стояк полотенцесушителя в подвале, запуск, проверка, сброс воздуха.</t>
  </si>
  <si>
    <t>кв 23</t>
  </si>
  <si>
    <t>тройник ф20*26</t>
  </si>
  <si>
    <t>Перекрытие стояка отопления, сброс воды, перепаковка резьбовых соединений, запуск, проверка.</t>
  </si>
  <si>
    <t>кв 19</t>
  </si>
  <si>
    <t>Перекоытие стояков отопления в подвале , сброс, замена сгонов на радиаторе в спальне, перепаковка пробок на радиаторе в спальне, запуск, проверка.</t>
  </si>
  <si>
    <t>кв 59</t>
  </si>
  <si>
    <t>Сброс воздуха из системы отопления</t>
  </si>
  <si>
    <t>кв 35</t>
  </si>
  <si>
    <t>Прочистка всех соединений, нулей иавтоматов.</t>
  </si>
  <si>
    <t>Демонтаж неисправной панели бра, установка и подключениеновой светолдиодной панели в тамбуре первого подьезда через датчик движения. Изоляция соединений.</t>
  </si>
  <si>
    <t>кв 4</t>
  </si>
  <si>
    <t>панель светод</t>
  </si>
  <si>
    <t>Протяжка и установка эл провода в гофре через подвал на стены и потолку на хомуты. Установка розетки. Установка вводного автомата в ВРУ</t>
  </si>
  <si>
    <t>хомут</t>
  </si>
  <si>
    <t>провод 2*2,5</t>
  </si>
  <si>
    <t>гофра ф16</t>
  </si>
  <si>
    <t>розетка</t>
  </si>
  <si>
    <t>автомат 25А</t>
  </si>
  <si>
    <t>бокс</t>
  </si>
  <si>
    <t>колодка нул</t>
  </si>
  <si>
    <t xml:space="preserve">Акт выполненых работ за  Ноябрь  2023 год </t>
  </si>
  <si>
    <t>утепление трубы холодного водоснабжения и канализационной трубы, установка унитаза</t>
  </si>
  <si>
    <t>утеплитель ф110</t>
  </si>
  <si>
    <t>утеплитель ф32</t>
  </si>
  <si>
    <t>силикон</t>
  </si>
  <si>
    <t>комплект крепеж унитаза к полу</t>
  </si>
  <si>
    <t>Замена стояков канализации и холодного водоснабжения в туалетах и подвале.Подключение к разводкас, запуск, проверка. Демонтаж и монтаж  унитазов 5 шт.</t>
  </si>
  <si>
    <t>кв 52,53,56,57,60,61</t>
  </si>
  <si>
    <t>труба ф110( 0,25м)</t>
  </si>
  <si>
    <t>труба 110 (1м)</t>
  </si>
  <si>
    <t>труба ф110 (2м)</t>
  </si>
  <si>
    <t>труба ф50 (0,25м)</t>
  </si>
  <si>
    <t>отвод ф110</t>
  </si>
  <si>
    <t>крестовина ф110</t>
  </si>
  <si>
    <t>таппер ф110</t>
  </si>
  <si>
    <t>муфта ф110</t>
  </si>
  <si>
    <t>заглушка ф110</t>
  </si>
  <si>
    <t>креп унитаза</t>
  </si>
  <si>
    <t>гофра для унитаза</t>
  </si>
  <si>
    <t>тройник ф110</t>
  </si>
  <si>
    <t>манжет ф110</t>
  </si>
  <si>
    <t>отвод ф50</t>
  </si>
  <si>
    <t>фанера</t>
  </si>
  <si>
    <t>профитль</t>
  </si>
  <si>
    <t>труба ППР 20</t>
  </si>
  <si>
    <t>тройник ППР 25*20</t>
  </si>
  <si>
    <t>угол ППР ф20</t>
  </si>
  <si>
    <t>муфта ф25</t>
  </si>
  <si>
    <t>метапол ф12*16</t>
  </si>
  <si>
    <t>фитинг ППР ф12*16</t>
  </si>
  <si>
    <t>муфта ППР ф20*15</t>
  </si>
  <si>
    <t>муфта ППР ф20</t>
  </si>
  <si>
    <t>дюбель ф10</t>
  </si>
  <si>
    <t>шайба</t>
  </si>
  <si>
    <t>прокладка</t>
  </si>
  <si>
    <t>Перекрытие стояков отопления в подвале, сброс, замена американки и пробки на радиаторе в спальне, запуск, проверка</t>
  </si>
  <si>
    <t>американка ППР ф25*20</t>
  </si>
  <si>
    <t>лен</t>
  </si>
  <si>
    <t>Перекрытие стояков отопления , демонтаж стояков отопления, монтаж, запуск, проверка.</t>
  </si>
  <si>
    <t>кв 61,53</t>
  </si>
  <si>
    <t>американка ф25</t>
  </si>
  <si>
    <t>угол 90гр</t>
  </si>
  <si>
    <t>угол 45гр</t>
  </si>
  <si>
    <t>тройник ф25</t>
  </si>
  <si>
    <t>сгон ф20</t>
  </si>
  <si>
    <t>снятие унитаза, прочистка канализационной трубы ф110, установка унитаза, запуск, проверка.</t>
  </si>
  <si>
    <t>Прочистка вент каналов</t>
  </si>
  <si>
    <t>кв 69</t>
  </si>
  <si>
    <t>Утепление теплотрассы после узла управления</t>
  </si>
  <si>
    <t xml:space="preserve">Базалит </t>
  </si>
  <si>
    <t>проволока</t>
  </si>
  <si>
    <t xml:space="preserve">Акт выполненых работ за  Декабрь 2023 год </t>
  </si>
  <si>
    <t>Перекрытие и открытие холодной воды</t>
  </si>
  <si>
    <t>кв 6</t>
  </si>
  <si>
    <t>Установка рамы. Установка ручки на дверь. Закрытие подвальных окон</t>
  </si>
  <si>
    <t>Ручка дв</t>
  </si>
  <si>
    <t>пеноплекс</t>
  </si>
  <si>
    <t xml:space="preserve">Замена и изоляция фазных вводных жил. Демонтаж автоматов и замена их на новые. Подключение к сети. </t>
  </si>
  <si>
    <t>Демонтаж неисправногоавтомата и замена его на новый. Подключение к нагрузки</t>
  </si>
  <si>
    <t>автомат 32А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</si>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</sst>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2" fontId="5" fillId="0" borderId="2" xfId="0" applyNumberFormat="1" applyFont="1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14" fontId="0" fillId="0" borderId="2" xfId="0" applyNumberFormat="1" applyBorder="1"/>
    <xf numFmtId="0" fontId="4" fillId="0" borderId="2" xfId="0" applyFont="1" applyBorder="1"/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5" fillId="0" borderId="2" xfId="0" applyFont="1" applyBorder="1"/>
    <xf numFmtId="0" fontId="0" fillId="0" borderId="0" xfId="0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6" fillId="0" borderId="2" xfId="0" applyFont="1" applyFill="1" applyBorder="1"/>
    <xf numFmtId="0" fontId="8" fillId="0" borderId="2" xfId="0" applyFont="1" applyBorder="1"/>
    <xf numFmtId="0" fontId="6" fillId="0" borderId="2" xfId="0" applyFont="1" applyFill="1" applyBorder="1" applyAlignment="1">
      <alignment wrapText="1"/>
    </xf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A73B-EB23-4E48-A708-3457CBE3844A}">
  <sheetPr>
    <tabColor rgb="FFFFFF00"/>
  </sheetPr>
  <dimension ref="A1:S431"/>
  <sheetViews>
    <sheetView tabSelected="1" topLeftCell="A409" workbookViewId="0">
      <selection activeCell="I433" sqref="I433"/>
    </sheetView>
  </sheetViews>
  <sheetFormatPr defaultRowHeight="12.75" x14ac:dyDescent="0.2"/>
  <cols>
    <col min="2" max="2" width="21.28515625" customWidth="1"/>
    <col min="3" max="3" width="11" customWidth="1"/>
    <col min="10" max="10" width="12.28515625" customWidth="1"/>
    <col min="16" max="16" width="13.5703125" bestFit="1" customWidth="1"/>
    <col min="18" max="18" width="10.7109375" customWidth="1"/>
    <col min="19" max="19" width="11.28515625" customWidth="1"/>
  </cols>
  <sheetData>
    <row r="1" spans="1:19" ht="20.25" x14ac:dyDescent="0.3">
      <c r="F1" t="s">
        <v>0</v>
      </c>
      <c r="H1" s="1" t="s">
        <v>1</v>
      </c>
      <c r="O1" s="2"/>
    </row>
    <row r="2" spans="1:1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</row>
    <row r="3" spans="1:19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7"/>
      <c r="J3" s="7"/>
      <c r="K3" s="5"/>
      <c r="L3" s="7" t="s">
        <v>10</v>
      </c>
      <c r="M3" s="7"/>
      <c r="N3" s="7"/>
      <c r="O3" s="7" t="s">
        <v>11</v>
      </c>
      <c r="P3" s="7"/>
      <c r="Q3" s="7"/>
      <c r="R3" s="7"/>
      <c r="S3" s="3"/>
    </row>
    <row r="4" spans="1:19" ht="25.5" x14ac:dyDescent="0.2">
      <c r="A4" s="8"/>
      <c r="B4" s="8"/>
      <c r="C4" s="8"/>
      <c r="D4" s="8"/>
      <c r="E4" s="8"/>
      <c r="F4" s="9"/>
      <c r="G4" s="9"/>
      <c r="H4" s="10" t="s">
        <v>12</v>
      </c>
      <c r="I4" s="11" t="s">
        <v>13</v>
      </c>
      <c r="J4" s="10" t="s">
        <v>14</v>
      </c>
      <c r="K4" s="12"/>
      <c r="L4" s="10" t="s">
        <v>12</v>
      </c>
      <c r="M4" s="10" t="s">
        <v>15</v>
      </c>
      <c r="N4" s="10" t="s">
        <v>14</v>
      </c>
      <c r="O4" s="11" t="s">
        <v>16</v>
      </c>
      <c r="P4" s="10" t="s">
        <v>12</v>
      </c>
      <c r="Q4" s="10" t="s">
        <v>15</v>
      </c>
      <c r="R4" s="10" t="s">
        <v>14</v>
      </c>
      <c r="S4" s="3"/>
    </row>
    <row r="5" spans="1:19" ht="15.75" x14ac:dyDescent="0.2">
      <c r="A5" s="13"/>
      <c r="B5" s="14"/>
      <c r="C5" s="13"/>
      <c r="D5" s="14"/>
      <c r="E5" s="15" t="s">
        <v>17</v>
      </c>
      <c r="F5" s="13"/>
      <c r="G5" s="13"/>
      <c r="H5" s="16">
        <f>F5*G5</f>
        <v>0</v>
      </c>
      <c r="I5" s="16"/>
      <c r="J5" s="16">
        <f>H5*I5</f>
        <v>0</v>
      </c>
      <c r="K5" s="16"/>
      <c r="L5" s="16"/>
      <c r="M5" s="16"/>
      <c r="N5" s="16">
        <f>L5*M5</f>
        <v>0</v>
      </c>
      <c r="O5" s="17"/>
      <c r="P5" s="16"/>
      <c r="Q5" s="16"/>
      <c r="R5" s="16">
        <f>P5*Q5</f>
        <v>0</v>
      </c>
      <c r="S5" s="18"/>
    </row>
    <row r="6" spans="1:19" ht="15" x14ac:dyDescent="0.2">
      <c r="A6" s="13"/>
      <c r="B6" s="14"/>
      <c r="C6" s="13"/>
      <c r="D6" s="13"/>
      <c r="E6" s="19" t="s">
        <v>18</v>
      </c>
      <c r="F6" s="13"/>
      <c r="G6" s="13"/>
      <c r="H6" s="16">
        <f>F6*G6</f>
        <v>0</v>
      </c>
      <c r="I6" s="16"/>
      <c r="J6" s="16">
        <f>H6*I6</f>
        <v>0</v>
      </c>
      <c r="K6" s="16"/>
      <c r="L6" s="16"/>
      <c r="M6" s="16"/>
      <c r="N6" s="16">
        <f>L6*M6</f>
        <v>0</v>
      </c>
      <c r="O6" s="17"/>
      <c r="P6" s="16"/>
      <c r="Q6" s="16"/>
      <c r="R6" s="16">
        <f t="shared" ref="R6" si="0">P6*Q6</f>
        <v>0</v>
      </c>
      <c r="S6" s="18"/>
    </row>
    <row r="7" spans="1:19" x14ac:dyDescent="0.2">
      <c r="A7" s="13"/>
      <c r="B7" s="14"/>
      <c r="C7" s="13"/>
      <c r="D7" s="13"/>
      <c r="E7" s="13"/>
      <c r="F7" s="13"/>
      <c r="G7" s="13"/>
      <c r="H7" s="16"/>
      <c r="I7" s="16"/>
      <c r="J7" s="16"/>
      <c r="K7" s="16"/>
      <c r="L7" s="16"/>
      <c r="M7" s="16"/>
      <c r="N7" s="16"/>
      <c r="O7" s="17"/>
      <c r="P7" s="16"/>
      <c r="Q7" s="16"/>
      <c r="R7" s="16"/>
      <c r="S7" s="20"/>
    </row>
    <row r="8" spans="1:19" x14ac:dyDescent="0.2">
      <c r="A8" s="13"/>
      <c r="B8" s="14"/>
      <c r="C8" s="13"/>
      <c r="D8" s="13"/>
      <c r="E8" s="13"/>
      <c r="F8" s="13"/>
      <c r="G8" s="13"/>
      <c r="H8" s="16">
        <f t="shared" ref="H8:H9" si="1">F8*G8</f>
        <v>0</v>
      </c>
      <c r="I8" s="16"/>
      <c r="J8" s="16">
        <f t="shared" ref="J8:J9" si="2">H8*I8</f>
        <v>0</v>
      </c>
      <c r="K8" s="16"/>
      <c r="L8" s="16"/>
      <c r="M8" s="16"/>
      <c r="N8" s="16">
        <f t="shared" ref="N8:N9" si="3">L8*M8</f>
        <v>0</v>
      </c>
      <c r="O8" s="17"/>
      <c r="P8" s="16"/>
      <c r="Q8" s="16"/>
      <c r="R8" s="16">
        <f t="shared" ref="R8:R9" si="4">P8*Q8</f>
        <v>0</v>
      </c>
      <c r="S8" s="20"/>
    </row>
    <row r="9" spans="1:19" x14ac:dyDescent="0.2">
      <c r="A9" s="13"/>
      <c r="B9" s="14"/>
      <c r="C9" s="13"/>
      <c r="D9" s="13"/>
      <c r="E9" s="13"/>
      <c r="F9" s="13"/>
      <c r="G9" s="13"/>
      <c r="H9" s="16">
        <f t="shared" si="1"/>
        <v>0</v>
      </c>
      <c r="I9" s="16"/>
      <c r="J9" s="16">
        <f t="shared" si="2"/>
        <v>0</v>
      </c>
      <c r="K9" s="16"/>
      <c r="L9" s="16"/>
      <c r="M9" s="16"/>
      <c r="N9" s="16">
        <f t="shared" si="3"/>
        <v>0</v>
      </c>
      <c r="O9" s="17"/>
      <c r="P9" s="16"/>
      <c r="Q9" s="16"/>
      <c r="R9" s="16">
        <f t="shared" si="4"/>
        <v>0</v>
      </c>
      <c r="S9" s="20"/>
    </row>
    <row r="10" spans="1:19" x14ac:dyDescent="0.2">
      <c r="A10" s="13"/>
      <c r="B10" s="14"/>
      <c r="C10" s="13"/>
      <c r="D10" s="13"/>
      <c r="E10" s="21" t="s">
        <v>19</v>
      </c>
      <c r="F10" s="13"/>
      <c r="G10" s="13"/>
      <c r="H10" s="22">
        <f>SUM(H5:H9)</f>
        <v>0</v>
      </c>
      <c r="I10" s="16"/>
      <c r="J10" s="22">
        <f>SUM(J5:J9)</f>
        <v>0</v>
      </c>
      <c r="K10" s="16"/>
      <c r="L10" s="22">
        <f>SUM(L5:L9)</f>
        <v>0</v>
      </c>
      <c r="M10" s="16"/>
      <c r="N10" s="22">
        <f>SUM(N5:N9)</f>
        <v>0</v>
      </c>
      <c r="O10" s="17"/>
      <c r="P10" s="16"/>
      <c r="Q10" s="16"/>
      <c r="R10" s="22">
        <f>SUM(R5:R9)</f>
        <v>0</v>
      </c>
      <c r="S10" s="18">
        <f>J10+N10+R10</f>
        <v>0</v>
      </c>
    </row>
    <row r="11" spans="1:19" ht="15" x14ac:dyDescent="0.2">
      <c r="A11" s="13" t="s">
        <v>0</v>
      </c>
      <c r="B11" s="14"/>
      <c r="C11" s="13"/>
      <c r="D11" s="13"/>
      <c r="E11" s="19" t="s">
        <v>20</v>
      </c>
      <c r="F11" s="13"/>
      <c r="G11" s="13"/>
      <c r="H11" s="16">
        <f>F11*G11</f>
        <v>0</v>
      </c>
      <c r="I11" s="16"/>
      <c r="J11" s="16">
        <f>H11*I11</f>
        <v>0</v>
      </c>
      <c r="K11" s="16"/>
      <c r="L11" s="16"/>
      <c r="M11" s="16"/>
      <c r="N11" s="16">
        <f>L11*M11</f>
        <v>0</v>
      </c>
      <c r="O11" s="17"/>
      <c r="P11" s="16"/>
      <c r="Q11" s="16"/>
      <c r="R11" s="16">
        <f>P11</f>
        <v>0</v>
      </c>
      <c r="S11" s="23"/>
    </row>
    <row r="12" spans="1:19" ht="15" x14ac:dyDescent="0.2">
      <c r="A12" s="13"/>
      <c r="B12" s="14"/>
      <c r="C12" s="24"/>
      <c r="D12" s="13"/>
      <c r="E12" s="19" t="s">
        <v>21</v>
      </c>
      <c r="F12" s="13"/>
      <c r="G12" s="13"/>
      <c r="H12" s="16">
        <f t="shared" ref="H12:H14" si="5">F12*G12</f>
        <v>0</v>
      </c>
      <c r="I12" s="16"/>
      <c r="J12" s="16">
        <f>H12*I12</f>
        <v>0</v>
      </c>
      <c r="K12" s="16"/>
      <c r="L12" s="16"/>
      <c r="M12" s="16"/>
      <c r="N12" s="16">
        <f t="shared" ref="N12:N13" si="6">L12*M12</f>
        <v>0</v>
      </c>
      <c r="O12" s="17"/>
      <c r="P12" s="16"/>
      <c r="Q12" s="16"/>
      <c r="R12" s="16">
        <f>P12*Q12</f>
        <v>0</v>
      </c>
      <c r="S12" s="23"/>
    </row>
    <row r="13" spans="1:19" ht="15" x14ac:dyDescent="0.2">
      <c r="A13" s="13"/>
      <c r="B13" s="14"/>
      <c r="C13" s="13"/>
      <c r="D13" s="13"/>
      <c r="E13" s="19"/>
      <c r="F13" s="13"/>
      <c r="G13" s="13"/>
      <c r="H13" s="16">
        <f t="shared" si="5"/>
        <v>0</v>
      </c>
      <c r="I13" s="16"/>
      <c r="J13" s="16">
        <f>H13*I13</f>
        <v>0</v>
      </c>
      <c r="K13" s="16"/>
      <c r="L13" s="16"/>
      <c r="M13" s="16"/>
      <c r="N13" s="16">
        <f t="shared" si="6"/>
        <v>0</v>
      </c>
      <c r="O13" s="17"/>
      <c r="P13" s="16"/>
      <c r="Q13" s="16"/>
      <c r="R13" s="16">
        <f t="shared" ref="R13:R14" si="7">P13*Q13</f>
        <v>0</v>
      </c>
      <c r="S13" s="23"/>
    </row>
    <row r="14" spans="1:19" x14ac:dyDescent="0.2">
      <c r="A14" s="13"/>
      <c r="B14" s="14"/>
      <c r="C14" s="13"/>
      <c r="D14" s="13"/>
      <c r="E14" s="13"/>
      <c r="F14" s="13"/>
      <c r="G14" s="13"/>
      <c r="H14" s="16">
        <f t="shared" si="5"/>
        <v>0</v>
      </c>
      <c r="I14" s="16"/>
      <c r="J14" s="16">
        <f t="shared" ref="J14" si="8">H14*I14</f>
        <v>0</v>
      </c>
      <c r="K14" s="16"/>
      <c r="L14" s="16"/>
      <c r="M14" s="16"/>
      <c r="N14" s="16">
        <f>L14*M14</f>
        <v>0</v>
      </c>
      <c r="O14" s="17"/>
      <c r="P14" s="16"/>
      <c r="Q14" s="16"/>
      <c r="R14" s="16">
        <f t="shared" si="7"/>
        <v>0</v>
      </c>
      <c r="S14" s="18"/>
    </row>
    <row r="15" spans="1:19" x14ac:dyDescent="0.2">
      <c r="A15" s="13"/>
      <c r="B15" s="14"/>
      <c r="C15" s="13"/>
      <c r="D15" s="13"/>
      <c r="E15" s="21" t="s">
        <v>19</v>
      </c>
      <c r="F15" s="13"/>
      <c r="G15" s="13"/>
      <c r="H15" s="22">
        <f>SUM(H11:H14)</f>
        <v>0</v>
      </c>
      <c r="I15" s="16"/>
      <c r="J15" s="22">
        <f>SUM(J11:J14)</f>
        <v>0</v>
      </c>
      <c r="K15" s="16"/>
      <c r="L15" s="22">
        <f>SUM(L11:L14)</f>
        <v>0</v>
      </c>
      <c r="M15" s="16"/>
      <c r="N15" s="22">
        <f>SUM(N11:N14)</f>
        <v>0</v>
      </c>
      <c r="O15" s="17"/>
      <c r="P15" s="16"/>
      <c r="Q15" s="16"/>
      <c r="R15" s="22">
        <f>SUM(R11:R14)</f>
        <v>0</v>
      </c>
      <c r="S15" s="18">
        <f>J15+N15+R15</f>
        <v>0</v>
      </c>
    </row>
    <row r="16" spans="1:19" ht="15" x14ac:dyDescent="0.2">
      <c r="A16" s="13"/>
      <c r="B16" s="14"/>
      <c r="C16" s="13"/>
      <c r="D16" s="13"/>
      <c r="E16" s="19" t="s">
        <v>22</v>
      </c>
      <c r="F16" s="13"/>
      <c r="G16" s="13"/>
      <c r="H16" s="16">
        <f>F16*G16</f>
        <v>0</v>
      </c>
      <c r="I16" s="16"/>
      <c r="J16" s="16">
        <f>H16*I16</f>
        <v>0</v>
      </c>
      <c r="K16" s="16"/>
      <c r="L16" s="16"/>
      <c r="M16" s="16"/>
      <c r="N16" s="16">
        <f>L16*M16</f>
        <v>0</v>
      </c>
      <c r="O16" s="17"/>
      <c r="P16" s="16"/>
      <c r="Q16" s="16"/>
      <c r="R16" s="16">
        <f>P16*Q16</f>
        <v>0</v>
      </c>
      <c r="S16" s="23"/>
    </row>
    <row r="17" spans="1:19" ht="15" x14ac:dyDescent="0.2">
      <c r="A17" s="13"/>
      <c r="B17" s="14"/>
      <c r="C17" s="24"/>
      <c r="D17" s="13"/>
      <c r="E17" s="19"/>
      <c r="F17" s="13"/>
      <c r="G17" s="13"/>
      <c r="H17" s="16"/>
      <c r="I17" s="16"/>
      <c r="J17" s="16"/>
      <c r="K17" s="16"/>
      <c r="L17" s="16"/>
      <c r="M17" s="16"/>
      <c r="N17" s="16"/>
      <c r="O17" s="17"/>
      <c r="P17" s="16"/>
      <c r="Q17" s="16"/>
      <c r="R17" s="16"/>
      <c r="S17" s="23"/>
    </row>
    <row r="18" spans="1:19" x14ac:dyDescent="0.2">
      <c r="A18" s="13"/>
      <c r="B18" s="14"/>
      <c r="C18" s="13"/>
      <c r="D18" s="13"/>
      <c r="E18" s="13"/>
      <c r="F18" s="13"/>
      <c r="G18" s="13"/>
      <c r="H18" s="16">
        <f>F18*G18</f>
        <v>0</v>
      </c>
      <c r="I18" s="16"/>
      <c r="J18" s="16">
        <f t="shared" ref="J18" si="9">H18*I18</f>
        <v>0</v>
      </c>
      <c r="K18" s="16"/>
      <c r="L18" s="16"/>
      <c r="M18" s="16"/>
      <c r="N18" s="16">
        <f>L18*M18</f>
        <v>0</v>
      </c>
      <c r="O18" s="17"/>
      <c r="P18" s="16"/>
      <c r="Q18" s="16"/>
      <c r="R18" s="16">
        <f t="shared" ref="R18" si="10">P18*Q18</f>
        <v>0</v>
      </c>
      <c r="S18" s="23"/>
    </row>
    <row r="19" spans="1:19" x14ac:dyDescent="0.2">
      <c r="A19" s="13"/>
      <c r="B19" s="14"/>
      <c r="C19" s="13"/>
      <c r="D19" s="13"/>
      <c r="E19" s="21" t="s">
        <v>19</v>
      </c>
      <c r="F19" s="13"/>
      <c r="G19" s="13"/>
      <c r="H19" s="22">
        <f>SUM(H16:H18)</f>
        <v>0</v>
      </c>
      <c r="I19" s="16"/>
      <c r="J19" s="22">
        <f>SUM(J17:J18)</f>
        <v>0</v>
      </c>
      <c r="K19" s="16"/>
      <c r="L19" s="22">
        <f>SUM(L16:L18)</f>
        <v>0</v>
      </c>
      <c r="M19" s="16"/>
      <c r="N19" s="22">
        <f>SUM(N16:N18)</f>
        <v>0</v>
      </c>
      <c r="O19" s="17"/>
      <c r="P19" s="16"/>
      <c r="Q19" s="16"/>
      <c r="R19" s="22">
        <f>SUM(R16:R18)</f>
        <v>0</v>
      </c>
      <c r="S19" s="18">
        <f>J19+N19+R19</f>
        <v>0</v>
      </c>
    </row>
    <row r="20" spans="1:19" x14ac:dyDescent="0.2">
      <c r="A20" s="13"/>
      <c r="B20" s="14"/>
      <c r="C20" s="13"/>
      <c r="D20" s="13"/>
      <c r="E20" s="21" t="s">
        <v>19</v>
      </c>
      <c r="F20" s="13"/>
      <c r="G20" s="13"/>
      <c r="H20" s="22">
        <f>H10+H15+H19</f>
        <v>0</v>
      </c>
      <c r="I20" s="16"/>
      <c r="J20" s="22">
        <f>J10+J15+J19</f>
        <v>0</v>
      </c>
      <c r="K20" s="16"/>
      <c r="L20" s="22">
        <f>L10+L15+L19</f>
        <v>0</v>
      </c>
      <c r="M20" s="16"/>
      <c r="N20" s="22">
        <f>N10+N15+N19</f>
        <v>0</v>
      </c>
      <c r="O20" s="17"/>
      <c r="P20" s="16"/>
      <c r="Q20" s="16"/>
      <c r="R20" s="22">
        <f>R10+R15+R19</f>
        <v>0</v>
      </c>
      <c r="S20" s="22">
        <f>SUM(S5:S19)</f>
        <v>0</v>
      </c>
    </row>
    <row r="21" spans="1:19" x14ac:dyDescent="0.2">
      <c r="A21" s="3"/>
      <c r="B21" s="3"/>
      <c r="C21" s="2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3"/>
      <c r="Q21" s="3"/>
      <c r="R21" s="26">
        <f>J20+N20+R20</f>
        <v>0</v>
      </c>
      <c r="S21" s="26" t="s">
        <v>0</v>
      </c>
    </row>
    <row r="23" spans="1:19" ht="20.25" x14ac:dyDescent="0.3">
      <c r="F23" t="s">
        <v>0</v>
      </c>
      <c r="H23" s="1" t="s">
        <v>23</v>
      </c>
      <c r="O23" s="2"/>
    </row>
    <row r="24" spans="1:1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3"/>
      <c r="Q24" s="3"/>
      <c r="R24" s="3"/>
      <c r="S24" s="3"/>
    </row>
    <row r="25" spans="1:19" x14ac:dyDescent="0.2">
      <c r="A25" s="5" t="s">
        <v>2</v>
      </c>
      <c r="B25" s="5" t="s">
        <v>3</v>
      </c>
      <c r="C25" s="5" t="s">
        <v>4</v>
      </c>
      <c r="D25" s="5" t="s">
        <v>5</v>
      </c>
      <c r="E25" s="5" t="s">
        <v>6</v>
      </c>
      <c r="F25" s="6" t="s">
        <v>7</v>
      </c>
      <c r="G25" s="6" t="s">
        <v>8</v>
      </c>
      <c r="H25" s="7" t="s">
        <v>9</v>
      </c>
      <c r="I25" s="7"/>
      <c r="J25" s="7"/>
      <c r="K25" s="5"/>
      <c r="L25" s="7" t="s">
        <v>10</v>
      </c>
      <c r="M25" s="7"/>
      <c r="N25" s="7"/>
      <c r="O25" s="7" t="s">
        <v>11</v>
      </c>
      <c r="P25" s="7"/>
      <c r="Q25" s="7"/>
      <c r="R25" s="7"/>
      <c r="S25" s="3"/>
    </row>
    <row r="26" spans="1:19" ht="25.5" x14ac:dyDescent="0.2">
      <c r="A26" s="8"/>
      <c r="B26" s="8"/>
      <c r="C26" s="8"/>
      <c r="D26" s="8"/>
      <c r="E26" s="8"/>
      <c r="F26" s="9"/>
      <c r="G26" s="9"/>
      <c r="H26" s="10" t="s">
        <v>12</v>
      </c>
      <c r="I26" s="11" t="s">
        <v>13</v>
      </c>
      <c r="J26" s="10" t="s">
        <v>14</v>
      </c>
      <c r="K26" s="12"/>
      <c r="L26" s="10" t="s">
        <v>12</v>
      </c>
      <c r="M26" s="10" t="s">
        <v>15</v>
      </c>
      <c r="N26" s="10" t="s">
        <v>14</v>
      </c>
      <c r="O26" s="11" t="s">
        <v>16</v>
      </c>
      <c r="P26" s="10" t="s">
        <v>12</v>
      </c>
      <c r="Q26" s="10" t="s">
        <v>15</v>
      </c>
      <c r="R26" s="10" t="s">
        <v>14</v>
      </c>
      <c r="S26" s="3"/>
    </row>
    <row r="27" spans="1:19" ht="15.75" x14ac:dyDescent="0.2">
      <c r="A27" s="13"/>
      <c r="B27" s="14"/>
      <c r="C27" s="13"/>
      <c r="D27" s="14"/>
      <c r="E27" s="15" t="s">
        <v>17</v>
      </c>
      <c r="F27" s="13"/>
      <c r="G27" s="13"/>
      <c r="H27" s="16">
        <f>F27*G27</f>
        <v>0</v>
      </c>
      <c r="I27" s="16"/>
      <c r="J27" s="16">
        <f>H27*I27</f>
        <v>0</v>
      </c>
      <c r="K27" s="16"/>
      <c r="L27" s="16"/>
      <c r="M27" s="16"/>
      <c r="N27" s="16">
        <f>L27*M27</f>
        <v>0</v>
      </c>
      <c r="O27" s="17"/>
      <c r="P27" s="16"/>
      <c r="Q27" s="16"/>
      <c r="R27" s="16">
        <f>P27*Q27</f>
        <v>0</v>
      </c>
      <c r="S27" s="18"/>
    </row>
    <row r="28" spans="1:19" ht="15" x14ac:dyDescent="0.2">
      <c r="A28" s="13"/>
      <c r="B28" s="14"/>
      <c r="C28" s="13"/>
      <c r="D28" s="13"/>
      <c r="E28" s="19" t="s">
        <v>18</v>
      </c>
      <c r="F28" s="13"/>
      <c r="G28" s="13"/>
      <c r="H28" s="16">
        <f>F28*G28</f>
        <v>0</v>
      </c>
      <c r="I28" s="16"/>
      <c r="J28" s="16">
        <f>H28*I28</f>
        <v>0</v>
      </c>
      <c r="K28" s="16"/>
      <c r="L28" s="16"/>
      <c r="M28" s="16"/>
      <c r="N28" s="16">
        <f>L28*M28</f>
        <v>0</v>
      </c>
      <c r="O28" s="17"/>
      <c r="P28" s="16"/>
      <c r="Q28" s="16"/>
      <c r="R28" s="16">
        <f t="shared" ref="R28:R30" si="11">P28*Q28</f>
        <v>0</v>
      </c>
      <c r="S28" s="18"/>
    </row>
    <row r="29" spans="1:19" ht="114.75" x14ac:dyDescent="0.2">
      <c r="A29" s="13">
        <v>1</v>
      </c>
      <c r="B29" s="27" t="s">
        <v>24</v>
      </c>
      <c r="C29" s="24">
        <v>44991</v>
      </c>
      <c r="D29" s="13"/>
      <c r="E29" s="28" t="s">
        <v>25</v>
      </c>
      <c r="F29" s="13">
        <v>1</v>
      </c>
      <c r="G29" s="13">
        <v>2</v>
      </c>
      <c r="H29" s="16">
        <f>F29*G29</f>
        <v>2</v>
      </c>
      <c r="I29" s="16">
        <v>600</v>
      </c>
      <c r="J29" s="16">
        <f>I29*H29</f>
        <v>1200</v>
      </c>
      <c r="K29" s="16" t="s">
        <v>26</v>
      </c>
      <c r="L29" s="16">
        <v>0.5</v>
      </c>
      <c r="M29" s="16">
        <v>500</v>
      </c>
      <c r="N29" s="16">
        <f>L29*M29</f>
        <v>250</v>
      </c>
      <c r="O29" s="17" t="s">
        <v>27</v>
      </c>
      <c r="P29" s="16">
        <v>0.2</v>
      </c>
      <c r="Q29" s="16">
        <v>70</v>
      </c>
      <c r="R29" s="16">
        <f>Q29*P29</f>
        <v>14</v>
      </c>
      <c r="S29" s="20"/>
    </row>
    <row r="30" spans="1:19" ht="25.5" x14ac:dyDescent="0.2">
      <c r="A30" s="13"/>
      <c r="B30" s="14"/>
      <c r="C30" s="13"/>
      <c r="D30" s="13"/>
      <c r="E30" s="13"/>
      <c r="F30" s="13"/>
      <c r="G30" s="13"/>
      <c r="H30" s="16">
        <f>F30*G30</f>
        <v>0</v>
      </c>
      <c r="I30" s="16"/>
      <c r="J30" s="16">
        <f>H30*I30</f>
        <v>0</v>
      </c>
      <c r="K30" s="16"/>
      <c r="L30" s="16"/>
      <c r="M30" s="16"/>
      <c r="N30" s="16">
        <f>L30*M30</f>
        <v>0</v>
      </c>
      <c r="O30" s="17" t="s">
        <v>28</v>
      </c>
      <c r="P30" s="16">
        <v>1</v>
      </c>
      <c r="Q30" s="16">
        <v>235</v>
      </c>
      <c r="R30" s="16">
        <f t="shared" si="11"/>
        <v>235</v>
      </c>
      <c r="S30" s="20"/>
    </row>
    <row r="31" spans="1:19" x14ac:dyDescent="0.2">
      <c r="A31" s="13"/>
      <c r="B31" s="14"/>
      <c r="C31" s="13"/>
      <c r="D31" s="13"/>
      <c r="E31" s="13"/>
      <c r="F31" s="13"/>
      <c r="G31" s="13"/>
      <c r="H31" s="16"/>
      <c r="I31" s="16"/>
      <c r="J31" s="16"/>
      <c r="K31" s="16"/>
      <c r="L31" s="16"/>
      <c r="M31" s="16"/>
      <c r="N31" s="16"/>
      <c r="O31" s="17"/>
      <c r="P31" s="16"/>
      <c r="Q31" s="16"/>
      <c r="R31" s="16"/>
      <c r="S31" s="20"/>
    </row>
    <row r="32" spans="1:19" x14ac:dyDescent="0.2">
      <c r="A32" s="13"/>
      <c r="B32" s="14"/>
      <c r="C32" s="13"/>
      <c r="D32" s="13"/>
      <c r="E32" s="13"/>
      <c r="F32" s="13"/>
      <c r="G32" s="13"/>
      <c r="H32" s="16">
        <f t="shared" ref="H32" si="12">F32*G32</f>
        <v>0</v>
      </c>
      <c r="I32" s="16"/>
      <c r="J32" s="16">
        <f t="shared" ref="J32" si="13">H32*I32</f>
        <v>0</v>
      </c>
      <c r="K32" s="16"/>
      <c r="L32" s="16"/>
      <c r="M32" s="16"/>
      <c r="N32" s="16">
        <f t="shared" ref="N32" si="14">L32*M32</f>
        <v>0</v>
      </c>
      <c r="O32" s="17"/>
      <c r="P32" s="16"/>
      <c r="Q32" s="16"/>
      <c r="R32" s="16">
        <f t="shared" ref="R32" si="15">P32*Q32</f>
        <v>0</v>
      </c>
      <c r="S32" s="20"/>
    </row>
    <row r="33" spans="1:19" x14ac:dyDescent="0.2">
      <c r="A33" s="13"/>
      <c r="B33" s="14"/>
      <c r="C33" s="13"/>
      <c r="D33" s="13"/>
      <c r="E33" s="21" t="s">
        <v>19</v>
      </c>
      <c r="F33" s="13"/>
      <c r="G33" s="13"/>
      <c r="H33" s="22">
        <f>SUM(H27:H32)</f>
        <v>2</v>
      </c>
      <c r="I33" s="16"/>
      <c r="J33" s="22">
        <f>SUM(J27:J32)</f>
        <v>1200</v>
      </c>
      <c r="K33" s="16"/>
      <c r="L33" s="22">
        <f>SUM(L27:L32)</f>
        <v>0.5</v>
      </c>
      <c r="M33" s="16"/>
      <c r="N33" s="22">
        <f>SUM(N27:N32)</f>
        <v>250</v>
      </c>
      <c r="O33" s="17"/>
      <c r="P33" s="16"/>
      <c r="Q33" s="16"/>
      <c r="R33" s="22">
        <f>SUM(R27:R32)</f>
        <v>249</v>
      </c>
      <c r="S33" s="18">
        <f>J33+N33+R33</f>
        <v>1699</v>
      </c>
    </row>
    <row r="34" spans="1:19" ht="15" x14ac:dyDescent="0.2">
      <c r="A34" s="13" t="s">
        <v>0</v>
      </c>
      <c r="B34" s="14"/>
      <c r="C34" s="13"/>
      <c r="D34" s="13"/>
      <c r="E34" s="19" t="s">
        <v>20</v>
      </c>
      <c r="F34" s="13"/>
      <c r="G34" s="13"/>
      <c r="H34" s="16">
        <f>F34*G34</f>
        <v>0</v>
      </c>
      <c r="I34" s="16"/>
      <c r="J34" s="16">
        <f>H34*I34</f>
        <v>0</v>
      </c>
      <c r="K34" s="16"/>
      <c r="L34" s="16"/>
      <c r="M34" s="16"/>
      <c r="N34" s="16">
        <f>L34*M34</f>
        <v>0</v>
      </c>
      <c r="O34" s="17"/>
      <c r="P34" s="16"/>
      <c r="Q34" s="16"/>
      <c r="R34" s="16">
        <f>P34</f>
        <v>0</v>
      </c>
      <c r="S34" s="23"/>
    </row>
    <row r="35" spans="1:19" x14ac:dyDescent="0.2">
      <c r="A35" s="13"/>
      <c r="B35" s="14"/>
      <c r="C35" s="13"/>
      <c r="D35" s="13"/>
      <c r="E35" s="13"/>
      <c r="F35" s="13"/>
      <c r="G35" s="13"/>
      <c r="H35" s="16">
        <f t="shared" ref="H35" si="16">F35*G35</f>
        <v>0</v>
      </c>
      <c r="I35" s="16"/>
      <c r="J35" s="16">
        <f t="shared" ref="J35" si="17">H35*I35</f>
        <v>0</v>
      </c>
      <c r="K35" s="16"/>
      <c r="L35" s="16"/>
      <c r="M35" s="16"/>
      <c r="N35" s="16">
        <f>L35*M35</f>
        <v>0</v>
      </c>
      <c r="O35" s="17"/>
      <c r="P35" s="16"/>
      <c r="Q35" s="16"/>
      <c r="R35" s="16">
        <f t="shared" ref="R35" si="18">P35*Q35</f>
        <v>0</v>
      </c>
      <c r="S35" s="18"/>
    </row>
    <row r="36" spans="1:19" x14ac:dyDescent="0.2">
      <c r="A36" s="13"/>
      <c r="B36" s="14"/>
      <c r="C36" s="13"/>
      <c r="D36" s="13"/>
      <c r="E36" s="21" t="s">
        <v>19</v>
      </c>
      <c r="F36" s="13"/>
      <c r="G36" s="13"/>
      <c r="H36" s="22">
        <f>SUM(H34:H35)</f>
        <v>0</v>
      </c>
      <c r="I36" s="16"/>
      <c r="J36" s="22">
        <f>SUM(J34:J35)</f>
        <v>0</v>
      </c>
      <c r="K36" s="16"/>
      <c r="L36" s="22">
        <f>SUM(L34:L35)</f>
        <v>0</v>
      </c>
      <c r="M36" s="16"/>
      <c r="N36" s="22">
        <f>SUM(N34:N35)</f>
        <v>0</v>
      </c>
      <c r="O36" s="17"/>
      <c r="P36" s="16"/>
      <c r="Q36" s="16"/>
      <c r="R36" s="22">
        <f>SUM(R34:R35)</f>
        <v>0</v>
      </c>
      <c r="S36" s="18">
        <f>J36+N36+R36</f>
        <v>0</v>
      </c>
    </row>
    <row r="37" spans="1:19" ht="15" x14ac:dyDescent="0.2">
      <c r="A37" s="13"/>
      <c r="B37" s="14"/>
      <c r="C37" s="13"/>
      <c r="D37" s="13"/>
      <c r="E37" s="19" t="s">
        <v>22</v>
      </c>
      <c r="F37" s="13"/>
      <c r="G37" s="13"/>
      <c r="H37" s="16">
        <f>F37*G37</f>
        <v>0</v>
      </c>
      <c r="I37" s="16"/>
      <c r="J37" s="16">
        <f>H37*I37</f>
        <v>0</v>
      </c>
      <c r="K37" s="16"/>
      <c r="L37" s="16"/>
      <c r="M37" s="16"/>
      <c r="N37" s="16">
        <f>L37*M37</f>
        <v>0</v>
      </c>
      <c r="O37" s="17"/>
      <c r="P37" s="16"/>
      <c r="Q37" s="16"/>
      <c r="R37" s="16">
        <f>P37*Q37</f>
        <v>0</v>
      </c>
      <c r="S37" s="23"/>
    </row>
    <row r="38" spans="1:19" ht="15" x14ac:dyDescent="0.2">
      <c r="A38" s="13"/>
      <c r="B38" s="14"/>
      <c r="C38" s="24"/>
      <c r="D38" s="13"/>
      <c r="E38" s="19"/>
      <c r="F38" s="13"/>
      <c r="G38" s="13"/>
      <c r="H38" s="16"/>
      <c r="I38" s="16"/>
      <c r="J38" s="16"/>
      <c r="K38" s="16"/>
      <c r="L38" s="16"/>
      <c r="M38" s="16"/>
      <c r="N38" s="16"/>
      <c r="O38" s="17"/>
      <c r="P38" s="16"/>
      <c r="Q38" s="16"/>
      <c r="R38" s="16"/>
      <c r="S38" s="23"/>
    </row>
    <row r="39" spans="1:19" x14ac:dyDescent="0.2">
      <c r="A39" s="13"/>
      <c r="B39" s="14"/>
      <c r="C39" s="13"/>
      <c r="D39" s="13"/>
      <c r="E39" s="13"/>
      <c r="F39" s="13"/>
      <c r="G39" s="13"/>
      <c r="H39" s="16">
        <f>F39*G39</f>
        <v>0</v>
      </c>
      <c r="I39" s="16"/>
      <c r="J39" s="16">
        <f t="shared" ref="J39" si="19">H39*I39</f>
        <v>0</v>
      </c>
      <c r="K39" s="16"/>
      <c r="L39" s="16"/>
      <c r="M39" s="16"/>
      <c r="N39" s="16">
        <f>L39*M39</f>
        <v>0</v>
      </c>
      <c r="O39" s="17"/>
      <c r="P39" s="16"/>
      <c r="Q39" s="16"/>
      <c r="R39" s="16">
        <f t="shared" ref="R39" si="20">P39*Q39</f>
        <v>0</v>
      </c>
      <c r="S39" s="23"/>
    </row>
    <row r="40" spans="1:19" x14ac:dyDescent="0.2">
      <c r="A40" s="13"/>
      <c r="B40" s="14"/>
      <c r="C40" s="13"/>
      <c r="D40" s="13"/>
      <c r="E40" s="21" t="s">
        <v>19</v>
      </c>
      <c r="F40" s="13"/>
      <c r="G40" s="13"/>
      <c r="H40" s="22">
        <f>SUM(H37:H39)</f>
        <v>0</v>
      </c>
      <c r="I40" s="16"/>
      <c r="J40" s="22">
        <f>SUM(J38:J39)</f>
        <v>0</v>
      </c>
      <c r="K40" s="16"/>
      <c r="L40" s="22">
        <f>SUM(L37:L39)</f>
        <v>0</v>
      </c>
      <c r="M40" s="16"/>
      <c r="N40" s="22">
        <f>SUM(N37:N39)</f>
        <v>0</v>
      </c>
      <c r="O40" s="17"/>
      <c r="P40" s="16"/>
      <c r="Q40" s="16"/>
      <c r="R40" s="22">
        <f>SUM(R37:R39)</f>
        <v>0</v>
      </c>
      <c r="S40" s="18">
        <f>J40+N40+R40</f>
        <v>0</v>
      </c>
    </row>
    <row r="41" spans="1:19" x14ac:dyDescent="0.2">
      <c r="A41" s="13"/>
      <c r="B41" s="14"/>
      <c r="C41" s="13"/>
      <c r="D41" s="13"/>
      <c r="E41" s="21" t="s">
        <v>19</v>
      </c>
      <c r="F41" s="13"/>
      <c r="G41" s="13"/>
      <c r="H41" s="22">
        <f>H33+H36+H40</f>
        <v>2</v>
      </c>
      <c r="I41" s="16"/>
      <c r="J41" s="22">
        <f>J33+J36+J40</f>
        <v>1200</v>
      </c>
      <c r="K41" s="16"/>
      <c r="L41" s="22">
        <f>L33+L36+L40</f>
        <v>0.5</v>
      </c>
      <c r="M41" s="16"/>
      <c r="N41" s="22">
        <f>N33+N36+N40</f>
        <v>250</v>
      </c>
      <c r="O41" s="17"/>
      <c r="P41" s="16"/>
      <c r="Q41" s="16"/>
      <c r="R41" s="22">
        <f>R33+R36+R40</f>
        <v>249</v>
      </c>
      <c r="S41" s="22">
        <f>SUM(S27:S40)</f>
        <v>1699</v>
      </c>
    </row>
    <row r="42" spans="1:19" x14ac:dyDescent="0.2">
      <c r="A42" s="3"/>
      <c r="B42" s="3"/>
      <c r="C42" s="2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3"/>
      <c r="Q42" s="3"/>
      <c r="R42" s="26">
        <f>J41+N41+R41</f>
        <v>1699</v>
      </c>
      <c r="S42" s="26" t="s">
        <v>0</v>
      </c>
    </row>
    <row r="43" spans="1:19" ht="20.25" x14ac:dyDescent="0.3">
      <c r="F43" t="s">
        <v>0</v>
      </c>
      <c r="H43" s="1" t="s">
        <v>29</v>
      </c>
      <c r="O43" s="2"/>
    </row>
    <row r="44" spans="1:1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3"/>
      <c r="Q44" s="3"/>
      <c r="R44" s="3"/>
      <c r="S44" s="3"/>
    </row>
    <row r="45" spans="1:19" x14ac:dyDescent="0.2">
      <c r="A45" s="5" t="s">
        <v>2</v>
      </c>
      <c r="B45" s="5" t="s">
        <v>3</v>
      </c>
      <c r="C45" s="5" t="s">
        <v>4</v>
      </c>
      <c r="D45" s="5" t="s">
        <v>5</v>
      </c>
      <c r="E45" s="5" t="s">
        <v>6</v>
      </c>
      <c r="F45" s="6" t="s">
        <v>7</v>
      </c>
      <c r="G45" s="6" t="s">
        <v>8</v>
      </c>
      <c r="H45" s="7" t="s">
        <v>9</v>
      </c>
      <c r="I45" s="7"/>
      <c r="J45" s="7"/>
      <c r="K45" s="5"/>
      <c r="L45" s="7" t="s">
        <v>10</v>
      </c>
      <c r="M45" s="7"/>
      <c r="N45" s="7"/>
      <c r="O45" s="7" t="s">
        <v>11</v>
      </c>
      <c r="P45" s="7"/>
      <c r="Q45" s="7"/>
      <c r="R45" s="7"/>
      <c r="S45" s="3"/>
    </row>
    <row r="46" spans="1:19" ht="25.5" x14ac:dyDescent="0.2">
      <c r="A46" s="8"/>
      <c r="B46" s="8"/>
      <c r="C46" s="8"/>
      <c r="D46" s="8"/>
      <c r="E46" s="8"/>
      <c r="F46" s="9"/>
      <c r="G46" s="9"/>
      <c r="H46" s="10" t="s">
        <v>12</v>
      </c>
      <c r="I46" s="11" t="s">
        <v>13</v>
      </c>
      <c r="J46" s="10" t="s">
        <v>14</v>
      </c>
      <c r="K46" s="12"/>
      <c r="L46" s="10" t="s">
        <v>12</v>
      </c>
      <c r="M46" s="10" t="s">
        <v>15</v>
      </c>
      <c r="N46" s="10" t="s">
        <v>14</v>
      </c>
      <c r="O46" s="11" t="s">
        <v>16</v>
      </c>
      <c r="P46" s="10" t="s">
        <v>12</v>
      </c>
      <c r="Q46" s="10" t="s">
        <v>15</v>
      </c>
      <c r="R46" s="10" t="s">
        <v>14</v>
      </c>
      <c r="S46" s="3"/>
    </row>
    <row r="47" spans="1:19" ht="15.75" x14ac:dyDescent="0.2">
      <c r="A47" s="13"/>
      <c r="B47" s="14"/>
      <c r="C47" s="13"/>
      <c r="D47" s="14"/>
      <c r="E47" s="15" t="s">
        <v>17</v>
      </c>
      <c r="F47" s="13"/>
      <c r="G47" s="13"/>
      <c r="H47" s="16">
        <f>F47*G47</f>
        <v>0</v>
      </c>
      <c r="I47" s="16"/>
      <c r="J47" s="16">
        <f>H47*I47</f>
        <v>0</v>
      </c>
      <c r="K47" s="16"/>
      <c r="L47" s="16"/>
      <c r="M47" s="16"/>
      <c r="N47" s="16">
        <f>L47*M47</f>
        <v>0</v>
      </c>
      <c r="O47" s="17"/>
      <c r="P47" s="16"/>
      <c r="Q47" s="16"/>
      <c r="R47" s="16">
        <f>P47*Q47</f>
        <v>0</v>
      </c>
      <c r="S47" s="18"/>
    </row>
    <row r="48" spans="1:19" ht="15" x14ac:dyDescent="0.2">
      <c r="A48" s="13"/>
      <c r="B48" s="14"/>
      <c r="C48" s="13"/>
      <c r="D48" s="13"/>
      <c r="E48" s="19" t="s">
        <v>18</v>
      </c>
      <c r="F48" s="13"/>
      <c r="G48" s="13"/>
      <c r="H48" s="16">
        <f>F48*G48</f>
        <v>0</v>
      </c>
      <c r="I48" s="16"/>
      <c r="J48" s="16">
        <f>H48*I48</f>
        <v>0</v>
      </c>
      <c r="K48" s="16"/>
      <c r="L48" s="16"/>
      <c r="M48" s="16"/>
      <c r="N48" s="16">
        <f>L48*M48</f>
        <v>0</v>
      </c>
      <c r="O48" s="17"/>
      <c r="P48" s="16"/>
      <c r="Q48" s="16"/>
      <c r="R48" s="16">
        <f t="shared" ref="R48" si="21">P48*Q48</f>
        <v>0</v>
      </c>
      <c r="S48" s="18"/>
    </row>
    <row r="49" spans="1:19" ht="51" x14ac:dyDescent="0.2">
      <c r="A49" s="13">
        <v>1</v>
      </c>
      <c r="B49" s="14" t="s">
        <v>30</v>
      </c>
      <c r="C49" s="24">
        <v>45029</v>
      </c>
      <c r="D49" s="13"/>
      <c r="E49" s="13" t="s">
        <v>31</v>
      </c>
      <c r="F49" s="13"/>
      <c r="G49" s="13"/>
      <c r="H49" s="16"/>
      <c r="I49" s="16"/>
      <c r="J49" s="16"/>
      <c r="K49" s="16"/>
      <c r="L49" s="16"/>
      <c r="M49" s="16"/>
      <c r="N49" s="16"/>
      <c r="O49" s="17"/>
      <c r="P49" s="16"/>
      <c r="Q49" s="16"/>
      <c r="R49" s="16">
        <v>30504.41</v>
      </c>
      <c r="S49" s="20"/>
    </row>
    <row r="50" spans="1:19" x14ac:dyDescent="0.2">
      <c r="A50" s="13"/>
      <c r="B50" s="14"/>
      <c r="C50" s="13"/>
      <c r="D50" s="13"/>
      <c r="E50" s="13"/>
      <c r="F50" s="13"/>
      <c r="G50" s="13"/>
      <c r="H50" s="16">
        <f t="shared" ref="H50" si="22">F50*G50</f>
        <v>0</v>
      </c>
      <c r="I50" s="16"/>
      <c r="J50" s="16">
        <f t="shared" ref="J50" si="23">H50*I50</f>
        <v>0</v>
      </c>
      <c r="K50" s="16"/>
      <c r="L50" s="16"/>
      <c r="M50" s="16"/>
      <c r="N50" s="16">
        <f t="shared" ref="N50" si="24">L50*M50</f>
        <v>0</v>
      </c>
      <c r="O50" s="17"/>
      <c r="P50" s="16"/>
      <c r="Q50" s="16"/>
      <c r="R50" s="16">
        <f t="shared" ref="R50" si="25">P50*Q50</f>
        <v>0</v>
      </c>
      <c r="S50" s="20"/>
    </row>
    <row r="51" spans="1:19" x14ac:dyDescent="0.2">
      <c r="A51" s="13"/>
      <c r="B51" s="14"/>
      <c r="C51" s="13"/>
      <c r="D51" s="13"/>
      <c r="E51" s="21" t="s">
        <v>19</v>
      </c>
      <c r="F51" s="13"/>
      <c r="G51" s="13"/>
      <c r="H51" s="22">
        <f>SUM(H47:H50)</f>
        <v>0</v>
      </c>
      <c r="I51" s="16"/>
      <c r="J51" s="22">
        <f>SUM(J47:J50)</f>
        <v>0</v>
      </c>
      <c r="K51" s="16"/>
      <c r="L51" s="22">
        <f>SUM(L47:L50)</f>
        <v>0</v>
      </c>
      <c r="M51" s="16"/>
      <c r="N51" s="22">
        <f>SUM(N47:N50)</f>
        <v>0</v>
      </c>
      <c r="O51" s="17"/>
      <c r="P51" s="16"/>
      <c r="Q51" s="16"/>
      <c r="R51" s="22">
        <f>SUM(R47:R50)</f>
        <v>30504.41</v>
      </c>
      <c r="S51" s="18">
        <f>J51+N51+R51</f>
        <v>30504.41</v>
      </c>
    </row>
    <row r="52" spans="1:19" ht="15" x14ac:dyDescent="0.2">
      <c r="A52" s="13" t="s">
        <v>0</v>
      </c>
      <c r="B52" s="14"/>
      <c r="C52" s="13"/>
      <c r="D52" s="13"/>
      <c r="E52" s="19" t="s">
        <v>20</v>
      </c>
      <c r="F52" s="13"/>
      <c r="G52" s="13"/>
      <c r="H52" s="16">
        <f>F52*G52</f>
        <v>0</v>
      </c>
      <c r="I52" s="16"/>
      <c r="J52" s="16">
        <f>H52*I52</f>
        <v>0</v>
      </c>
      <c r="K52" s="16"/>
      <c r="L52" s="16"/>
      <c r="M52" s="16"/>
      <c r="N52" s="16">
        <f>L52*M52</f>
        <v>0</v>
      </c>
      <c r="O52" s="17"/>
      <c r="P52" s="16"/>
      <c r="Q52" s="16"/>
      <c r="R52" s="16">
        <f>P52</f>
        <v>0</v>
      </c>
      <c r="S52" s="23"/>
    </row>
    <row r="53" spans="1:19" ht="76.5" x14ac:dyDescent="0.2">
      <c r="A53" s="13">
        <v>1</v>
      </c>
      <c r="B53" s="14" t="s">
        <v>32</v>
      </c>
      <c r="C53" s="24">
        <v>45041</v>
      </c>
      <c r="D53" s="13"/>
      <c r="E53" s="19" t="s">
        <v>33</v>
      </c>
      <c r="F53" s="13"/>
      <c r="G53" s="13"/>
      <c r="H53" s="16">
        <f t="shared" ref="H53:H56" si="26">F53*G53</f>
        <v>0</v>
      </c>
      <c r="I53" s="16"/>
      <c r="J53" s="16">
        <f t="shared" ref="J53:J56" si="27">H53*I53</f>
        <v>0</v>
      </c>
      <c r="K53" s="16"/>
      <c r="L53" s="16"/>
      <c r="M53" s="16"/>
      <c r="N53" s="16">
        <f t="shared" ref="N53:N55" si="28">L53*M53</f>
        <v>0</v>
      </c>
      <c r="O53" s="17"/>
      <c r="P53" s="16"/>
      <c r="Q53" s="16"/>
      <c r="R53" s="16">
        <v>3940</v>
      </c>
      <c r="S53" s="23"/>
    </row>
    <row r="54" spans="1:19" ht="15" x14ac:dyDescent="0.2">
      <c r="A54" s="13"/>
      <c r="B54" s="14"/>
      <c r="C54" s="13"/>
      <c r="D54" s="13"/>
      <c r="E54" s="19"/>
      <c r="F54" s="13"/>
      <c r="G54" s="13"/>
      <c r="H54" s="16">
        <f t="shared" si="26"/>
        <v>0</v>
      </c>
      <c r="I54" s="16"/>
      <c r="J54" s="16">
        <f t="shared" si="27"/>
        <v>0</v>
      </c>
      <c r="K54" s="16"/>
      <c r="L54" s="16"/>
      <c r="M54" s="16"/>
      <c r="N54" s="16">
        <f t="shared" si="28"/>
        <v>0</v>
      </c>
      <c r="O54" s="17"/>
      <c r="P54" s="16"/>
      <c r="Q54" s="16"/>
      <c r="R54" s="16">
        <f t="shared" ref="R54:R56" si="29">P54*Q54</f>
        <v>0</v>
      </c>
      <c r="S54" s="23"/>
    </row>
    <row r="55" spans="1:19" ht="15" x14ac:dyDescent="0.2">
      <c r="A55" s="13"/>
      <c r="B55" s="14"/>
      <c r="C55" s="13"/>
      <c r="D55" s="13"/>
      <c r="E55" s="19"/>
      <c r="F55" s="13"/>
      <c r="G55" s="13"/>
      <c r="H55" s="16">
        <f t="shared" si="26"/>
        <v>0</v>
      </c>
      <c r="I55" s="16"/>
      <c r="J55" s="16">
        <f t="shared" si="27"/>
        <v>0</v>
      </c>
      <c r="K55" s="16"/>
      <c r="L55" s="16"/>
      <c r="M55" s="16"/>
      <c r="N55" s="16">
        <f t="shared" si="28"/>
        <v>0</v>
      </c>
      <c r="O55" s="17"/>
      <c r="P55" s="16"/>
      <c r="Q55" s="16"/>
      <c r="R55" s="16">
        <f t="shared" si="29"/>
        <v>0</v>
      </c>
      <c r="S55" s="23"/>
    </row>
    <row r="56" spans="1:19" x14ac:dyDescent="0.2">
      <c r="A56" s="13"/>
      <c r="B56" s="14"/>
      <c r="C56" s="13"/>
      <c r="D56" s="13"/>
      <c r="E56" s="13"/>
      <c r="F56" s="13"/>
      <c r="G56" s="13"/>
      <c r="H56" s="16">
        <f t="shared" si="26"/>
        <v>0</v>
      </c>
      <c r="I56" s="16"/>
      <c r="J56" s="16">
        <f t="shared" si="27"/>
        <v>0</v>
      </c>
      <c r="K56" s="16"/>
      <c r="L56" s="16"/>
      <c r="M56" s="16"/>
      <c r="N56" s="16">
        <f>L56*M56</f>
        <v>0</v>
      </c>
      <c r="O56" s="17"/>
      <c r="P56" s="16"/>
      <c r="Q56" s="16"/>
      <c r="R56" s="16">
        <f t="shared" si="29"/>
        <v>0</v>
      </c>
      <c r="S56" s="18"/>
    </row>
    <row r="57" spans="1:19" x14ac:dyDescent="0.2">
      <c r="A57" s="13"/>
      <c r="B57" s="14"/>
      <c r="C57" s="13"/>
      <c r="D57" s="13"/>
      <c r="E57" s="21" t="s">
        <v>19</v>
      </c>
      <c r="F57" s="13"/>
      <c r="G57" s="13"/>
      <c r="H57" s="22">
        <f>SUM(H52:H56)</f>
        <v>0</v>
      </c>
      <c r="I57" s="16"/>
      <c r="J57" s="22">
        <f>SUM(J52:J56)</f>
        <v>0</v>
      </c>
      <c r="K57" s="16"/>
      <c r="L57" s="22">
        <f>SUM(L52:L56)</f>
        <v>0</v>
      </c>
      <c r="M57" s="16"/>
      <c r="N57" s="22">
        <f>SUM(N52:N56)</f>
        <v>0</v>
      </c>
      <c r="O57" s="17"/>
      <c r="P57" s="16"/>
      <c r="Q57" s="16"/>
      <c r="R57" s="22">
        <f>SUM(R52:R56)</f>
        <v>3940</v>
      </c>
      <c r="S57" s="18">
        <f>J57+N57+R57</f>
        <v>3940</v>
      </c>
    </row>
    <row r="58" spans="1:19" ht="15" x14ac:dyDescent="0.2">
      <c r="A58" s="13"/>
      <c r="B58" s="14"/>
      <c r="C58" s="13"/>
      <c r="D58" s="13"/>
      <c r="E58" s="19" t="s">
        <v>22</v>
      </c>
      <c r="F58" s="13"/>
      <c r="G58" s="13"/>
      <c r="H58" s="16">
        <f>F58*G58</f>
        <v>0</v>
      </c>
      <c r="I58" s="16"/>
      <c r="J58" s="16">
        <f>H58*I58</f>
        <v>0</v>
      </c>
      <c r="K58" s="16"/>
      <c r="L58" s="16"/>
      <c r="M58" s="16"/>
      <c r="N58" s="16">
        <f>L58*M58</f>
        <v>0</v>
      </c>
      <c r="O58" s="17"/>
      <c r="P58" s="16"/>
      <c r="Q58" s="16"/>
      <c r="R58" s="16">
        <f>P58*Q58</f>
        <v>0</v>
      </c>
      <c r="S58" s="23"/>
    </row>
    <row r="59" spans="1:19" ht="15" x14ac:dyDescent="0.2">
      <c r="A59" s="13">
        <v>1</v>
      </c>
      <c r="B59" s="27"/>
      <c r="C59" s="24"/>
      <c r="D59" s="13"/>
      <c r="E59" s="19"/>
      <c r="F59" s="13"/>
      <c r="G59" s="13"/>
      <c r="H59" s="16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23"/>
    </row>
    <row r="60" spans="1:19" x14ac:dyDescent="0.2">
      <c r="A60" s="13"/>
      <c r="B60" s="14"/>
      <c r="C60" s="13"/>
      <c r="D60" s="13"/>
      <c r="E60" s="13"/>
      <c r="F60" s="13"/>
      <c r="G60" s="13"/>
      <c r="H60" s="16">
        <f>F60*G60</f>
        <v>0</v>
      </c>
      <c r="I60" s="16"/>
      <c r="J60" s="16">
        <f t="shared" ref="J60" si="30">H60*I60</f>
        <v>0</v>
      </c>
      <c r="K60" s="16"/>
      <c r="L60" s="16"/>
      <c r="M60" s="16"/>
      <c r="N60" s="16">
        <f>L60*M60</f>
        <v>0</v>
      </c>
      <c r="O60" s="17"/>
      <c r="P60" s="16"/>
      <c r="Q60" s="16"/>
      <c r="R60" s="16">
        <f t="shared" ref="R60" si="31">P60*Q60</f>
        <v>0</v>
      </c>
      <c r="S60" s="23"/>
    </row>
    <row r="61" spans="1:19" x14ac:dyDescent="0.2">
      <c r="A61" s="13"/>
      <c r="B61" s="14"/>
      <c r="C61" s="13"/>
      <c r="D61" s="13"/>
      <c r="E61" s="21" t="s">
        <v>19</v>
      </c>
      <c r="F61" s="13"/>
      <c r="G61" s="13"/>
      <c r="H61" s="22">
        <f>SUM(H58:H60)</f>
        <v>0</v>
      </c>
      <c r="I61" s="16"/>
      <c r="J61" s="22">
        <f>SUM(J59:J60)</f>
        <v>0</v>
      </c>
      <c r="K61" s="16"/>
      <c r="L61" s="22">
        <f>SUM(L58:L60)</f>
        <v>0</v>
      </c>
      <c r="M61" s="16"/>
      <c r="N61" s="22">
        <f>SUM(N58:N60)</f>
        <v>0</v>
      </c>
      <c r="O61" s="17"/>
      <c r="P61" s="16"/>
      <c r="Q61" s="16"/>
      <c r="R61" s="22">
        <f>SUM(R58:R60)</f>
        <v>0</v>
      </c>
      <c r="S61" s="18">
        <f>J61+N61+R61</f>
        <v>0</v>
      </c>
    </row>
    <row r="62" spans="1:19" x14ac:dyDescent="0.2">
      <c r="A62" s="13"/>
      <c r="B62" s="14"/>
      <c r="C62" s="13"/>
      <c r="D62" s="13"/>
      <c r="E62" s="21" t="s">
        <v>19</v>
      </c>
      <c r="F62" s="13"/>
      <c r="G62" s="13"/>
      <c r="H62" s="22">
        <f>H51+H57+H61</f>
        <v>0</v>
      </c>
      <c r="I62" s="16"/>
      <c r="J62" s="22">
        <f>J51+J57+J61</f>
        <v>0</v>
      </c>
      <c r="K62" s="16"/>
      <c r="L62" s="22">
        <f>L51+L57+L61</f>
        <v>0</v>
      </c>
      <c r="M62" s="16"/>
      <c r="N62" s="22">
        <f>N51+N57+N61</f>
        <v>0</v>
      </c>
      <c r="O62" s="17"/>
      <c r="P62" s="16"/>
      <c r="Q62" s="16"/>
      <c r="R62" s="22">
        <f>R51+R57+R61</f>
        <v>34444.410000000003</v>
      </c>
      <c r="S62" s="22">
        <f>SUM(S47:S61)</f>
        <v>34444.410000000003</v>
      </c>
    </row>
    <row r="63" spans="1:19" x14ac:dyDescent="0.2">
      <c r="A63" s="3"/>
      <c r="B63" s="3"/>
      <c r="C63" s="2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3"/>
      <c r="Q63" s="3"/>
      <c r="R63" s="26">
        <f>J62+N62+R62</f>
        <v>34444.410000000003</v>
      </c>
      <c r="S63" s="26" t="s">
        <v>0</v>
      </c>
    </row>
    <row r="64" spans="1:19" ht="20.25" x14ac:dyDescent="0.3">
      <c r="F64" t="s">
        <v>0</v>
      </c>
      <c r="H64" s="1" t="s">
        <v>34</v>
      </c>
      <c r="O64" s="2"/>
    </row>
    <row r="65" spans="1:19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9" x14ac:dyDescent="0.2">
      <c r="A66" s="6" t="s">
        <v>2</v>
      </c>
      <c r="B66" s="6" t="s">
        <v>3</v>
      </c>
      <c r="C66" s="6" t="s">
        <v>4</v>
      </c>
      <c r="D66" s="6" t="s">
        <v>5</v>
      </c>
      <c r="E66" s="6" t="s">
        <v>6</v>
      </c>
      <c r="F66" s="6" t="s">
        <v>7</v>
      </c>
      <c r="G66" s="6" t="s">
        <v>8</v>
      </c>
      <c r="H66" s="29" t="s">
        <v>9</v>
      </c>
      <c r="I66" s="29"/>
      <c r="J66" s="29"/>
      <c r="K66" s="6"/>
      <c r="L66" s="29" t="s">
        <v>10</v>
      </c>
      <c r="M66" s="29"/>
      <c r="N66" s="29"/>
      <c r="O66" s="29" t="s">
        <v>11</v>
      </c>
      <c r="P66" s="29"/>
      <c r="Q66" s="29"/>
      <c r="R66" s="29"/>
    </row>
    <row r="67" spans="1:19" ht="25.5" x14ac:dyDescent="0.2">
      <c r="A67" s="30"/>
      <c r="B67" s="30"/>
      <c r="C67" s="30"/>
      <c r="D67" s="30"/>
      <c r="E67" s="30"/>
      <c r="F67" s="9"/>
      <c r="G67" s="9"/>
      <c r="H67" s="11" t="s">
        <v>12</v>
      </c>
      <c r="I67" s="11" t="s">
        <v>13</v>
      </c>
      <c r="J67" s="11" t="s">
        <v>14</v>
      </c>
      <c r="K67" s="9"/>
      <c r="L67" s="11" t="s">
        <v>12</v>
      </c>
      <c r="M67" s="11" t="s">
        <v>15</v>
      </c>
      <c r="N67" s="11" t="s">
        <v>14</v>
      </c>
      <c r="O67" s="11" t="s">
        <v>16</v>
      </c>
      <c r="P67" s="11" t="s">
        <v>12</v>
      </c>
      <c r="Q67" s="11" t="s">
        <v>15</v>
      </c>
      <c r="R67" s="11" t="s">
        <v>14</v>
      </c>
    </row>
    <row r="68" spans="1:19" ht="15.75" x14ac:dyDescent="0.2">
      <c r="A68" s="14"/>
      <c r="B68" s="14"/>
      <c r="C68" s="14"/>
      <c r="D68" s="14"/>
      <c r="E68" s="15" t="s">
        <v>17</v>
      </c>
      <c r="F68" s="14"/>
      <c r="G68" s="14"/>
      <c r="H68" s="17">
        <f>F68*G68</f>
        <v>0</v>
      </c>
      <c r="I68" s="17"/>
      <c r="J68" s="17">
        <f>H68*I68</f>
        <v>0</v>
      </c>
      <c r="K68" s="17"/>
      <c r="L68" s="17"/>
      <c r="M68" s="17"/>
      <c r="N68" s="17">
        <f>L68*M68</f>
        <v>0</v>
      </c>
      <c r="O68" s="17"/>
      <c r="P68" s="17"/>
      <c r="Q68" s="17"/>
      <c r="R68" s="17">
        <f>P68*Q68</f>
        <v>0</v>
      </c>
      <c r="S68" s="31"/>
    </row>
    <row r="69" spans="1:19" ht="15" x14ac:dyDescent="0.2">
      <c r="A69" s="14"/>
      <c r="B69" s="14"/>
      <c r="C69" s="14"/>
      <c r="D69" s="14"/>
      <c r="E69" s="32" t="s">
        <v>18</v>
      </c>
      <c r="F69" s="14"/>
      <c r="G69" s="14"/>
      <c r="H69" s="17">
        <f>F69*G69</f>
        <v>0</v>
      </c>
      <c r="I69" s="17"/>
      <c r="J69" s="17">
        <f>H69*I69</f>
        <v>0</v>
      </c>
      <c r="K69" s="17"/>
      <c r="L69" s="17"/>
      <c r="M69" s="17"/>
      <c r="N69" s="17">
        <f>L69*M69</f>
        <v>0</v>
      </c>
      <c r="O69" s="17"/>
      <c r="P69" s="17"/>
      <c r="Q69" s="17"/>
      <c r="R69" s="17">
        <f t="shared" ref="R69:R74" si="32">P69*Q69</f>
        <v>0</v>
      </c>
      <c r="S69" s="31"/>
    </row>
    <row r="70" spans="1:19" ht="63.75" x14ac:dyDescent="0.2">
      <c r="A70" s="14">
        <v>1</v>
      </c>
      <c r="B70" s="27" t="s">
        <v>35</v>
      </c>
      <c r="C70" s="33">
        <v>45061</v>
      </c>
      <c r="D70" s="14"/>
      <c r="E70" s="34" t="s">
        <v>36</v>
      </c>
      <c r="F70" s="14">
        <v>1</v>
      </c>
      <c r="G70" s="14">
        <v>1</v>
      </c>
      <c r="H70" s="17">
        <f t="shared" ref="H70:H73" si="33">F70*G70</f>
        <v>1</v>
      </c>
      <c r="I70" s="17">
        <v>600</v>
      </c>
      <c r="J70" s="17">
        <f t="shared" ref="J70:J73" si="34">H70*I70</f>
        <v>600</v>
      </c>
      <c r="K70" s="17" t="s">
        <v>26</v>
      </c>
      <c r="L70" s="17">
        <v>0.5</v>
      </c>
      <c r="M70" s="17">
        <v>500</v>
      </c>
      <c r="N70" s="17">
        <f t="shared" ref="N70:N73" si="35">L70*M70</f>
        <v>250</v>
      </c>
      <c r="O70" s="17" t="s">
        <v>37</v>
      </c>
      <c r="P70" s="17">
        <v>2</v>
      </c>
      <c r="Q70" s="17">
        <v>261</v>
      </c>
      <c r="R70" s="17">
        <f t="shared" si="32"/>
        <v>522</v>
      </c>
      <c r="S70" s="35"/>
    </row>
    <row r="71" spans="1:19" ht="15" x14ac:dyDescent="0.2">
      <c r="A71" s="14"/>
      <c r="B71" s="27"/>
      <c r="C71" s="33"/>
      <c r="D71" s="14"/>
      <c r="E71" s="34"/>
      <c r="F71" s="14"/>
      <c r="G71" s="14"/>
      <c r="H71" s="17"/>
      <c r="I71" s="17"/>
      <c r="J71" s="17"/>
      <c r="K71" s="17"/>
      <c r="L71" s="17"/>
      <c r="M71" s="17"/>
      <c r="N71" s="17"/>
      <c r="O71" s="17" t="s">
        <v>38</v>
      </c>
      <c r="P71" s="17">
        <v>2</v>
      </c>
      <c r="Q71" s="17">
        <v>67</v>
      </c>
      <c r="R71" s="17">
        <f t="shared" si="32"/>
        <v>134</v>
      </c>
      <c r="S71" s="35"/>
    </row>
    <row r="72" spans="1:19" ht="25.5" x14ac:dyDescent="0.2">
      <c r="A72" s="14"/>
      <c r="B72" s="14"/>
      <c r="C72" s="33"/>
      <c r="D72" s="14"/>
      <c r="E72" s="34"/>
      <c r="F72" s="14"/>
      <c r="G72" s="14"/>
      <c r="H72" s="17">
        <f t="shared" si="33"/>
        <v>0</v>
      </c>
      <c r="I72" s="17"/>
      <c r="J72" s="17">
        <f t="shared" si="34"/>
        <v>0</v>
      </c>
      <c r="K72" s="17"/>
      <c r="L72" s="17"/>
      <c r="M72" s="17"/>
      <c r="N72" s="17">
        <f t="shared" si="35"/>
        <v>0</v>
      </c>
      <c r="O72" s="17" t="s">
        <v>39</v>
      </c>
      <c r="P72" s="17">
        <v>1</v>
      </c>
      <c r="Q72" s="17">
        <v>11</v>
      </c>
      <c r="R72" s="17">
        <f t="shared" si="32"/>
        <v>11</v>
      </c>
      <c r="S72" s="35"/>
    </row>
    <row r="73" spans="1:19" ht="15" x14ac:dyDescent="0.2">
      <c r="A73" s="14"/>
      <c r="B73" s="14"/>
      <c r="C73" s="33"/>
      <c r="D73" s="14"/>
      <c r="E73" s="34"/>
      <c r="F73" s="14"/>
      <c r="G73" s="14"/>
      <c r="H73" s="17">
        <f t="shared" si="33"/>
        <v>0</v>
      </c>
      <c r="I73" s="17"/>
      <c r="J73" s="17">
        <f t="shared" si="34"/>
        <v>0</v>
      </c>
      <c r="K73" s="17"/>
      <c r="L73" s="17"/>
      <c r="M73" s="17"/>
      <c r="N73" s="17">
        <f t="shared" si="35"/>
        <v>0</v>
      </c>
      <c r="O73" s="17" t="s">
        <v>40</v>
      </c>
      <c r="P73" s="17">
        <v>1</v>
      </c>
      <c r="Q73" s="17">
        <v>245</v>
      </c>
      <c r="R73" s="17">
        <f t="shared" si="32"/>
        <v>245</v>
      </c>
      <c r="S73" s="35"/>
    </row>
    <row r="74" spans="1:19" ht="25.5" x14ac:dyDescent="0.2">
      <c r="A74" s="14"/>
      <c r="B74" s="14"/>
      <c r="C74" s="14"/>
      <c r="D74" s="14"/>
      <c r="E74" s="14"/>
      <c r="F74" s="14"/>
      <c r="G74" s="14"/>
      <c r="H74" s="17">
        <f>F74*G74</f>
        <v>0</v>
      </c>
      <c r="I74" s="17"/>
      <c r="J74" s="17">
        <f>H74*I74</f>
        <v>0</v>
      </c>
      <c r="K74" s="17"/>
      <c r="L74" s="17"/>
      <c r="M74" s="17"/>
      <c r="N74" s="17">
        <f>L74*M74</f>
        <v>0</v>
      </c>
      <c r="O74" s="17" t="s">
        <v>27</v>
      </c>
      <c r="P74" s="17">
        <v>0.5</v>
      </c>
      <c r="Q74" s="17">
        <v>70</v>
      </c>
      <c r="R74" s="17">
        <f t="shared" si="32"/>
        <v>35</v>
      </c>
      <c r="S74" s="35"/>
    </row>
    <row r="75" spans="1:19" x14ac:dyDescent="0.2">
      <c r="A75" s="14"/>
      <c r="B75" s="14"/>
      <c r="C75" s="14"/>
      <c r="D75" s="14"/>
      <c r="E75" s="36" t="s">
        <v>19</v>
      </c>
      <c r="F75" s="14"/>
      <c r="G75" s="14"/>
      <c r="H75" s="37">
        <f>SUM(H68:H74)</f>
        <v>1</v>
      </c>
      <c r="I75" s="17"/>
      <c r="J75" s="37">
        <f>SUM(J68:J74)</f>
        <v>600</v>
      </c>
      <c r="K75" s="17"/>
      <c r="L75" s="37">
        <f>SUM(L68:L74)</f>
        <v>0.5</v>
      </c>
      <c r="M75" s="17"/>
      <c r="N75" s="37">
        <f>SUM(N68:N74)</f>
        <v>250</v>
      </c>
      <c r="O75" s="17"/>
      <c r="P75" s="17"/>
      <c r="Q75" s="17"/>
      <c r="R75" s="37">
        <f>SUM(R68:R74)</f>
        <v>947</v>
      </c>
      <c r="S75" s="31">
        <f>J75+N75+R75</f>
        <v>1797</v>
      </c>
    </row>
    <row r="76" spans="1:19" ht="15" x14ac:dyDescent="0.2">
      <c r="A76" s="14" t="s">
        <v>0</v>
      </c>
      <c r="B76" s="14"/>
      <c r="C76" s="14"/>
      <c r="D76" s="14"/>
      <c r="E76" s="32" t="s">
        <v>20</v>
      </c>
      <c r="F76" s="14"/>
      <c r="G76" s="14"/>
      <c r="H76" s="17">
        <f>F76*G76</f>
        <v>0</v>
      </c>
      <c r="I76" s="17"/>
      <c r="J76" s="17">
        <f>H76*I76</f>
        <v>0</v>
      </c>
      <c r="K76" s="17"/>
      <c r="L76" s="17"/>
      <c r="M76" s="17"/>
      <c r="N76" s="17">
        <f>L76*M76</f>
        <v>0</v>
      </c>
      <c r="O76" s="17"/>
      <c r="P76" s="17"/>
      <c r="Q76" s="17"/>
      <c r="R76" s="17">
        <f>P76</f>
        <v>0</v>
      </c>
      <c r="S76" s="38"/>
    </row>
    <row r="77" spans="1:19" ht="76.5" x14ac:dyDescent="0.2">
      <c r="A77" s="14">
        <v>1</v>
      </c>
      <c r="B77" s="27" t="s">
        <v>41</v>
      </c>
      <c r="C77" s="33">
        <v>45058</v>
      </c>
      <c r="D77" s="14"/>
      <c r="E77" s="32" t="s">
        <v>0</v>
      </c>
      <c r="F77" s="14">
        <v>6</v>
      </c>
      <c r="G77" s="14">
        <v>2</v>
      </c>
      <c r="H77" s="17">
        <f t="shared" ref="H77:H94" si="36">F77*G77</f>
        <v>12</v>
      </c>
      <c r="I77" s="17">
        <v>600</v>
      </c>
      <c r="J77" s="17">
        <f>H77*I77</f>
        <v>7200</v>
      </c>
      <c r="K77" s="17" t="s">
        <v>26</v>
      </c>
      <c r="L77" s="17">
        <v>4</v>
      </c>
      <c r="M77" s="17">
        <v>500</v>
      </c>
      <c r="N77" s="17">
        <f t="shared" ref="N77:N93" si="37">L77*M77</f>
        <v>2000</v>
      </c>
      <c r="O77" s="17" t="s">
        <v>42</v>
      </c>
      <c r="P77" s="17">
        <v>2</v>
      </c>
      <c r="Q77" s="17">
        <v>690</v>
      </c>
      <c r="R77" s="17">
        <f>P77*Q77</f>
        <v>1380</v>
      </c>
      <c r="S77" s="38"/>
    </row>
    <row r="78" spans="1:19" ht="38.25" x14ac:dyDescent="0.2">
      <c r="A78" s="14"/>
      <c r="B78" s="14"/>
      <c r="C78" s="14"/>
      <c r="D78" s="14"/>
      <c r="E78" s="32"/>
      <c r="F78" s="14">
        <v>4</v>
      </c>
      <c r="G78" s="14">
        <v>2</v>
      </c>
      <c r="H78" s="17">
        <f t="shared" si="36"/>
        <v>8</v>
      </c>
      <c r="I78" s="17">
        <v>600</v>
      </c>
      <c r="J78" s="17">
        <f>H78*I78</f>
        <v>4800</v>
      </c>
      <c r="K78" s="17"/>
      <c r="L78" s="17"/>
      <c r="M78" s="17"/>
      <c r="N78" s="17">
        <f t="shared" si="37"/>
        <v>0</v>
      </c>
      <c r="O78" s="17" t="s">
        <v>43</v>
      </c>
      <c r="P78" s="17">
        <v>7</v>
      </c>
      <c r="Q78" s="17">
        <v>305</v>
      </c>
      <c r="R78" s="17">
        <f t="shared" ref="R78:R94" si="38">P78*Q78</f>
        <v>2135</v>
      </c>
      <c r="S78" s="38"/>
    </row>
    <row r="79" spans="1:19" ht="15" x14ac:dyDescent="0.2">
      <c r="A79" s="14"/>
      <c r="B79" s="14"/>
      <c r="C79" s="14"/>
      <c r="D79" s="14"/>
      <c r="E79" s="32"/>
      <c r="F79" s="14"/>
      <c r="G79" s="14"/>
      <c r="H79" s="17">
        <f t="shared" si="36"/>
        <v>0</v>
      </c>
      <c r="I79" s="17"/>
      <c r="J79" s="17">
        <f t="shared" ref="J79:J94" si="39">H79*I79</f>
        <v>0</v>
      </c>
      <c r="K79" s="17"/>
      <c r="L79" s="17"/>
      <c r="M79" s="17"/>
      <c r="N79" s="17">
        <f t="shared" si="37"/>
        <v>0</v>
      </c>
      <c r="O79" s="17" t="s">
        <v>44</v>
      </c>
      <c r="P79" s="17">
        <v>6</v>
      </c>
      <c r="Q79" s="17">
        <v>198</v>
      </c>
      <c r="R79" s="17">
        <f t="shared" si="38"/>
        <v>1188</v>
      </c>
      <c r="S79" s="38"/>
    </row>
    <row r="80" spans="1:19" ht="15" x14ac:dyDescent="0.2">
      <c r="A80" s="14"/>
      <c r="B80" s="14"/>
      <c r="C80" s="14"/>
      <c r="D80" s="14"/>
      <c r="E80" s="32"/>
      <c r="F80" s="14"/>
      <c r="G80" s="14"/>
      <c r="H80" s="17">
        <f t="shared" si="36"/>
        <v>0</v>
      </c>
      <c r="I80" s="17"/>
      <c r="J80" s="17">
        <f t="shared" si="39"/>
        <v>0</v>
      </c>
      <c r="K80" s="17"/>
      <c r="L80" s="17"/>
      <c r="M80" s="17"/>
      <c r="N80" s="17">
        <f t="shared" si="37"/>
        <v>0</v>
      </c>
      <c r="O80" s="17" t="s">
        <v>45</v>
      </c>
      <c r="P80" s="17">
        <v>2</v>
      </c>
      <c r="Q80" s="17">
        <v>292</v>
      </c>
      <c r="R80" s="17">
        <f t="shared" si="38"/>
        <v>584</v>
      </c>
      <c r="S80" s="38"/>
    </row>
    <row r="81" spans="1:19" ht="15" x14ac:dyDescent="0.2">
      <c r="A81" s="14"/>
      <c r="B81" s="14"/>
      <c r="C81" s="14"/>
      <c r="D81" s="14"/>
      <c r="E81" s="32"/>
      <c r="F81" s="14"/>
      <c r="G81" s="14"/>
      <c r="H81" s="17">
        <f t="shared" si="36"/>
        <v>0</v>
      </c>
      <c r="I81" s="17"/>
      <c r="J81" s="17">
        <f t="shared" si="39"/>
        <v>0</v>
      </c>
      <c r="K81" s="17"/>
      <c r="L81" s="17"/>
      <c r="M81" s="17"/>
      <c r="N81" s="17">
        <f t="shared" si="37"/>
        <v>0</v>
      </c>
      <c r="O81" s="17" t="s">
        <v>46</v>
      </c>
      <c r="P81" s="17">
        <v>220</v>
      </c>
      <c r="Q81" s="17">
        <v>0.8</v>
      </c>
      <c r="R81" s="17">
        <f t="shared" si="38"/>
        <v>176</v>
      </c>
      <c r="S81" s="38"/>
    </row>
    <row r="82" spans="1:19" ht="15" x14ac:dyDescent="0.2">
      <c r="A82" s="14"/>
      <c r="B82" s="14"/>
      <c r="C82" s="14"/>
      <c r="D82" s="14"/>
      <c r="E82" s="32"/>
      <c r="F82" s="14"/>
      <c r="G82" s="14"/>
      <c r="H82" s="17">
        <f t="shared" si="36"/>
        <v>0</v>
      </c>
      <c r="I82" s="17"/>
      <c r="J82" s="17">
        <f t="shared" si="39"/>
        <v>0</v>
      </c>
      <c r="K82" s="17"/>
      <c r="L82" s="17"/>
      <c r="M82" s="17"/>
      <c r="N82" s="17">
        <f t="shared" si="37"/>
        <v>0</v>
      </c>
      <c r="O82" s="17" t="s">
        <v>47</v>
      </c>
      <c r="P82" s="17">
        <v>0.7</v>
      </c>
      <c r="Q82" s="17"/>
      <c r="R82" s="17">
        <f t="shared" si="38"/>
        <v>0</v>
      </c>
      <c r="S82" s="38"/>
    </row>
    <row r="83" spans="1:19" ht="15" x14ac:dyDescent="0.2">
      <c r="A83" s="14"/>
      <c r="B83" s="14"/>
      <c r="C83" s="14"/>
      <c r="D83" s="14"/>
      <c r="E83" s="32"/>
      <c r="F83" s="14"/>
      <c r="G83" s="14"/>
      <c r="H83" s="17">
        <f t="shared" si="36"/>
        <v>0</v>
      </c>
      <c r="I83" s="17"/>
      <c r="J83" s="17">
        <f t="shared" si="39"/>
        <v>0</v>
      </c>
      <c r="K83" s="17"/>
      <c r="L83" s="17"/>
      <c r="M83" s="17"/>
      <c r="N83" s="17">
        <f t="shared" si="37"/>
        <v>0</v>
      </c>
      <c r="O83" s="17"/>
      <c r="P83" s="17"/>
      <c r="Q83" s="17"/>
      <c r="R83" s="17">
        <f t="shared" si="38"/>
        <v>0</v>
      </c>
      <c r="S83" s="38"/>
    </row>
    <row r="84" spans="1:19" ht="51" x14ac:dyDescent="0.2">
      <c r="A84" s="14">
        <v>2</v>
      </c>
      <c r="B84" s="27" t="s">
        <v>48</v>
      </c>
      <c r="C84" s="33">
        <v>45070</v>
      </c>
      <c r="D84" s="14"/>
      <c r="E84" s="32"/>
      <c r="F84" s="14">
        <v>6</v>
      </c>
      <c r="G84" s="14">
        <v>2</v>
      </c>
      <c r="H84" s="17">
        <f t="shared" si="36"/>
        <v>12</v>
      </c>
      <c r="I84" s="17">
        <v>600</v>
      </c>
      <c r="J84" s="17">
        <f t="shared" si="39"/>
        <v>7200</v>
      </c>
      <c r="K84" s="17" t="s">
        <v>26</v>
      </c>
      <c r="L84" s="17">
        <v>0.5</v>
      </c>
      <c r="M84" s="17">
        <v>500</v>
      </c>
      <c r="N84" s="17">
        <f t="shared" si="37"/>
        <v>250</v>
      </c>
      <c r="O84" s="17" t="s">
        <v>49</v>
      </c>
      <c r="P84" s="17">
        <v>1</v>
      </c>
      <c r="Q84" s="17">
        <v>610</v>
      </c>
      <c r="R84" s="17">
        <f t="shared" si="38"/>
        <v>610</v>
      </c>
      <c r="S84" s="38"/>
    </row>
    <row r="85" spans="1:19" ht="38.25" x14ac:dyDescent="0.2">
      <c r="A85" s="14"/>
      <c r="B85" s="14"/>
      <c r="C85" s="14"/>
      <c r="D85" s="14"/>
      <c r="E85" s="32"/>
      <c r="F85" s="14"/>
      <c r="G85" s="14"/>
      <c r="H85" s="17">
        <f t="shared" si="36"/>
        <v>0</v>
      </c>
      <c r="I85" s="17"/>
      <c r="J85" s="17">
        <f t="shared" si="39"/>
        <v>0</v>
      </c>
      <c r="K85" s="17"/>
      <c r="L85" s="17"/>
      <c r="M85" s="17"/>
      <c r="N85" s="17">
        <f t="shared" si="37"/>
        <v>0</v>
      </c>
      <c r="O85" s="17" t="s">
        <v>50</v>
      </c>
      <c r="P85" s="17">
        <v>1</v>
      </c>
      <c r="Q85" s="17">
        <v>610</v>
      </c>
      <c r="R85" s="17">
        <f t="shared" si="38"/>
        <v>610</v>
      </c>
      <c r="S85" s="38"/>
    </row>
    <row r="86" spans="1:19" ht="15" x14ac:dyDescent="0.2">
      <c r="A86" s="14"/>
      <c r="B86" s="14"/>
      <c r="C86" s="14"/>
      <c r="D86" s="14"/>
      <c r="E86" s="32"/>
      <c r="F86" s="14"/>
      <c r="G86" s="14"/>
      <c r="H86" s="17">
        <f t="shared" si="36"/>
        <v>0</v>
      </c>
      <c r="I86" s="17"/>
      <c r="J86" s="17">
        <f t="shared" si="39"/>
        <v>0</v>
      </c>
      <c r="K86" s="17"/>
      <c r="L86" s="17"/>
      <c r="M86" s="17"/>
      <c r="N86" s="17">
        <f t="shared" si="37"/>
        <v>0</v>
      </c>
      <c r="O86" s="17" t="s">
        <v>51</v>
      </c>
      <c r="P86" s="17">
        <v>40</v>
      </c>
      <c r="Q86" s="17">
        <v>0.8</v>
      </c>
      <c r="R86" s="17">
        <f t="shared" si="38"/>
        <v>32</v>
      </c>
      <c r="S86" s="38"/>
    </row>
    <row r="87" spans="1:19" ht="38.25" x14ac:dyDescent="0.2">
      <c r="A87" s="14"/>
      <c r="B87" s="14"/>
      <c r="C87" s="14"/>
      <c r="D87" s="14"/>
      <c r="E87" s="32"/>
      <c r="F87" s="14"/>
      <c r="G87" s="14"/>
      <c r="H87" s="17">
        <f t="shared" si="36"/>
        <v>0</v>
      </c>
      <c r="I87" s="17"/>
      <c r="J87" s="17">
        <f t="shared" si="39"/>
        <v>0</v>
      </c>
      <c r="K87" s="17"/>
      <c r="L87" s="17"/>
      <c r="M87" s="17"/>
      <c r="N87" s="17">
        <f t="shared" si="37"/>
        <v>0</v>
      </c>
      <c r="O87" s="17" t="s">
        <v>49</v>
      </c>
      <c r="P87" s="17">
        <v>4</v>
      </c>
      <c r="Q87" s="17">
        <v>610</v>
      </c>
      <c r="R87" s="17">
        <f t="shared" si="38"/>
        <v>2440</v>
      </c>
      <c r="S87" s="38"/>
    </row>
    <row r="88" spans="1:19" ht="38.25" x14ac:dyDescent="0.2">
      <c r="A88" s="14"/>
      <c r="B88" s="14"/>
      <c r="C88" s="14"/>
      <c r="D88" s="14"/>
      <c r="E88" s="32"/>
      <c r="F88" s="14"/>
      <c r="G88" s="14"/>
      <c r="H88" s="17">
        <f t="shared" si="36"/>
        <v>0</v>
      </c>
      <c r="I88" s="17"/>
      <c r="J88" s="17">
        <f t="shared" si="39"/>
        <v>0</v>
      </c>
      <c r="K88" s="17"/>
      <c r="L88" s="17"/>
      <c r="M88" s="17"/>
      <c r="N88" s="17">
        <f t="shared" si="37"/>
        <v>0</v>
      </c>
      <c r="O88" s="17" t="s">
        <v>52</v>
      </c>
      <c r="P88" s="17">
        <v>1</v>
      </c>
      <c r="Q88" s="17">
        <v>200</v>
      </c>
      <c r="R88" s="17">
        <f t="shared" si="38"/>
        <v>200</v>
      </c>
      <c r="S88" s="38"/>
    </row>
    <row r="89" spans="1:19" ht="15" x14ac:dyDescent="0.2">
      <c r="A89" s="14"/>
      <c r="B89" s="14"/>
      <c r="C89" s="14"/>
      <c r="D89" s="14"/>
      <c r="E89" s="32"/>
      <c r="F89" s="14"/>
      <c r="G89" s="14"/>
      <c r="H89" s="17">
        <f t="shared" si="36"/>
        <v>0</v>
      </c>
      <c r="I89" s="17"/>
      <c r="J89" s="17">
        <f t="shared" si="39"/>
        <v>0</v>
      </c>
      <c r="K89" s="17"/>
      <c r="L89" s="17"/>
      <c r="M89" s="17"/>
      <c r="N89" s="17">
        <f t="shared" si="37"/>
        <v>0</v>
      </c>
      <c r="O89" s="17" t="s">
        <v>53</v>
      </c>
      <c r="P89" s="17">
        <v>2</v>
      </c>
      <c r="Q89" s="17">
        <v>136</v>
      </c>
      <c r="R89" s="17">
        <f t="shared" si="38"/>
        <v>272</v>
      </c>
      <c r="S89" s="38"/>
    </row>
    <row r="90" spans="1:19" ht="15" x14ac:dyDescent="0.2">
      <c r="A90" s="14"/>
      <c r="B90" s="14"/>
      <c r="C90" s="14"/>
      <c r="D90" s="14"/>
      <c r="E90" s="32"/>
      <c r="F90" s="14"/>
      <c r="G90" s="14"/>
      <c r="H90" s="17">
        <f t="shared" si="36"/>
        <v>0</v>
      </c>
      <c r="I90" s="17"/>
      <c r="J90" s="17">
        <f t="shared" si="39"/>
        <v>0</v>
      </c>
      <c r="K90" s="17"/>
      <c r="L90" s="17"/>
      <c r="M90" s="17"/>
      <c r="N90" s="17">
        <f t="shared" si="37"/>
        <v>0</v>
      </c>
      <c r="O90" s="17"/>
      <c r="P90" s="17"/>
      <c r="Q90" s="17"/>
      <c r="R90" s="17">
        <f t="shared" si="38"/>
        <v>0</v>
      </c>
      <c r="S90" s="38"/>
    </row>
    <row r="91" spans="1:19" ht="25.5" x14ac:dyDescent="0.2">
      <c r="A91" s="14">
        <v>3</v>
      </c>
      <c r="B91" s="14" t="s">
        <v>54</v>
      </c>
      <c r="C91" s="33">
        <v>45051</v>
      </c>
      <c r="D91" s="14"/>
      <c r="E91" s="32"/>
      <c r="F91" s="14">
        <v>1</v>
      </c>
      <c r="G91" s="14">
        <v>2</v>
      </c>
      <c r="H91" s="17">
        <f t="shared" si="36"/>
        <v>2</v>
      </c>
      <c r="I91" s="17">
        <v>600</v>
      </c>
      <c r="J91" s="17">
        <f t="shared" si="39"/>
        <v>1200</v>
      </c>
      <c r="K91" s="17" t="s">
        <v>26</v>
      </c>
      <c r="L91" s="17">
        <v>0.5</v>
      </c>
      <c r="M91" s="17">
        <v>500</v>
      </c>
      <c r="N91" s="17">
        <f t="shared" si="37"/>
        <v>250</v>
      </c>
      <c r="O91" s="17" t="s">
        <v>55</v>
      </c>
      <c r="P91" s="17">
        <v>4</v>
      </c>
      <c r="Q91" s="17">
        <v>650</v>
      </c>
      <c r="R91" s="17">
        <f t="shared" si="38"/>
        <v>2600</v>
      </c>
      <c r="S91" s="38"/>
    </row>
    <row r="92" spans="1:19" ht="15" x14ac:dyDescent="0.2">
      <c r="A92" s="14"/>
      <c r="B92" s="14"/>
      <c r="C92" s="14"/>
      <c r="D92" s="14"/>
      <c r="E92" s="32"/>
      <c r="F92" s="14"/>
      <c r="G92" s="14"/>
      <c r="H92" s="17">
        <f t="shared" si="36"/>
        <v>0</v>
      </c>
      <c r="I92" s="17"/>
      <c r="J92" s="17">
        <f t="shared" si="39"/>
        <v>0</v>
      </c>
      <c r="K92" s="17"/>
      <c r="L92" s="17"/>
      <c r="M92" s="17"/>
      <c r="N92" s="17">
        <f t="shared" si="37"/>
        <v>0</v>
      </c>
      <c r="O92" s="17" t="s">
        <v>56</v>
      </c>
      <c r="P92" s="17">
        <v>20</v>
      </c>
      <c r="Q92" s="17">
        <v>1</v>
      </c>
      <c r="R92" s="17">
        <f t="shared" si="38"/>
        <v>20</v>
      </c>
      <c r="S92" s="38"/>
    </row>
    <row r="93" spans="1:19" ht="15" x14ac:dyDescent="0.2">
      <c r="A93" s="14"/>
      <c r="B93" s="14"/>
      <c r="C93" s="14"/>
      <c r="D93" s="14"/>
      <c r="E93" s="32"/>
      <c r="F93" s="14"/>
      <c r="G93" s="14"/>
      <c r="H93" s="17">
        <f t="shared" si="36"/>
        <v>0</v>
      </c>
      <c r="I93" s="17"/>
      <c r="J93" s="17">
        <f t="shared" si="39"/>
        <v>0</v>
      </c>
      <c r="K93" s="17"/>
      <c r="L93" s="17"/>
      <c r="M93" s="17"/>
      <c r="N93" s="17">
        <f t="shared" si="37"/>
        <v>0</v>
      </c>
      <c r="O93" s="17" t="s">
        <v>51</v>
      </c>
      <c r="P93" s="17">
        <v>20</v>
      </c>
      <c r="Q93" s="17">
        <v>0.8</v>
      </c>
      <c r="R93" s="17">
        <f t="shared" si="38"/>
        <v>16</v>
      </c>
      <c r="S93" s="38"/>
    </row>
    <row r="94" spans="1:19" x14ac:dyDescent="0.2">
      <c r="A94" s="14"/>
      <c r="B94" s="14"/>
      <c r="C94" s="14"/>
      <c r="D94" s="14"/>
      <c r="E94" s="14"/>
      <c r="F94" s="14"/>
      <c r="G94" s="14"/>
      <c r="H94" s="17">
        <f t="shared" si="36"/>
        <v>0</v>
      </c>
      <c r="I94" s="17"/>
      <c r="J94" s="17">
        <f t="shared" si="39"/>
        <v>0</v>
      </c>
      <c r="K94" s="17"/>
      <c r="L94" s="17"/>
      <c r="M94" s="17"/>
      <c r="N94" s="17">
        <f>L94*M94</f>
        <v>0</v>
      </c>
      <c r="O94" s="17"/>
      <c r="P94" s="17"/>
      <c r="Q94" s="17"/>
      <c r="R94" s="17">
        <f t="shared" si="38"/>
        <v>0</v>
      </c>
      <c r="S94" s="31"/>
    </row>
    <row r="95" spans="1:19" x14ac:dyDescent="0.2">
      <c r="A95" s="14"/>
      <c r="B95" s="14"/>
      <c r="C95" s="14"/>
      <c r="D95" s="14"/>
      <c r="E95" s="36" t="s">
        <v>19</v>
      </c>
      <c r="F95" s="14"/>
      <c r="G95" s="14"/>
      <c r="H95" s="37">
        <f>SUM(H76:H94)</f>
        <v>34</v>
      </c>
      <c r="I95" s="17"/>
      <c r="J95" s="37">
        <f>SUM(J76:J94)</f>
        <v>20400</v>
      </c>
      <c r="K95" s="17"/>
      <c r="L95" s="37">
        <f>SUM(L76:L94)</f>
        <v>5</v>
      </c>
      <c r="M95" s="17"/>
      <c r="N95" s="37">
        <f>SUM(N76:N94)</f>
        <v>2500</v>
      </c>
      <c r="O95" s="17"/>
      <c r="P95" s="17"/>
      <c r="Q95" s="17"/>
      <c r="R95" s="37">
        <f>SUM(R76:R94)</f>
        <v>12263</v>
      </c>
      <c r="S95" s="31">
        <f>J95+N95+R95</f>
        <v>35163</v>
      </c>
    </row>
    <row r="96" spans="1:19" ht="30" x14ac:dyDescent="0.2">
      <c r="A96" s="14"/>
      <c r="B96" s="14"/>
      <c r="C96" s="14"/>
      <c r="D96" s="14"/>
      <c r="E96" s="32" t="s">
        <v>22</v>
      </c>
      <c r="F96" s="14"/>
      <c r="G96" s="14"/>
      <c r="H96" s="17">
        <f>F96*G96</f>
        <v>0</v>
      </c>
      <c r="I96" s="17"/>
      <c r="J96" s="17">
        <f>H96*I96</f>
        <v>0</v>
      </c>
      <c r="K96" s="17"/>
      <c r="L96" s="17"/>
      <c r="M96" s="17"/>
      <c r="N96" s="17">
        <f>L96*M96</f>
        <v>0</v>
      </c>
      <c r="O96" s="17"/>
      <c r="P96" s="17"/>
      <c r="Q96" s="17"/>
      <c r="R96" s="17">
        <f>P96*Q96</f>
        <v>0</v>
      </c>
      <c r="S96" s="38"/>
    </row>
    <row r="97" spans="1:19" ht="15" x14ac:dyDescent="0.2">
      <c r="A97" s="14"/>
      <c r="B97" s="14"/>
      <c r="C97" s="33"/>
      <c r="D97" s="14"/>
      <c r="E97" s="32"/>
      <c r="F97" s="14"/>
      <c r="G97" s="14"/>
      <c r="H97" s="17">
        <f>F97*G97</f>
        <v>0</v>
      </c>
      <c r="I97" s="17"/>
      <c r="J97" s="17">
        <f t="shared" ref="J97:J98" si="40">H97*I97</f>
        <v>0</v>
      </c>
      <c r="K97" s="17"/>
      <c r="L97" s="17"/>
      <c r="M97" s="17"/>
      <c r="N97" s="17">
        <f>L97*M97</f>
        <v>0</v>
      </c>
      <c r="O97" s="17"/>
      <c r="P97" s="17"/>
      <c r="Q97" s="17"/>
      <c r="R97" s="17">
        <f t="shared" ref="R97:R98" si="41">P97*Q97</f>
        <v>0</v>
      </c>
      <c r="S97" s="38"/>
    </row>
    <row r="98" spans="1:19" x14ac:dyDescent="0.2">
      <c r="A98" s="14"/>
      <c r="B98" s="14"/>
      <c r="C98" s="14"/>
      <c r="D98" s="14"/>
      <c r="E98" s="14"/>
      <c r="F98" s="14"/>
      <c r="G98" s="14"/>
      <c r="H98" s="17">
        <f>F98*G98</f>
        <v>0</v>
      </c>
      <c r="I98" s="17"/>
      <c r="J98" s="17">
        <f t="shared" si="40"/>
        <v>0</v>
      </c>
      <c r="K98" s="17"/>
      <c r="L98" s="17"/>
      <c r="M98" s="17"/>
      <c r="N98" s="17">
        <f>L98*M98</f>
        <v>0</v>
      </c>
      <c r="O98" s="17"/>
      <c r="P98" s="17"/>
      <c r="Q98" s="17"/>
      <c r="R98" s="17">
        <f t="shared" si="41"/>
        <v>0</v>
      </c>
      <c r="S98" s="38"/>
    </row>
    <row r="99" spans="1:19" x14ac:dyDescent="0.2">
      <c r="A99" s="14"/>
      <c r="B99" s="14"/>
      <c r="C99" s="14"/>
      <c r="D99" s="14"/>
      <c r="E99" s="36" t="s">
        <v>19</v>
      </c>
      <c r="F99" s="14"/>
      <c r="G99" s="14"/>
      <c r="H99" s="37">
        <f>SUM(H96:H98)</f>
        <v>0</v>
      </c>
      <c r="I99" s="17"/>
      <c r="J99" s="37">
        <f>SUM(J97:J98)</f>
        <v>0</v>
      </c>
      <c r="K99" s="17"/>
      <c r="L99" s="37">
        <f>SUM(L96:L98)</f>
        <v>0</v>
      </c>
      <c r="M99" s="17"/>
      <c r="N99" s="37">
        <f>SUM(N96:N98)</f>
        <v>0</v>
      </c>
      <c r="O99" s="17"/>
      <c r="P99" s="17"/>
      <c r="Q99" s="17"/>
      <c r="R99" s="37">
        <f>SUM(R96:R98)</f>
        <v>0</v>
      </c>
      <c r="S99" s="31">
        <f>J99+N99+R99</f>
        <v>0</v>
      </c>
    </row>
    <row r="100" spans="1:19" x14ac:dyDescent="0.2">
      <c r="A100" s="14"/>
      <c r="B100" s="14"/>
      <c r="C100" s="14"/>
      <c r="D100" s="14"/>
      <c r="E100" s="36" t="s">
        <v>19</v>
      </c>
      <c r="F100" s="14"/>
      <c r="G100" s="14"/>
      <c r="H100" s="37">
        <f>H75+H95+H99</f>
        <v>35</v>
      </c>
      <c r="I100" s="17"/>
      <c r="J100" s="37">
        <f>J75+J95+J99</f>
        <v>21000</v>
      </c>
      <c r="K100" s="17"/>
      <c r="L100" s="37">
        <f>L75+L95+L99</f>
        <v>5.5</v>
      </c>
      <c r="M100" s="17"/>
      <c r="N100" s="37">
        <f>N75+N95+N99</f>
        <v>2750</v>
      </c>
      <c r="O100" s="17"/>
      <c r="P100" s="17"/>
      <c r="Q100" s="17"/>
      <c r="R100" s="37">
        <f>R75+R95+R99</f>
        <v>13210</v>
      </c>
      <c r="S100" s="39">
        <f>SUM(S68:S99)</f>
        <v>36960</v>
      </c>
    </row>
    <row r="101" spans="1:19" x14ac:dyDescent="0.2">
      <c r="A101" s="4"/>
      <c r="B101" s="4"/>
      <c r="C101" s="4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1">
        <f>J100+N100+R100</f>
        <v>36960</v>
      </c>
      <c r="S101" s="42" t="s">
        <v>0</v>
      </c>
    </row>
    <row r="103" spans="1:19" ht="20.25" x14ac:dyDescent="0.3">
      <c r="F103" t="s">
        <v>0</v>
      </c>
      <c r="H103" s="1" t="s">
        <v>57</v>
      </c>
      <c r="O103" s="2"/>
    </row>
    <row r="104" spans="1:1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/>
      <c r="P104" s="3"/>
      <c r="Q104" s="3"/>
      <c r="R104" s="3"/>
    </row>
    <row r="105" spans="1:19" x14ac:dyDescent="0.2">
      <c r="A105" s="5" t="s">
        <v>2</v>
      </c>
      <c r="B105" s="5" t="s">
        <v>3</v>
      </c>
      <c r="C105" s="5" t="s">
        <v>4</v>
      </c>
      <c r="D105" s="5" t="s">
        <v>5</v>
      </c>
      <c r="E105" s="5" t="s">
        <v>6</v>
      </c>
      <c r="F105" s="6" t="s">
        <v>7</v>
      </c>
      <c r="G105" s="6" t="s">
        <v>8</v>
      </c>
      <c r="H105" s="7" t="s">
        <v>9</v>
      </c>
      <c r="I105" s="7"/>
      <c r="J105" s="7"/>
      <c r="K105" s="5"/>
      <c r="L105" s="7" t="s">
        <v>10</v>
      </c>
      <c r="M105" s="7"/>
      <c r="N105" s="7"/>
      <c r="O105" s="7" t="s">
        <v>11</v>
      </c>
      <c r="P105" s="7"/>
      <c r="Q105" s="7"/>
      <c r="R105" s="7"/>
    </row>
    <row r="106" spans="1:19" ht="25.5" x14ac:dyDescent="0.2">
      <c r="A106" s="8"/>
      <c r="B106" s="8"/>
      <c r="C106" s="8"/>
      <c r="D106" s="8"/>
      <c r="E106" s="8"/>
      <c r="F106" s="9"/>
      <c r="G106" s="9"/>
      <c r="H106" s="10" t="s">
        <v>12</v>
      </c>
      <c r="I106" s="11" t="s">
        <v>13</v>
      </c>
      <c r="J106" s="10" t="s">
        <v>14</v>
      </c>
      <c r="K106" s="12"/>
      <c r="L106" s="10" t="s">
        <v>12</v>
      </c>
      <c r="M106" s="10" t="s">
        <v>15</v>
      </c>
      <c r="N106" s="10" t="s">
        <v>14</v>
      </c>
      <c r="O106" s="11" t="s">
        <v>16</v>
      </c>
      <c r="P106" s="10" t="s">
        <v>12</v>
      </c>
      <c r="Q106" s="10" t="s">
        <v>15</v>
      </c>
      <c r="R106" s="10" t="s">
        <v>14</v>
      </c>
    </row>
    <row r="107" spans="1:19" ht="15.75" x14ac:dyDescent="0.2">
      <c r="A107" s="13"/>
      <c r="B107" s="14"/>
      <c r="C107" s="13"/>
      <c r="D107" s="14"/>
      <c r="E107" s="15" t="s">
        <v>17</v>
      </c>
      <c r="F107" s="13"/>
      <c r="G107" s="13"/>
      <c r="H107" s="16">
        <f>F107*G107</f>
        <v>0</v>
      </c>
      <c r="I107" s="16"/>
      <c r="J107" s="16">
        <f>H107*I107</f>
        <v>0</v>
      </c>
      <c r="K107" s="16"/>
      <c r="L107" s="16"/>
      <c r="M107" s="16"/>
      <c r="N107" s="16">
        <f>L107*M107</f>
        <v>0</v>
      </c>
      <c r="O107" s="17"/>
      <c r="P107" s="16"/>
      <c r="Q107" s="16"/>
      <c r="R107" s="16">
        <f>P107*Q107</f>
        <v>0</v>
      </c>
      <c r="S107" s="31"/>
    </row>
    <row r="108" spans="1:19" ht="15" x14ac:dyDescent="0.2">
      <c r="A108" s="13"/>
      <c r="B108" s="14"/>
      <c r="C108" s="13"/>
      <c r="D108" s="13"/>
      <c r="E108" s="19" t="s">
        <v>18</v>
      </c>
      <c r="F108" s="13"/>
      <c r="G108" s="13"/>
      <c r="H108" s="16">
        <f>F108*G108</f>
        <v>0</v>
      </c>
      <c r="I108" s="16"/>
      <c r="J108" s="16">
        <f>H108*I108</f>
        <v>0</v>
      </c>
      <c r="K108" s="16"/>
      <c r="L108" s="16"/>
      <c r="M108" s="16"/>
      <c r="N108" s="16">
        <f>L108*M108</f>
        <v>0</v>
      </c>
      <c r="O108" s="17"/>
      <c r="P108" s="16"/>
      <c r="Q108" s="16"/>
      <c r="R108" s="16">
        <f t="shared" ref="R108:R112" si="42">P108*Q108</f>
        <v>0</v>
      </c>
      <c r="S108" s="31"/>
    </row>
    <row r="109" spans="1:19" ht="25.5" x14ac:dyDescent="0.2">
      <c r="A109" s="13">
        <v>1</v>
      </c>
      <c r="B109" s="14" t="s">
        <v>58</v>
      </c>
      <c r="C109" s="24">
        <v>45084</v>
      </c>
      <c r="D109" s="13"/>
      <c r="E109" s="28" t="s">
        <v>59</v>
      </c>
      <c r="F109" s="13"/>
      <c r="G109" s="13"/>
      <c r="H109" s="16">
        <f t="shared" ref="H109:H111" si="43">F109*G109</f>
        <v>0</v>
      </c>
      <c r="I109" s="16"/>
      <c r="J109" s="16">
        <f t="shared" ref="J109:J111" si="44">H109*I109</f>
        <v>0</v>
      </c>
      <c r="K109" s="16"/>
      <c r="L109" s="16"/>
      <c r="M109" s="16"/>
      <c r="N109" s="16">
        <f t="shared" ref="N109:N111" si="45">L109*M109</f>
        <v>0</v>
      </c>
      <c r="O109" s="17"/>
      <c r="P109" s="16"/>
      <c r="Q109" s="16"/>
      <c r="R109" s="16">
        <v>442604</v>
      </c>
      <c r="S109" s="35"/>
    </row>
    <row r="110" spans="1:19" ht="15" x14ac:dyDescent="0.2">
      <c r="A110" s="13"/>
      <c r="B110" s="14"/>
      <c r="C110" s="24"/>
      <c r="D110" s="13"/>
      <c r="E110" s="28"/>
      <c r="F110" s="13"/>
      <c r="G110" s="13"/>
      <c r="H110" s="16">
        <f t="shared" si="43"/>
        <v>0</v>
      </c>
      <c r="I110" s="16"/>
      <c r="J110" s="16">
        <f t="shared" si="44"/>
        <v>0</v>
      </c>
      <c r="K110" s="16"/>
      <c r="L110" s="16"/>
      <c r="M110" s="16"/>
      <c r="N110" s="16">
        <f t="shared" si="45"/>
        <v>0</v>
      </c>
      <c r="O110" s="17"/>
      <c r="P110" s="16"/>
      <c r="Q110" s="16"/>
      <c r="R110" s="16">
        <f t="shared" ref="R110:R111" si="46">P110*Q110</f>
        <v>0</v>
      </c>
      <c r="S110" s="35"/>
    </row>
    <row r="111" spans="1:19" ht="15" x14ac:dyDescent="0.2">
      <c r="A111" s="13"/>
      <c r="B111" s="14"/>
      <c r="C111" s="24"/>
      <c r="D111" s="13"/>
      <c r="E111" s="28"/>
      <c r="F111" s="13"/>
      <c r="G111" s="13"/>
      <c r="H111" s="16">
        <f t="shared" si="43"/>
        <v>0</v>
      </c>
      <c r="I111" s="16"/>
      <c r="J111" s="16">
        <f t="shared" si="44"/>
        <v>0</v>
      </c>
      <c r="K111" s="16"/>
      <c r="L111" s="16"/>
      <c r="M111" s="16"/>
      <c r="N111" s="16">
        <f t="shared" si="45"/>
        <v>0</v>
      </c>
      <c r="O111" s="17"/>
      <c r="P111" s="16"/>
      <c r="Q111" s="16"/>
      <c r="R111" s="16">
        <f t="shared" si="46"/>
        <v>0</v>
      </c>
      <c r="S111" s="35"/>
    </row>
    <row r="112" spans="1:19" x14ac:dyDescent="0.2">
      <c r="A112" s="13"/>
      <c r="B112" s="14"/>
      <c r="C112" s="13"/>
      <c r="D112" s="13"/>
      <c r="E112" s="13"/>
      <c r="F112" s="13"/>
      <c r="G112" s="13"/>
      <c r="H112" s="16">
        <f>F112*G112</f>
        <v>0</v>
      </c>
      <c r="I112" s="16"/>
      <c r="J112" s="16">
        <f>H112*I112</f>
        <v>0</v>
      </c>
      <c r="K112" s="16"/>
      <c r="L112" s="16"/>
      <c r="M112" s="16"/>
      <c r="N112" s="16">
        <f>L112*M112</f>
        <v>0</v>
      </c>
      <c r="O112" s="17"/>
      <c r="P112" s="16"/>
      <c r="Q112" s="16"/>
      <c r="R112" s="16">
        <f t="shared" si="42"/>
        <v>0</v>
      </c>
      <c r="S112" s="35"/>
    </row>
    <row r="113" spans="1:19" x14ac:dyDescent="0.2">
      <c r="A113" s="13"/>
      <c r="B113" s="14"/>
      <c r="C113" s="13"/>
      <c r="D113" s="13"/>
      <c r="E113" s="21" t="s">
        <v>19</v>
      </c>
      <c r="F113" s="13"/>
      <c r="G113" s="13"/>
      <c r="H113" s="22">
        <f>SUM(H107:H112)</f>
        <v>0</v>
      </c>
      <c r="I113" s="16"/>
      <c r="J113" s="22">
        <f>SUM(J107:J112)</f>
        <v>0</v>
      </c>
      <c r="K113" s="16"/>
      <c r="L113" s="22">
        <f>SUM(L107:L112)</f>
        <v>0</v>
      </c>
      <c r="M113" s="16"/>
      <c r="N113" s="22">
        <f>SUM(N107:N112)</f>
        <v>0</v>
      </c>
      <c r="O113" s="17"/>
      <c r="P113" s="16"/>
      <c r="Q113" s="16"/>
      <c r="R113" s="22">
        <f>SUM(R107:R112)</f>
        <v>442604</v>
      </c>
      <c r="S113" s="31">
        <f>J113+N113+R113</f>
        <v>442604</v>
      </c>
    </row>
    <row r="114" spans="1:19" ht="15" x14ac:dyDescent="0.2">
      <c r="A114" s="13" t="s">
        <v>0</v>
      </c>
      <c r="B114" s="14"/>
      <c r="C114" s="13"/>
      <c r="D114" s="13"/>
      <c r="E114" s="19" t="s">
        <v>20</v>
      </c>
      <c r="F114" s="13"/>
      <c r="G114" s="13"/>
      <c r="H114" s="16">
        <f>F114*G114</f>
        <v>0</v>
      </c>
      <c r="I114" s="16"/>
      <c r="J114" s="16">
        <f>H114*I114</f>
        <v>0</v>
      </c>
      <c r="K114" s="16"/>
      <c r="L114" s="16"/>
      <c r="M114" s="16"/>
      <c r="N114" s="16">
        <f>L114*M114</f>
        <v>0</v>
      </c>
      <c r="O114" s="17"/>
      <c r="P114" s="16"/>
      <c r="Q114" s="16"/>
      <c r="R114" s="16">
        <f>P114</f>
        <v>0</v>
      </c>
      <c r="S114" s="38"/>
    </row>
    <row r="115" spans="1:19" ht="15" x14ac:dyDescent="0.2">
      <c r="A115" s="13"/>
      <c r="B115" s="14"/>
      <c r="C115" s="13"/>
      <c r="D115" s="13"/>
      <c r="E115" s="19"/>
      <c r="F115" s="13"/>
      <c r="G115" s="13"/>
      <c r="H115" s="16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38"/>
    </row>
    <row r="116" spans="1:19" x14ac:dyDescent="0.2">
      <c r="A116" s="13"/>
      <c r="B116" s="14"/>
      <c r="C116" s="13"/>
      <c r="D116" s="13"/>
      <c r="E116" s="21" t="s">
        <v>19</v>
      </c>
      <c r="F116" s="13"/>
      <c r="G116" s="13"/>
      <c r="H116" s="22">
        <f>SUM(H114:H115)</f>
        <v>0</v>
      </c>
      <c r="I116" s="16"/>
      <c r="J116" s="22">
        <f>SUM(J114:J115)</f>
        <v>0</v>
      </c>
      <c r="K116" s="16"/>
      <c r="L116" s="22">
        <f>SUM(L114:L115)</f>
        <v>0</v>
      </c>
      <c r="M116" s="16"/>
      <c r="N116" s="22">
        <f>SUM(N114:N115)</f>
        <v>0</v>
      </c>
      <c r="O116" s="17"/>
      <c r="P116" s="16"/>
      <c r="Q116" s="16"/>
      <c r="R116" s="22">
        <f>SUM(R114:R115)</f>
        <v>0</v>
      </c>
      <c r="S116" s="31">
        <f>J116+N116+R116</f>
        <v>0</v>
      </c>
    </row>
    <row r="117" spans="1:19" ht="15" x14ac:dyDescent="0.2">
      <c r="A117" s="13"/>
      <c r="B117" s="14"/>
      <c r="C117" s="13"/>
      <c r="D117" s="13"/>
      <c r="E117" s="19" t="s">
        <v>22</v>
      </c>
      <c r="F117" s="13"/>
      <c r="G117" s="13"/>
      <c r="H117" s="16">
        <f>F117*G117</f>
        <v>0</v>
      </c>
      <c r="I117" s="16"/>
      <c r="J117" s="16">
        <f>H117*I117</f>
        <v>0</v>
      </c>
      <c r="K117" s="16"/>
      <c r="L117" s="16"/>
      <c r="M117" s="16"/>
      <c r="N117" s="16">
        <f>L117*M117</f>
        <v>0</v>
      </c>
      <c r="O117" s="17"/>
      <c r="P117" s="16"/>
      <c r="Q117" s="16"/>
      <c r="R117" s="16">
        <f>P117*Q117</f>
        <v>0</v>
      </c>
      <c r="S117" s="38"/>
    </row>
    <row r="118" spans="1:19" ht="165.75" x14ac:dyDescent="0.2">
      <c r="A118" s="13" t="s">
        <v>60</v>
      </c>
      <c r="B118" s="27" t="s">
        <v>61</v>
      </c>
      <c r="C118" s="24">
        <v>45106</v>
      </c>
      <c r="D118" s="13"/>
      <c r="E118" s="43" t="s">
        <v>62</v>
      </c>
      <c r="F118" s="13">
        <v>8</v>
      </c>
      <c r="G118" s="13">
        <v>1</v>
      </c>
      <c r="H118" s="16">
        <f>F118*G118</f>
        <v>8</v>
      </c>
      <c r="I118" s="16">
        <v>600</v>
      </c>
      <c r="J118" s="16">
        <f>H118*I118</f>
        <v>4800</v>
      </c>
      <c r="K118" s="16" t="s">
        <v>26</v>
      </c>
      <c r="L118" s="16">
        <v>0.5</v>
      </c>
      <c r="M118" s="16">
        <v>500</v>
      </c>
      <c r="N118" s="16">
        <f>L118*M118</f>
        <v>250</v>
      </c>
      <c r="O118" s="17" t="s">
        <v>63</v>
      </c>
      <c r="P118" s="16">
        <v>2</v>
      </c>
      <c r="Q118" s="16">
        <v>350</v>
      </c>
      <c r="R118" s="16">
        <f>P118*Q118</f>
        <v>700</v>
      </c>
      <c r="S118" s="38"/>
    </row>
    <row r="119" spans="1:19" ht="25.5" x14ac:dyDescent="0.2">
      <c r="A119" s="44"/>
      <c r="B119" s="45"/>
      <c r="C119" s="46"/>
      <c r="D119" s="44"/>
      <c r="E119" s="47"/>
      <c r="F119" s="44"/>
      <c r="G119" s="44"/>
      <c r="H119" s="48">
        <f>F119*G119</f>
        <v>0</v>
      </c>
      <c r="I119" s="48"/>
      <c r="J119" s="48">
        <f t="shared" ref="J119:J122" si="47">H119*I119</f>
        <v>0</v>
      </c>
      <c r="K119" s="48"/>
      <c r="L119" s="48"/>
      <c r="M119" s="48"/>
      <c r="N119" s="48">
        <f>L119*M119</f>
        <v>0</v>
      </c>
      <c r="O119" s="49" t="s">
        <v>64</v>
      </c>
      <c r="P119" s="48">
        <v>300</v>
      </c>
      <c r="Q119" s="48">
        <v>1.5</v>
      </c>
      <c r="R119" s="16">
        <f t="shared" ref="R119:R122" si="48">P119*Q119</f>
        <v>450</v>
      </c>
      <c r="S119" s="38"/>
    </row>
    <row r="120" spans="1:19" ht="38.25" x14ac:dyDescent="0.2">
      <c r="A120" s="44"/>
      <c r="B120" s="45"/>
      <c r="C120" s="46"/>
      <c r="D120" s="44"/>
      <c r="E120" s="47"/>
      <c r="F120" s="44"/>
      <c r="G120" s="44"/>
      <c r="H120" s="48"/>
      <c r="I120" s="48"/>
      <c r="J120" s="48"/>
      <c r="K120" s="48"/>
      <c r="L120" s="48"/>
      <c r="M120" s="48"/>
      <c r="N120" s="48"/>
      <c r="O120" s="49" t="s">
        <v>65</v>
      </c>
      <c r="P120" s="48">
        <v>300</v>
      </c>
      <c r="Q120" s="48">
        <v>1.3</v>
      </c>
      <c r="R120" s="16">
        <f t="shared" si="48"/>
        <v>390</v>
      </c>
      <c r="S120" s="38"/>
    </row>
    <row r="121" spans="1:19" ht="15" x14ac:dyDescent="0.2">
      <c r="A121" s="44"/>
      <c r="B121" s="45"/>
      <c r="C121" s="46"/>
      <c r="D121" s="44"/>
      <c r="E121" s="47"/>
      <c r="F121" s="44"/>
      <c r="G121" s="44"/>
      <c r="H121" s="48"/>
      <c r="I121" s="48"/>
      <c r="J121" s="48"/>
      <c r="K121" s="48"/>
      <c r="L121" s="48"/>
      <c r="M121" s="48"/>
      <c r="N121" s="48"/>
      <c r="O121" s="49" t="s">
        <v>66</v>
      </c>
      <c r="P121" s="48">
        <v>0.5</v>
      </c>
      <c r="Q121" s="48">
        <v>65</v>
      </c>
      <c r="R121" s="16">
        <f t="shared" si="48"/>
        <v>32.5</v>
      </c>
      <c r="S121" s="38"/>
    </row>
    <row r="122" spans="1:19" x14ac:dyDescent="0.2">
      <c r="A122" s="44"/>
      <c r="B122" s="45"/>
      <c r="C122" s="44"/>
      <c r="D122" s="44"/>
      <c r="E122" s="44"/>
      <c r="F122" s="44"/>
      <c r="G122" s="44"/>
      <c r="H122" s="48">
        <f>F122*G122</f>
        <v>0</v>
      </c>
      <c r="I122" s="48"/>
      <c r="J122" s="48">
        <f t="shared" si="47"/>
        <v>0</v>
      </c>
      <c r="K122" s="48"/>
      <c r="L122" s="48"/>
      <c r="M122" s="48"/>
      <c r="N122" s="48">
        <f>L122*M122</f>
        <v>0</v>
      </c>
      <c r="O122" s="49"/>
      <c r="P122" s="48"/>
      <c r="Q122" s="48"/>
      <c r="R122" s="48">
        <f t="shared" si="48"/>
        <v>0</v>
      </c>
      <c r="S122" s="38"/>
    </row>
    <row r="123" spans="1:19" x14ac:dyDescent="0.2">
      <c r="A123" s="44"/>
      <c r="B123" s="45"/>
      <c r="C123" s="44"/>
      <c r="D123" s="44"/>
      <c r="E123" s="50" t="s">
        <v>19</v>
      </c>
      <c r="F123" s="44"/>
      <c r="G123" s="44"/>
      <c r="H123" s="39">
        <f>SUM(H117:H122)</f>
        <v>8</v>
      </c>
      <c r="I123" s="48"/>
      <c r="J123" s="39">
        <f>SUM(J118:J122)</f>
        <v>4800</v>
      </c>
      <c r="K123" s="48"/>
      <c r="L123" s="39">
        <f>SUM(L117:L122)</f>
        <v>0.5</v>
      </c>
      <c r="M123" s="48"/>
      <c r="N123" s="39">
        <f>SUM(N117:N122)</f>
        <v>250</v>
      </c>
      <c r="O123" s="49"/>
      <c r="P123" s="48"/>
      <c r="Q123" s="48"/>
      <c r="R123" s="39">
        <f>SUM(R117:R122)</f>
        <v>1572.5</v>
      </c>
      <c r="S123" s="31">
        <f>J123+N123+R123</f>
        <v>6622.5</v>
      </c>
    </row>
    <row r="124" spans="1:19" x14ac:dyDescent="0.2">
      <c r="A124" s="44"/>
      <c r="B124" s="45"/>
      <c r="C124" s="44"/>
      <c r="D124" s="44"/>
      <c r="E124" s="50" t="s">
        <v>19</v>
      </c>
      <c r="F124" s="44"/>
      <c r="G124" s="44"/>
      <c r="H124" s="39">
        <f>H113+H116+H123</f>
        <v>8</v>
      </c>
      <c r="I124" s="48"/>
      <c r="J124" s="39">
        <f>J113+J116+J123</f>
        <v>4800</v>
      </c>
      <c r="K124" s="48"/>
      <c r="L124" s="39">
        <f>L113+L116+L123</f>
        <v>0.5</v>
      </c>
      <c r="M124" s="48"/>
      <c r="N124" s="39">
        <f>N113+N116+N123</f>
        <v>250</v>
      </c>
      <c r="O124" s="49"/>
      <c r="P124" s="48"/>
      <c r="Q124" s="48"/>
      <c r="R124" s="39">
        <f>R113+R116+R123</f>
        <v>444176.5</v>
      </c>
      <c r="S124" s="39">
        <f>SUM(S107:S123)</f>
        <v>449226.5</v>
      </c>
    </row>
    <row r="125" spans="1:19" x14ac:dyDescent="0.2">
      <c r="C125" s="51"/>
      <c r="O125" s="2"/>
      <c r="R125" s="42">
        <f>J124+N124+R124</f>
        <v>449226.5</v>
      </c>
      <c r="S125" s="42" t="s">
        <v>0</v>
      </c>
    </row>
    <row r="127" spans="1:19" ht="20.25" x14ac:dyDescent="0.3">
      <c r="F127" t="s">
        <v>0</v>
      </c>
      <c r="H127" s="1" t="s">
        <v>67</v>
      </c>
    </row>
    <row r="129" spans="1:19" x14ac:dyDescent="0.2">
      <c r="A129" s="52" t="s">
        <v>2</v>
      </c>
      <c r="B129" s="52" t="s">
        <v>3</v>
      </c>
      <c r="C129" s="52" t="s">
        <v>4</v>
      </c>
      <c r="D129" s="52" t="s">
        <v>5</v>
      </c>
      <c r="E129" s="52" t="s">
        <v>6</v>
      </c>
      <c r="F129" s="53" t="s">
        <v>7</v>
      </c>
      <c r="G129" s="53" t="s">
        <v>8</v>
      </c>
      <c r="H129" s="54" t="s">
        <v>9</v>
      </c>
      <c r="I129" s="54"/>
      <c r="J129" s="54"/>
      <c r="K129" s="52"/>
      <c r="L129" s="54" t="s">
        <v>10</v>
      </c>
      <c r="M129" s="54"/>
      <c r="N129" s="54"/>
      <c r="O129" s="54" t="s">
        <v>11</v>
      </c>
      <c r="P129" s="54"/>
      <c r="Q129" s="54"/>
      <c r="R129" s="54"/>
    </row>
    <row r="130" spans="1:19" ht="25.5" x14ac:dyDescent="0.2">
      <c r="A130" s="55"/>
      <c r="B130" s="55"/>
      <c r="C130" s="55"/>
      <c r="D130" s="55"/>
      <c r="E130" s="55"/>
      <c r="F130" s="56"/>
      <c r="G130" s="56"/>
      <c r="H130" s="57" t="s">
        <v>12</v>
      </c>
      <c r="I130" s="58" t="s">
        <v>13</v>
      </c>
      <c r="J130" s="57" t="s">
        <v>14</v>
      </c>
      <c r="K130" s="59"/>
      <c r="L130" s="57" t="s">
        <v>12</v>
      </c>
      <c r="M130" s="57" t="s">
        <v>15</v>
      </c>
      <c r="N130" s="57" t="s">
        <v>14</v>
      </c>
      <c r="O130" s="58" t="s">
        <v>16</v>
      </c>
      <c r="P130" s="57" t="s">
        <v>12</v>
      </c>
      <c r="Q130" s="57" t="s">
        <v>15</v>
      </c>
      <c r="R130" s="57" t="s">
        <v>14</v>
      </c>
    </row>
    <row r="131" spans="1:19" ht="15.75" x14ac:dyDescent="0.2">
      <c r="A131" s="44"/>
      <c r="B131" s="45"/>
      <c r="C131" s="44"/>
      <c r="D131" s="45"/>
      <c r="E131" s="15" t="s">
        <v>17</v>
      </c>
      <c r="F131" s="44"/>
      <c r="G131" s="44"/>
      <c r="H131" s="48">
        <f>F131*G131</f>
        <v>0</v>
      </c>
      <c r="I131" s="48"/>
      <c r="J131" s="48">
        <f>H131*I131</f>
        <v>0</v>
      </c>
      <c r="K131" s="48"/>
      <c r="L131" s="48"/>
      <c r="M131" s="48"/>
      <c r="N131" s="48">
        <f>L131*M131</f>
        <v>0</v>
      </c>
      <c r="O131" s="48"/>
      <c r="P131" s="48"/>
      <c r="Q131" s="48"/>
      <c r="R131" s="48">
        <f>P131*Q131</f>
        <v>0</v>
      </c>
      <c r="S131" s="31"/>
    </row>
    <row r="132" spans="1:19" ht="15" x14ac:dyDescent="0.2">
      <c r="A132" s="44"/>
      <c r="B132" s="45"/>
      <c r="C132" s="44"/>
      <c r="D132" s="44"/>
      <c r="E132" s="47" t="s">
        <v>18</v>
      </c>
      <c r="F132" s="44"/>
      <c r="G132" s="44"/>
      <c r="H132" s="48">
        <f>F132*G132</f>
        <v>0</v>
      </c>
      <c r="I132" s="48"/>
      <c r="J132" s="48">
        <f>H132*I132</f>
        <v>0</v>
      </c>
      <c r="K132" s="48"/>
      <c r="L132" s="48"/>
      <c r="M132" s="48"/>
      <c r="N132" s="48">
        <f>L132*M132</f>
        <v>0</v>
      </c>
      <c r="O132" s="48"/>
      <c r="P132" s="48"/>
      <c r="Q132" s="48"/>
      <c r="R132" s="48">
        <f t="shared" ref="R132:R141" si="49">P132*Q132</f>
        <v>0</v>
      </c>
      <c r="S132" s="31"/>
    </row>
    <row r="133" spans="1:19" ht="15" x14ac:dyDescent="0.2">
      <c r="A133" s="44"/>
      <c r="B133" s="45"/>
      <c r="C133" s="46"/>
      <c r="D133" s="44"/>
      <c r="E133" s="60"/>
      <c r="F133" s="44"/>
      <c r="G133" s="44"/>
      <c r="H133" s="48">
        <f t="shared" ref="H133:H140" si="50">F133*G133</f>
        <v>0</v>
      </c>
      <c r="I133" s="48"/>
      <c r="J133" s="48">
        <f t="shared" ref="J133:J140" si="51">H133*I133</f>
        <v>0</v>
      </c>
      <c r="K133" s="48"/>
      <c r="L133" s="48"/>
      <c r="M133" s="48"/>
      <c r="N133" s="48">
        <f t="shared" ref="N133:N140" si="52">L133*M133</f>
        <v>0</v>
      </c>
      <c r="O133" s="48"/>
      <c r="P133" s="48"/>
      <c r="Q133" s="48"/>
      <c r="R133" s="48">
        <f t="shared" si="49"/>
        <v>0</v>
      </c>
      <c r="S133" s="35"/>
    </row>
    <row r="134" spans="1:19" ht="63.75" x14ac:dyDescent="0.2">
      <c r="A134" s="44">
        <v>1</v>
      </c>
      <c r="B134" s="45" t="s">
        <v>68</v>
      </c>
      <c r="C134" s="46">
        <v>45134</v>
      </c>
      <c r="D134" s="44"/>
      <c r="E134" s="60" t="s">
        <v>69</v>
      </c>
      <c r="F134" s="44">
        <v>2</v>
      </c>
      <c r="G134" s="44">
        <v>2</v>
      </c>
      <c r="H134" s="48">
        <f t="shared" si="50"/>
        <v>4</v>
      </c>
      <c r="I134" s="48">
        <v>600</v>
      </c>
      <c r="J134" s="48">
        <f t="shared" si="51"/>
        <v>2400</v>
      </c>
      <c r="K134" s="48" t="s">
        <v>26</v>
      </c>
      <c r="L134" s="48">
        <v>0.5</v>
      </c>
      <c r="M134" s="48">
        <v>500</v>
      </c>
      <c r="N134" s="48">
        <f t="shared" si="52"/>
        <v>250</v>
      </c>
      <c r="O134" s="49" t="s">
        <v>70</v>
      </c>
      <c r="P134" s="48">
        <v>7</v>
      </c>
      <c r="Q134" s="48">
        <v>87</v>
      </c>
      <c r="R134" s="48">
        <f t="shared" si="49"/>
        <v>609</v>
      </c>
      <c r="S134" s="35"/>
    </row>
    <row r="135" spans="1:19" ht="25.5" x14ac:dyDescent="0.2">
      <c r="A135" s="44"/>
      <c r="B135" s="45"/>
      <c r="C135" s="46"/>
      <c r="D135" s="44"/>
      <c r="E135" s="60"/>
      <c r="F135" s="44"/>
      <c r="G135" s="44"/>
      <c r="H135" s="48">
        <f t="shared" si="50"/>
        <v>0</v>
      </c>
      <c r="I135" s="48"/>
      <c r="J135" s="48">
        <f t="shared" si="51"/>
        <v>0</v>
      </c>
      <c r="K135" s="48"/>
      <c r="L135" s="48"/>
      <c r="M135" s="48"/>
      <c r="N135" s="48">
        <f t="shared" si="52"/>
        <v>0</v>
      </c>
      <c r="O135" s="49" t="s">
        <v>71</v>
      </c>
      <c r="P135" s="48">
        <v>2</v>
      </c>
      <c r="Q135" s="48">
        <v>51</v>
      </c>
      <c r="R135" s="48">
        <f t="shared" si="49"/>
        <v>102</v>
      </c>
      <c r="S135" s="35"/>
    </row>
    <row r="136" spans="1:19" ht="38.25" x14ac:dyDescent="0.2">
      <c r="A136" s="44"/>
      <c r="B136" s="45"/>
      <c r="C136" s="46"/>
      <c r="D136" s="44"/>
      <c r="E136" s="60"/>
      <c r="F136" s="44"/>
      <c r="G136" s="44"/>
      <c r="H136" s="48">
        <f t="shared" si="50"/>
        <v>0</v>
      </c>
      <c r="I136" s="48"/>
      <c r="J136" s="48">
        <f t="shared" si="51"/>
        <v>0</v>
      </c>
      <c r="K136" s="48"/>
      <c r="L136" s="48"/>
      <c r="M136" s="48"/>
      <c r="N136" s="48">
        <f t="shared" si="52"/>
        <v>0</v>
      </c>
      <c r="O136" s="49" t="s">
        <v>72</v>
      </c>
      <c r="P136" s="48">
        <v>1</v>
      </c>
      <c r="Q136" s="48">
        <v>8</v>
      </c>
      <c r="R136" s="48">
        <f t="shared" si="49"/>
        <v>8</v>
      </c>
      <c r="S136" s="35"/>
    </row>
    <row r="137" spans="1:19" ht="25.5" x14ac:dyDescent="0.2">
      <c r="A137" s="44"/>
      <c r="B137" s="45"/>
      <c r="C137" s="46"/>
      <c r="D137" s="44"/>
      <c r="E137" s="60"/>
      <c r="F137" s="44"/>
      <c r="G137" s="44"/>
      <c r="H137" s="48">
        <f t="shared" si="50"/>
        <v>0</v>
      </c>
      <c r="I137" s="48"/>
      <c r="J137" s="48">
        <f t="shared" si="51"/>
        <v>0</v>
      </c>
      <c r="K137" s="48"/>
      <c r="L137" s="48"/>
      <c r="M137" s="48"/>
      <c r="N137" s="48">
        <f t="shared" si="52"/>
        <v>0</v>
      </c>
      <c r="O137" s="49" t="s">
        <v>73</v>
      </c>
      <c r="P137" s="48">
        <v>1</v>
      </c>
      <c r="Q137" s="48">
        <v>108</v>
      </c>
      <c r="R137" s="48">
        <f t="shared" si="49"/>
        <v>108</v>
      </c>
      <c r="S137" s="35"/>
    </row>
    <row r="138" spans="1:19" ht="15" x14ac:dyDescent="0.2">
      <c r="A138" s="44"/>
      <c r="B138" s="45"/>
      <c r="C138" s="46"/>
      <c r="D138" s="44"/>
      <c r="E138" s="60"/>
      <c r="F138" s="44"/>
      <c r="G138" s="44"/>
      <c r="H138" s="48">
        <f t="shared" si="50"/>
        <v>0</v>
      </c>
      <c r="I138" s="48"/>
      <c r="J138" s="48">
        <f t="shared" si="51"/>
        <v>0</v>
      </c>
      <c r="K138" s="48"/>
      <c r="L138" s="48"/>
      <c r="M138" s="48"/>
      <c r="N138" s="48">
        <f t="shared" si="52"/>
        <v>0</v>
      </c>
      <c r="O138" s="49" t="s">
        <v>74</v>
      </c>
      <c r="P138" s="48">
        <v>1</v>
      </c>
      <c r="Q138" s="48">
        <v>68</v>
      </c>
      <c r="R138" s="48">
        <f t="shared" si="49"/>
        <v>68</v>
      </c>
      <c r="S138" s="35"/>
    </row>
    <row r="139" spans="1:19" ht="25.5" x14ac:dyDescent="0.2">
      <c r="A139" s="44"/>
      <c r="B139" s="45"/>
      <c r="C139" s="46"/>
      <c r="D139" s="44"/>
      <c r="E139" s="60"/>
      <c r="F139" s="44"/>
      <c r="G139" s="44"/>
      <c r="H139" s="48">
        <f t="shared" si="50"/>
        <v>0</v>
      </c>
      <c r="I139" s="48"/>
      <c r="J139" s="48">
        <f t="shared" si="51"/>
        <v>0</v>
      </c>
      <c r="K139" s="48"/>
      <c r="L139" s="48"/>
      <c r="M139" s="48"/>
      <c r="N139" s="48">
        <f t="shared" si="52"/>
        <v>0</v>
      </c>
      <c r="O139" s="49" t="s">
        <v>27</v>
      </c>
      <c r="P139" s="48">
        <v>0.5</v>
      </c>
      <c r="Q139" s="48">
        <v>70</v>
      </c>
      <c r="R139" s="48">
        <f t="shared" si="49"/>
        <v>35</v>
      </c>
      <c r="S139" s="35"/>
    </row>
    <row r="140" spans="1:19" ht="15" x14ac:dyDescent="0.2">
      <c r="A140" s="44"/>
      <c r="B140" s="45"/>
      <c r="C140" s="46"/>
      <c r="D140" s="44"/>
      <c r="E140" s="60"/>
      <c r="F140" s="44"/>
      <c r="G140" s="44"/>
      <c r="H140" s="48">
        <f t="shared" si="50"/>
        <v>0</v>
      </c>
      <c r="I140" s="48"/>
      <c r="J140" s="48">
        <f t="shared" si="51"/>
        <v>0</v>
      </c>
      <c r="K140" s="48"/>
      <c r="L140" s="48"/>
      <c r="M140" s="48"/>
      <c r="N140" s="48">
        <f t="shared" si="52"/>
        <v>0</v>
      </c>
      <c r="O140" s="49" t="s">
        <v>75</v>
      </c>
      <c r="P140" s="48">
        <v>0.1</v>
      </c>
      <c r="Q140" s="48">
        <v>45</v>
      </c>
      <c r="R140" s="48">
        <f t="shared" si="49"/>
        <v>4.5</v>
      </c>
      <c r="S140" s="35"/>
    </row>
    <row r="141" spans="1:19" x14ac:dyDescent="0.2">
      <c r="A141" s="44"/>
      <c r="B141" s="45"/>
      <c r="C141" s="44"/>
      <c r="D141" s="44"/>
      <c r="E141" s="44"/>
      <c r="F141" s="44"/>
      <c r="G141" s="44"/>
      <c r="H141" s="48">
        <f>F141*G141</f>
        <v>0</v>
      </c>
      <c r="I141" s="48"/>
      <c r="J141" s="48">
        <f>H141*I141</f>
        <v>0</v>
      </c>
      <c r="K141" s="48"/>
      <c r="L141" s="48"/>
      <c r="M141" s="48"/>
      <c r="N141" s="48">
        <f>L141*M141</f>
        <v>0</v>
      </c>
      <c r="O141" s="48"/>
      <c r="P141" s="48"/>
      <c r="Q141" s="48"/>
      <c r="R141" s="48">
        <f t="shared" si="49"/>
        <v>0</v>
      </c>
      <c r="S141" s="35"/>
    </row>
    <row r="142" spans="1:19" ht="38.25" x14ac:dyDescent="0.2">
      <c r="A142" s="44">
        <v>2</v>
      </c>
      <c r="B142" s="45" t="s">
        <v>76</v>
      </c>
      <c r="C142" s="46">
        <v>45108</v>
      </c>
      <c r="D142" s="44"/>
      <c r="E142" s="44"/>
      <c r="F142" s="44"/>
      <c r="G142" s="44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>
        <v>34000</v>
      </c>
      <c r="S142" s="35"/>
    </row>
    <row r="143" spans="1:19" x14ac:dyDescent="0.2">
      <c r="A143" s="44"/>
      <c r="B143" s="45"/>
      <c r="C143" s="44"/>
      <c r="D143" s="44"/>
      <c r="E143" s="50" t="s">
        <v>19</v>
      </c>
      <c r="F143" s="44"/>
      <c r="G143" s="44"/>
      <c r="H143" s="39">
        <f>SUM(H131:H141)</f>
        <v>4</v>
      </c>
      <c r="I143" s="48"/>
      <c r="J143" s="39">
        <f>SUM(J131:J141)</f>
        <v>2400</v>
      </c>
      <c r="K143" s="48"/>
      <c r="L143" s="39">
        <f>SUM(L131:L141)</f>
        <v>0.5</v>
      </c>
      <c r="M143" s="48"/>
      <c r="N143" s="39">
        <f>SUM(N131:N141)</f>
        <v>250</v>
      </c>
      <c r="O143" s="48"/>
      <c r="P143" s="48"/>
      <c r="Q143" s="48"/>
      <c r="R143" s="39">
        <f>SUM(R131:R142)</f>
        <v>34934.5</v>
      </c>
      <c r="S143" s="31">
        <f>J143+N143+R143</f>
        <v>37584.5</v>
      </c>
    </row>
    <row r="144" spans="1:19" ht="15" x14ac:dyDescent="0.2">
      <c r="A144" s="44" t="s">
        <v>0</v>
      </c>
      <c r="B144" s="45"/>
      <c r="C144" s="44"/>
      <c r="D144" s="44"/>
      <c r="E144" s="47" t="s">
        <v>20</v>
      </c>
      <c r="F144" s="44"/>
      <c r="G144" s="44"/>
      <c r="H144" s="48">
        <f>F144*G144</f>
        <v>0</v>
      </c>
      <c r="I144" s="48"/>
      <c r="J144" s="48">
        <f>H144*I144</f>
        <v>0</v>
      </c>
      <c r="K144" s="48"/>
      <c r="L144" s="48"/>
      <c r="M144" s="48"/>
      <c r="N144" s="48">
        <f>L144*M144</f>
        <v>0</v>
      </c>
      <c r="O144" s="48"/>
      <c r="P144" s="48"/>
      <c r="Q144" s="48"/>
      <c r="R144" s="48">
        <f>P144</f>
        <v>0</v>
      </c>
      <c r="S144" s="38"/>
    </row>
    <row r="145" spans="1:19" ht="38.25" x14ac:dyDescent="0.2">
      <c r="A145" s="44">
        <v>1</v>
      </c>
      <c r="B145" s="45" t="s">
        <v>77</v>
      </c>
      <c r="C145" s="46" t="s">
        <v>78</v>
      </c>
      <c r="D145" s="44"/>
      <c r="E145" s="47" t="s">
        <v>62</v>
      </c>
      <c r="F145" s="44">
        <v>80</v>
      </c>
      <c r="G145" s="44">
        <v>2</v>
      </c>
      <c r="H145" s="48">
        <f t="shared" ref="H145:H166" si="53">F145*G145</f>
        <v>160</v>
      </c>
      <c r="I145" s="48">
        <v>600</v>
      </c>
      <c r="J145" s="48">
        <f>H145*I145</f>
        <v>96000</v>
      </c>
      <c r="K145" s="48" t="s">
        <v>79</v>
      </c>
      <c r="L145" s="48">
        <v>4</v>
      </c>
      <c r="M145" s="48">
        <v>500</v>
      </c>
      <c r="N145" s="48">
        <f t="shared" ref="N145:N165" si="54">L145*M145</f>
        <v>2000</v>
      </c>
      <c r="O145" s="49" t="s">
        <v>80</v>
      </c>
      <c r="P145" s="48">
        <v>5</v>
      </c>
      <c r="Q145" s="48">
        <v>1560</v>
      </c>
      <c r="R145" s="48">
        <f>P145*Q145</f>
        <v>7800</v>
      </c>
      <c r="S145" s="38"/>
    </row>
    <row r="146" spans="1:19" ht="25.5" x14ac:dyDescent="0.2">
      <c r="A146" s="44"/>
      <c r="B146" s="45"/>
      <c r="C146" s="44"/>
      <c r="D146" s="44"/>
      <c r="E146" s="47"/>
      <c r="F146" s="44"/>
      <c r="G146" s="44"/>
      <c r="H146" s="48">
        <f t="shared" si="53"/>
        <v>0</v>
      </c>
      <c r="I146" s="48"/>
      <c r="J146" s="48">
        <f>H146*I146</f>
        <v>0</v>
      </c>
      <c r="K146" s="48"/>
      <c r="L146" s="48"/>
      <c r="M146" s="48"/>
      <c r="N146" s="48">
        <f t="shared" si="54"/>
        <v>0</v>
      </c>
      <c r="O146" s="49" t="s">
        <v>81</v>
      </c>
      <c r="P146" s="48">
        <v>6</v>
      </c>
      <c r="Q146" s="48">
        <v>1606</v>
      </c>
      <c r="R146" s="48">
        <f t="shared" ref="R146:R166" si="55">P146*Q146</f>
        <v>9636</v>
      </c>
      <c r="S146" s="38"/>
    </row>
    <row r="147" spans="1:19" ht="38.25" x14ac:dyDescent="0.2">
      <c r="A147" s="44"/>
      <c r="B147" s="45"/>
      <c r="C147" s="44"/>
      <c r="D147" s="44"/>
      <c r="E147" s="47"/>
      <c r="F147" s="44"/>
      <c r="G147" s="44"/>
      <c r="H147" s="48">
        <f t="shared" si="53"/>
        <v>0</v>
      </c>
      <c r="I147" s="48"/>
      <c r="J147" s="48">
        <f t="shared" ref="J147:J166" si="56">H147*I147</f>
        <v>0</v>
      </c>
      <c r="K147" s="48"/>
      <c r="L147" s="48"/>
      <c r="M147" s="48"/>
      <c r="N147" s="48">
        <f t="shared" si="54"/>
        <v>0</v>
      </c>
      <c r="O147" s="49" t="s">
        <v>82</v>
      </c>
      <c r="P147" s="48">
        <v>4</v>
      </c>
      <c r="Q147" s="48">
        <v>1106</v>
      </c>
      <c r="R147" s="48">
        <f t="shared" si="55"/>
        <v>4424</v>
      </c>
      <c r="S147" s="38"/>
    </row>
    <row r="148" spans="1:19" ht="38.25" x14ac:dyDescent="0.2">
      <c r="A148" s="44"/>
      <c r="B148" s="45"/>
      <c r="C148" s="44"/>
      <c r="D148" s="44"/>
      <c r="E148" s="47"/>
      <c r="F148" s="44"/>
      <c r="G148" s="44"/>
      <c r="H148" s="48">
        <f t="shared" si="53"/>
        <v>0</v>
      </c>
      <c r="I148" s="48"/>
      <c r="J148" s="48">
        <f t="shared" si="56"/>
        <v>0</v>
      </c>
      <c r="K148" s="48"/>
      <c r="L148" s="48"/>
      <c r="M148" s="48"/>
      <c r="N148" s="48">
        <f t="shared" si="54"/>
        <v>0</v>
      </c>
      <c r="O148" s="49" t="s">
        <v>83</v>
      </c>
      <c r="P148" s="48">
        <v>2</v>
      </c>
      <c r="Q148" s="48">
        <v>1106</v>
      </c>
      <c r="R148" s="48">
        <f t="shared" si="55"/>
        <v>2212</v>
      </c>
      <c r="S148" s="38"/>
    </row>
    <row r="149" spans="1:19" ht="38.25" x14ac:dyDescent="0.2">
      <c r="A149" s="44"/>
      <c r="B149" s="45"/>
      <c r="C149" s="44"/>
      <c r="D149" s="44"/>
      <c r="E149" s="47"/>
      <c r="F149" s="44"/>
      <c r="G149" s="44"/>
      <c r="H149" s="48">
        <f t="shared" si="53"/>
        <v>0</v>
      </c>
      <c r="I149" s="48"/>
      <c r="J149" s="48">
        <f t="shared" si="56"/>
        <v>0</v>
      </c>
      <c r="K149" s="48"/>
      <c r="L149" s="48"/>
      <c r="M149" s="48"/>
      <c r="N149" s="48">
        <f t="shared" si="54"/>
        <v>0</v>
      </c>
      <c r="O149" s="49" t="s">
        <v>84</v>
      </c>
      <c r="P149" s="48">
        <v>3</v>
      </c>
      <c r="Q149" s="48">
        <v>1606</v>
      </c>
      <c r="R149" s="48">
        <f t="shared" si="55"/>
        <v>4818</v>
      </c>
      <c r="S149" s="38"/>
    </row>
    <row r="150" spans="1:19" ht="38.25" x14ac:dyDescent="0.2">
      <c r="A150" s="44"/>
      <c r="B150" s="45"/>
      <c r="C150" s="44"/>
      <c r="D150" s="44"/>
      <c r="E150" s="47"/>
      <c r="F150" s="44"/>
      <c r="G150" s="44"/>
      <c r="H150" s="48">
        <f t="shared" si="53"/>
        <v>0</v>
      </c>
      <c r="I150" s="48"/>
      <c r="J150" s="48">
        <f t="shared" si="56"/>
        <v>0</v>
      </c>
      <c r="K150" s="48"/>
      <c r="L150" s="48"/>
      <c r="M150" s="48"/>
      <c r="N150" s="48">
        <f t="shared" si="54"/>
        <v>0</v>
      </c>
      <c r="O150" s="49" t="s">
        <v>85</v>
      </c>
      <c r="P150" s="48">
        <v>1</v>
      </c>
      <c r="Q150" s="48">
        <v>255</v>
      </c>
      <c r="R150" s="48">
        <f t="shared" si="55"/>
        <v>255</v>
      </c>
      <c r="S150" s="38"/>
    </row>
    <row r="151" spans="1:19" ht="38.25" x14ac:dyDescent="0.2">
      <c r="A151" s="44"/>
      <c r="B151" s="45"/>
      <c r="C151" s="44"/>
      <c r="D151" s="44"/>
      <c r="E151" s="47"/>
      <c r="F151" s="44"/>
      <c r="G151" s="44"/>
      <c r="H151" s="48">
        <f t="shared" si="53"/>
        <v>0</v>
      </c>
      <c r="I151" s="48"/>
      <c r="J151" s="48">
        <f t="shared" si="56"/>
        <v>0</v>
      </c>
      <c r="K151" s="48"/>
      <c r="L151" s="48"/>
      <c r="M151" s="48"/>
      <c r="N151" s="48">
        <f t="shared" si="54"/>
        <v>0</v>
      </c>
      <c r="O151" s="49" t="s">
        <v>86</v>
      </c>
      <c r="P151" s="48">
        <v>11</v>
      </c>
      <c r="Q151" s="48">
        <v>89</v>
      </c>
      <c r="R151" s="48">
        <f t="shared" si="55"/>
        <v>979</v>
      </c>
      <c r="S151" s="38"/>
    </row>
    <row r="152" spans="1:19" ht="38.25" x14ac:dyDescent="0.2">
      <c r="A152" s="44"/>
      <c r="B152" s="45"/>
      <c r="C152" s="44"/>
      <c r="D152" s="44"/>
      <c r="E152" s="47"/>
      <c r="F152" s="44"/>
      <c r="G152" s="44"/>
      <c r="H152" s="48">
        <f t="shared" si="53"/>
        <v>0</v>
      </c>
      <c r="I152" s="48"/>
      <c r="J152" s="48">
        <f t="shared" si="56"/>
        <v>0</v>
      </c>
      <c r="K152" s="48"/>
      <c r="L152" s="48"/>
      <c r="M152" s="48"/>
      <c r="N152" s="48">
        <f t="shared" si="54"/>
        <v>0</v>
      </c>
      <c r="O152" s="49" t="s">
        <v>87</v>
      </c>
      <c r="P152" s="48">
        <v>1</v>
      </c>
      <c r="Q152" s="48">
        <v>104</v>
      </c>
      <c r="R152" s="48">
        <f t="shared" si="55"/>
        <v>104</v>
      </c>
      <c r="S152" s="38"/>
    </row>
    <row r="153" spans="1:19" ht="15" x14ac:dyDescent="0.2">
      <c r="A153" s="44"/>
      <c r="B153" s="45"/>
      <c r="C153" s="44"/>
      <c r="D153" s="44"/>
      <c r="E153" s="47"/>
      <c r="F153" s="44"/>
      <c r="G153" s="44"/>
      <c r="H153" s="48">
        <f t="shared" si="53"/>
        <v>0</v>
      </c>
      <c r="I153" s="48"/>
      <c r="J153" s="48">
        <f t="shared" si="56"/>
        <v>0</v>
      </c>
      <c r="K153" s="48"/>
      <c r="L153" s="48"/>
      <c r="M153" s="48"/>
      <c r="N153" s="48">
        <f t="shared" si="54"/>
        <v>0</v>
      </c>
      <c r="O153" s="49" t="s">
        <v>88</v>
      </c>
      <c r="P153" s="48">
        <v>6</v>
      </c>
      <c r="Q153" s="48">
        <v>84</v>
      </c>
      <c r="R153" s="48">
        <f t="shared" si="55"/>
        <v>504</v>
      </c>
      <c r="S153" s="38"/>
    </row>
    <row r="154" spans="1:19" ht="15" x14ac:dyDescent="0.2">
      <c r="A154" s="44"/>
      <c r="B154" s="45"/>
      <c r="C154" s="44"/>
      <c r="D154" s="44"/>
      <c r="E154" s="47"/>
      <c r="F154" s="44"/>
      <c r="G154" s="44"/>
      <c r="H154" s="48">
        <f t="shared" si="53"/>
        <v>0</v>
      </c>
      <c r="I154" s="48"/>
      <c r="J154" s="48">
        <f t="shared" si="56"/>
        <v>0</v>
      </c>
      <c r="K154" s="48"/>
      <c r="L154" s="48"/>
      <c r="M154" s="48"/>
      <c r="N154" s="48">
        <f t="shared" si="54"/>
        <v>0</v>
      </c>
      <c r="O154" s="49" t="s">
        <v>89</v>
      </c>
      <c r="P154" s="48">
        <v>3</v>
      </c>
      <c r="Q154" s="48">
        <v>112</v>
      </c>
      <c r="R154" s="48">
        <f t="shared" si="55"/>
        <v>336</v>
      </c>
      <c r="S154" s="38"/>
    </row>
    <row r="155" spans="1:19" ht="38.25" x14ac:dyDescent="0.2">
      <c r="A155" s="44"/>
      <c r="B155" s="45"/>
      <c r="C155" s="44"/>
      <c r="D155" s="44"/>
      <c r="E155" s="47"/>
      <c r="F155" s="44"/>
      <c r="G155" s="44"/>
      <c r="H155" s="48">
        <f t="shared" si="53"/>
        <v>0</v>
      </c>
      <c r="I155" s="48"/>
      <c r="J155" s="48">
        <f t="shared" si="56"/>
        <v>0</v>
      </c>
      <c r="K155" s="48"/>
      <c r="L155" s="48"/>
      <c r="M155" s="48"/>
      <c r="N155" s="48">
        <f t="shared" si="54"/>
        <v>0</v>
      </c>
      <c r="O155" s="49" t="s">
        <v>90</v>
      </c>
      <c r="P155" s="48">
        <v>1</v>
      </c>
      <c r="Q155" s="48">
        <v>86</v>
      </c>
      <c r="R155" s="48">
        <f t="shared" si="55"/>
        <v>86</v>
      </c>
      <c r="S155" s="38"/>
    </row>
    <row r="156" spans="1:19" ht="15" x14ac:dyDescent="0.2">
      <c r="A156" s="44"/>
      <c r="B156" s="45"/>
      <c r="C156" s="44"/>
      <c r="D156" s="44"/>
      <c r="E156" s="47"/>
      <c r="F156" s="44"/>
      <c r="G156" s="44"/>
      <c r="H156" s="48">
        <f t="shared" si="53"/>
        <v>0</v>
      </c>
      <c r="I156" s="48"/>
      <c r="J156" s="48">
        <f t="shared" si="56"/>
        <v>0</v>
      </c>
      <c r="K156" s="48"/>
      <c r="L156" s="48"/>
      <c r="M156" s="48"/>
      <c r="N156" s="48">
        <f t="shared" si="54"/>
        <v>0</v>
      </c>
      <c r="O156" s="49" t="s">
        <v>91</v>
      </c>
      <c r="P156" s="48">
        <v>1.5</v>
      </c>
      <c r="Q156" s="48">
        <v>46</v>
      </c>
      <c r="R156" s="48">
        <f t="shared" si="55"/>
        <v>69</v>
      </c>
      <c r="S156" s="38"/>
    </row>
    <row r="157" spans="1:19" ht="25.5" x14ac:dyDescent="0.2">
      <c r="A157" s="44"/>
      <c r="B157" s="45"/>
      <c r="C157" s="44"/>
      <c r="D157" s="44"/>
      <c r="E157" s="47"/>
      <c r="F157" s="44"/>
      <c r="G157" s="44"/>
      <c r="H157" s="48">
        <f t="shared" si="53"/>
        <v>0</v>
      </c>
      <c r="I157" s="48"/>
      <c r="J157" s="48">
        <f t="shared" si="56"/>
        <v>0</v>
      </c>
      <c r="K157" s="48"/>
      <c r="L157" s="48"/>
      <c r="M157" s="48"/>
      <c r="N157" s="48">
        <f t="shared" si="54"/>
        <v>0</v>
      </c>
      <c r="O157" s="49" t="s">
        <v>92</v>
      </c>
      <c r="P157" s="48">
        <v>6</v>
      </c>
      <c r="Q157" s="48">
        <v>13</v>
      </c>
      <c r="R157" s="48">
        <f t="shared" si="55"/>
        <v>78</v>
      </c>
      <c r="S157" s="38"/>
    </row>
    <row r="158" spans="1:19" ht="15" x14ac:dyDescent="0.2">
      <c r="A158" s="44"/>
      <c r="B158" s="45"/>
      <c r="C158" s="44"/>
      <c r="D158" s="44"/>
      <c r="E158" s="47"/>
      <c r="F158" s="44"/>
      <c r="G158" s="44"/>
      <c r="H158" s="48">
        <f t="shared" si="53"/>
        <v>0</v>
      </c>
      <c r="I158" s="48"/>
      <c r="J158" s="48">
        <f t="shared" si="56"/>
        <v>0</v>
      </c>
      <c r="K158" s="48"/>
      <c r="L158" s="48"/>
      <c r="M158" s="48"/>
      <c r="N158" s="48">
        <f t="shared" si="54"/>
        <v>0</v>
      </c>
      <c r="O158" s="49" t="s">
        <v>93</v>
      </c>
      <c r="P158" s="48">
        <v>2</v>
      </c>
      <c r="Q158" s="48">
        <v>75</v>
      </c>
      <c r="R158" s="48">
        <f t="shared" si="55"/>
        <v>150</v>
      </c>
      <c r="S158" s="38"/>
    </row>
    <row r="159" spans="1:19" ht="25.5" x14ac:dyDescent="0.2">
      <c r="A159" s="44"/>
      <c r="B159" s="45"/>
      <c r="C159" s="44"/>
      <c r="D159" s="44"/>
      <c r="E159" s="47"/>
      <c r="F159" s="44"/>
      <c r="G159" s="44"/>
      <c r="H159" s="48">
        <f t="shared" si="53"/>
        <v>0</v>
      </c>
      <c r="I159" s="48"/>
      <c r="J159" s="48">
        <f t="shared" si="56"/>
        <v>0</v>
      </c>
      <c r="K159" s="48"/>
      <c r="L159" s="48"/>
      <c r="M159" s="48"/>
      <c r="N159" s="48">
        <f t="shared" si="54"/>
        <v>0</v>
      </c>
      <c r="O159" s="49" t="s">
        <v>94</v>
      </c>
      <c r="P159" s="48">
        <v>9</v>
      </c>
      <c r="Q159" s="48">
        <v>79</v>
      </c>
      <c r="R159" s="48">
        <f t="shared" si="55"/>
        <v>711</v>
      </c>
      <c r="S159" s="38"/>
    </row>
    <row r="160" spans="1:19" ht="15" x14ac:dyDescent="0.2">
      <c r="A160" s="44"/>
      <c r="B160" s="45"/>
      <c r="C160" s="44"/>
      <c r="D160" s="44"/>
      <c r="E160" s="47"/>
      <c r="F160" s="44"/>
      <c r="G160" s="44"/>
      <c r="H160" s="48">
        <f t="shared" si="53"/>
        <v>0</v>
      </c>
      <c r="I160" s="48"/>
      <c r="J160" s="48">
        <f t="shared" si="56"/>
        <v>0</v>
      </c>
      <c r="K160" s="48"/>
      <c r="L160" s="48"/>
      <c r="M160" s="48"/>
      <c r="N160" s="48">
        <f t="shared" si="54"/>
        <v>0</v>
      </c>
      <c r="O160" s="49" t="s">
        <v>95</v>
      </c>
      <c r="P160" s="48">
        <v>1</v>
      </c>
      <c r="Q160" s="48">
        <v>164</v>
      </c>
      <c r="R160" s="48">
        <f t="shared" si="55"/>
        <v>164</v>
      </c>
      <c r="S160" s="38"/>
    </row>
    <row r="161" spans="1:19" ht="15" x14ac:dyDescent="0.2">
      <c r="A161" s="44"/>
      <c r="B161" s="45"/>
      <c r="C161" s="44"/>
      <c r="D161" s="44"/>
      <c r="E161" s="47"/>
      <c r="F161" s="44"/>
      <c r="G161" s="44"/>
      <c r="H161" s="48">
        <f t="shared" si="53"/>
        <v>0</v>
      </c>
      <c r="I161" s="48"/>
      <c r="J161" s="48">
        <f t="shared" si="56"/>
        <v>0</v>
      </c>
      <c r="K161" s="48"/>
      <c r="L161" s="48"/>
      <c r="M161" s="48"/>
      <c r="N161" s="48">
        <f t="shared" si="54"/>
        <v>0</v>
      </c>
      <c r="O161" s="49"/>
      <c r="P161" s="48"/>
      <c r="Q161" s="48"/>
      <c r="R161" s="48">
        <f t="shared" si="55"/>
        <v>0</v>
      </c>
      <c r="S161" s="38"/>
    </row>
    <row r="162" spans="1:19" ht="102" x14ac:dyDescent="0.2">
      <c r="A162" s="44">
        <v>2</v>
      </c>
      <c r="B162" s="45" t="s">
        <v>96</v>
      </c>
      <c r="C162" s="46">
        <v>45117</v>
      </c>
      <c r="D162" s="44"/>
      <c r="E162" s="47" t="s">
        <v>62</v>
      </c>
      <c r="F162" s="44">
        <v>8</v>
      </c>
      <c r="G162" s="44">
        <v>2</v>
      </c>
      <c r="H162" s="48">
        <f t="shared" si="53"/>
        <v>16</v>
      </c>
      <c r="I162" s="48">
        <v>600</v>
      </c>
      <c r="J162" s="48">
        <f t="shared" si="56"/>
        <v>9600</v>
      </c>
      <c r="K162" s="48" t="s">
        <v>26</v>
      </c>
      <c r="L162" s="48">
        <v>2</v>
      </c>
      <c r="M162" s="48">
        <v>500</v>
      </c>
      <c r="N162" s="48">
        <f t="shared" si="54"/>
        <v>1000</v>
      </c>
      <c r="O162" s="49" t="s">
        <v>97</v>
      </c>
      <c r="P162" s="48">
        <v>1</v>
      </c>
      <c r="Q162" s="48">
        <v>338</v>
      </c>
      <c r="R162" s="48">
        <f t="shared" si="55"/>
        <v>338</v>
      </c>
      <c r="S162" s="38"/>
    </row>
    <row r="163" spans="1:19" ht="15" x14ac:dyDescent="0.2">
      <c r="A163" s="44"/>
      <c r="B163" s="45"/>
      <c r="C163" s="44"/>
      <c r="D163" s="44"/>
      <c r="E163" s="47"/>
      <c r="F163" s="44"/>
      <c r="G163" s="44"/>
      <c r="H163" s="48">
        <f t="shared" si="53"/>
        <v>0</v>
      </c>
      <c r="I163" s="48"/>
      <c r="J163" s="48">
        <f t="shared" si="56"/>
        <v>0</v>
      </c>
      <c r="K163" s="48"/>
      <c r="L163" s="48"/>
      <c r="M163" s="48"/>
      <c r="N163" s="48">
        <f t="shared" si="54"/>
        <v>0</v>
      </c>
      <c r="O163" s="49" t="s">
        <v>46</v>
      </c>
      <c r="P163" s="48">
        <v>30</v>
      </c>
      <c r="Q163" s="48">
        <v>0.8</v>
      </c>
      <c r="R163" s="48">
        <f t="shared" si="55"/>
        <v>24</v>
      </c>
      <c r="S163" s="38"/>
    </row>
    <row r="164" spans="1:19" ht="15" x14ac:dyDescent="0.2">
      <c r="A164" s="44"/>
      <c r="B164" s="45"/>
      <c r="C164" s="44"/>
      <c r="D164" s="44"/>
      <c r="E164" s="47"/>
      <c r="F164" s="44"/>
      <c r="G164" s="44"/>
      <c r="H164" s="48">
        <f t="shared" si="53"/>
        <v>0</v>
      </c>
      <c r="I164" s="48"/>
      <c r="J164" s="48">
        <f t="shared" si="56"/>
        <v>0</v>
      </c>
      <c r="K164" s="48"/>
      <c r="L164" s="48"/>
      <c r="M164" s="48"/>
      <c r="N164" s="48">
        <f t="shared" si="54"/>
        <v>0</v>
      </c>
      <c r="O164" s="49"/>
      <c r="P164" s="48"/>
      <c r="Q164" s="48"/>
      <c r="R164" s="48">
        <f t="shared" si="55"/>
        <v>0</v>
      </c>
      <c r="S164" s="38"/>
    </row>
    <row r="165" spans="1:19" ht="15" x14ac:dyDescent="0.2">
      <c r="A165" s="44"/>
      <c r="B165" s="45"/>
      <c r="C165" s="44"/>
      <c r="D165" s="44"/>
      <c r="E165" s="47"/>
      <c r="F165" s="44"/>
      <c r="G165" s="44"/>
      <c r="H165" s="48">
        <f t="shared" si="53"/>
        <v>0</v>
      </c>
      <c r="I165" s="48"/>
      <c r="J165" s="48">
        <f t="shared" si="56"/>
        <v>0</v>
      </c>
      <c r="K165" s="48"/>
      <c r="L165" s="48"/>
      <c r="M165" s="48"/>
      <c r="N165" s="48">
        <f t="shared" si="54"/>
        <v>0</v>
      </c>
      <c r="O165" s="49"/>
      <c r="P165" s="48"/>
      <c r="Q165" s="48"/>
      <c r="R165" s="48">
        <f t="shared" si="55"/>
        <v>0</v>
      </c>
      <c r="S165" s="38"/>
    </row>
    <row r="166" spans="1:19" x14ac:dyDescent="0.2">
      <c r="A166" s="44"/>
      <c r="B166" s="45"/>
      <c r="C166" s="44"/>
      <c r="D166" s="44"/>
      <c r="E166" s="44"/>
      <c r="F166" s="44"/>
      <c r="G166" s="44"/>
      <c r="H166" s="48">
        <f t="shared" si="53"/>
        <v>0</v>
      </c>
      <c r="I166" s="48"/>
      <c r="J166" s="48">
        <f t="shared" si="56"/>
        <v>0</v>
      </c>
      <c r="K166" s="48"/>
      <c r="L166" s="48"/>
      <c r="M166" s="48"/>
      <c r="N166" s="48">
        <f>L166*M166</f>
        <v>0</v>
      </c>
      <c r="O166" s="48"/>
      <c r="P166" s="48"/>
      <c r="Q166" s="48"/>
      <c r="R166" s="48">
        <f t="shared" si="55"/>
        <v>0</v>
      </c>
      <c r="S166" s="31"/>
    </row>
    <row r="167" spans="1:19" x14ac:dyDescent="0.2">
      <c r="A167" s="44"/>
      <c r="B167" s="45"/>
      <c r="C167" s="44"/>
      <c r="D167" s="44"/>
      <c r="E167" s="50" t="s">
        <v>19</v>
      </c>
      <c r="F167" s="44"/>
      <c r="G167" s="44"/>
      <c r="H167" s="39">
        <f>SUM(H144:H166)</f>
        <v>176</v>
      </c>
      <c r="I167" s="48"/>
      <c r="J167" s="39">
        <f>SUM(J144:J166)</f>
        <v>105600</v>
      </c>
      <c r="K167" s="48"/>
      <c r="L167" s="39">
        <f>SUM(L144:L166)</f>
        <v>6</v>
      </c>
      <c r="M167" s="48"/>
      <c r="N167" s="39">
        <f>SUM(N144:N166)</f>
        <v>3000</v>
      </c>
      <c r="O167" s="48"/>
      <c r="P167" s="48"/>
      <c r="Q167" s="48"/>
      <c r="R167" s="39">
        <f>SUM(R144:R166)</f>
        <v>32688</v>
      </c>
      <c r="S167" s="31">
        <f>J167+N167+R167</f>
        <v>141288</v>
      </c>
    </row>
    <row r="168" spans="1:19" ht="15" x14ac:dyDescent="0.2">
      <c r="A168" s="44"/>
      <c r="B168" s="45"/>
      <c r="C168" s="44"/>
      <c r="D168" s="44"/>
      <c r="E168" s="47" t="s">
        <v>22</v>
      </c>
      <c r="F168" s="44"/>
      <c r="G168" s="44"/>
      <c r="H168" s="48">
        <f>F168*G168</f>
        <v>0</v>
      </c>
      <c r="I168" s="48"/>
      <c r="J168" s="48">
        <f>H168*I168</f>
        <v>0</v>
      </c>
      <c r="K168" s="48"/>
      <c r="L168" s="48"/>
      <c r="M168" s="48"/>
      <c r="N168" s="48">
        <f>L168*M168</f>
        <v>0</v>
      </c>
      <c r="O168" s="48"/>
      <c r="P168" s="48"/>
      <c r="Q168" s="48"/>
      <c r="R168" s="48">
        <f>P168*Q168</f>
        <v>0</v>
      </c>
      <c r="S168" s="38"/>
    </row>
    <row r="169" spans="1:19" ht="15" x14ac:dyDescent="0.2">
      <c r="A169" s="44"/>
      <c r="B169" s="45"/>
      <c r="C169" s="44"/>
      <c r="D169" s="44"/>
      <c r="E169" s="47"/>
      <c r="F169" s="44"/>
      <c r="G169" s="44"/>
      <c r="H169" s="48">
        <f t="shared" ref="H169:H179" si="57">F169*G169</f>
        <v>0</v>
      </c>
      <c r="I169" s="48"/>
      <c r="J169" s="48">
        <f t="shared" ref="J169:J180" si="58">H169*I169</f>
        <v>0</v>
      </c>
      <c r="K169" s="48"/>
      <c r="L169" s="48"/>
      <c r="M169" s="48"/>
      <c r="N169" s="48">
        <f t="shared" ref="N169:N179" si="59">L169*M169</f>
        <v>0</v>
      </c>
      <c r="O169" s="48"/>
      <c r="P169" s="48"/>
      <c r="Q169" s="48"/>
      <c r="R169" s="48">
        <f t="shared" ref="R169:R180" si="60">P169*Q169</f>
        <v>0</v>
      </c>
      <c r="S169" s="38"/>
    </row>
    <row r="170" spans="1:19" ht="38.25" x14ac:dyDescent="0.2">
      <c r="A170" s="44">
        <v>1</v>
      </c>
      <c r="B170" s="45" t="s">
        <v>98</v>
      </c>
      <c r="C170" s="46">
        <v>45134</v>
      </c>
      <c r="D170" s="44"/>
      <c r="E170" s="47" t="s">
        <v>99</v>
      </c>
      <c r="F170" s="44">
        <v>1</v>
      </c>
      <c r="G170" s="44">
        <v>1</v>
      </c>
      <c r="H170" s="48">
        <f t="shared" si="57"/>
        <v>1</v>
      </c>
      <c r="I170" s="48">
        <v>600</v>
      </c>
      <c r="J170" s="48">
        <f t="shared" si="58"/>
        <v>600</v>
      </c>
      <c r="K170" s="48" t="s">
        <v>26</v>
      </c>
      <c r="L170" s="48">
        <v>0.5</v>
      </c>
      <c r="M170" s="48">
        <v>500</v>
      </c>
      <c r="N170" s="48">
        <f t="shared" si="59"/>
        <v>250</v>
      </c>
      <c r="O170" s="48"/>
      <c r="P170" s="48"/>
      <c r="Q170" s="48"/>
      <c r="R170" s="48">
        <f t="shared" si="60"/>
        <v>0</v>
      </c>
      <c r="S170" s="38"/>
    </row>
    <row r="171" spans="1:19" ht="15" x14ac:dyDescent="0.2">
      <c r="A171" s="44"/>
      <c r="B171" s="45"/>
      <c r="C171" s="44"/>
      <c r="D171" s="44"/>
      <c r="E171" s="47"/>
      <c r="F171" s="44"/>
      <c r="G171" s="44"/>
      <c r="H171" s="48">
        <f t="shared" si="57"/>
        <v>0</v>
      </c>
      <c r="I171" s="48"/>
      <c r="J171" s="48">
        <f t="shared" si="58"/>
        <v>0</v>
      </c>
      <c r="K171" s="48"/>
      <c r="L171" s="48"/>
      <c r="M171" s="48"/>
      <c r="N171" s="48">
        <f t="shared" si="59"/>
        <v>0</v>
      </c>
      <c r="O171" s="48"/>
      <c r="P171" s="48"/>
      <c r="Q171" s="48"/>
      <c r="R171" s="48">
        <f t="shared" si="60"/>
        <v>0</v>
      </c>
      <c r="S171" s="38"/>
    </row>
    <row r="172" spans="1:19" ht="140.25" x14ac:dyDescent="0.2">
      <c r="A172" s="44">
        <v>2</v>
      </c>
      <c r="B172" s="45" t="s">
        <v>100</v>
      </c>
      <c r="C172" s="46">
        <v>45134</v>
      </c>
      <c r="D172" s="44"/>
      <c r="E172" s="47" t="s">
        <v>101</v>
      </c>
      <c r="F172" s="44">
        <v>3.5</v>
      </c>
      <c r="G172" s="44">
        <v>2</v>
      </c>
      <c r="H172" s="48">
        <f t="shared" si="57"/>
        <v>7</v>
      </c>
      <c r="I172" s="48">
        <v>600</v>
      </c>
      <c r="J172" s="48">
        <f t="shared" si="58"/>
        <v>4200</v>
      </c>
      <c r="K172" s="48" t="s">
        <v>26</v>
      </c>
      <c r="L172" s="48">
        <v>3</v>
      </c>
      <c r="M172" s="48">
        <v>500</v>
      </c>
      <c r="N172" s="48">
        <f t="shared" si="59"/>
        <v>1500</v>
      </c>
      <c r="O172" s="49" t="s">
        <v>102</v>
      </c>
      <c r="P172" s="48">
        <v>1</v>
      </c>
      <c r="Q172" s="48">
        <v>135</v>
      </c>
      <c r="R172" s="48">
        <f t="shared" si="60"/>
        <v>135</v>
      </c>
      <c r="S172" s="38"/>
    </row>
    <row r="173" spans="1:19" ht="15" x14ac:dyDescent="0.2">
      <c r="A173" s="44"/>
      <c r="B173" s="45"/>
      <c r="C173" s="44"/>
      <c r="D173" s="44"/>
      <c r="E173" s="47"/>
      <c r="F173" s="44"/>
      <c r="G173" s="44"/>
      <c r="H173" s="48">
        <f t="shared" si="57"/>
        <v>0</v>
      </c>
      <c r="I173" s="48"/>
      <c r="J173" s="48">
        <f t="shared" si="58"/>
        <v>0</v>
      </c>
      <c r="K173" s="48"/>
      <c r="L173" s="48"/>
      <c r="M173" s="48"/>
      <c r="N173" s="48">
        <f t="shared" si="59"/>
        <v>0</v>
      </c>
      <c r="O173" s="49" t="s">
        <v>103</v>
      </c>
      <c r="P173" s="48">
        <v>1</v>
      </c>
      <c r="Q173" s="48">
        <v>68</v>
      </c>
      <c r="R173" s="48">
        <f t="shared" si="60"/>
        <v>68</v>
      </c>
      <c r="S173" s="38"/>
    </row>
    <row r="174" spans="1:19" ht="15" x14ac:dyDescent="0.2">
      <c r="A174" s="44"/>
      <c r="B174" s="45"/>
      <c r="C174" s="44"/>
      <c r="D174" s="44"/>
      <c r="E174" s="47"/>
      <c r="F174" s="44"/>
      <c r="G174" s="44"/>
      <c r="H174" s="48">
        <f t="shared" si="57"/>
        <v>0</v>
      </c>
      <c r="I174" s="48"/>
      <c r="J174" s="48">
        <f t="shared" si="58"/>
        <v>0</v>
      </c>
      <c r="K174" s="48"/>
      <c r="L174" s="48"/>
      <c r="M174" s="48"/>
      <c r="N174" s="48">
        <f t="shared" si="59"/>
        <v>0</v>
      </c>
      <c r="O174" s="49" t="s">
        <v>66</v>
      </c>
      <c r="P174" s="48">
        <v>0.5</v>
      </c>
      <c r="Q174" s="48">
        <v>65</v>
      </c>
      <c r="R174" s="48">
        <f t="shared" si="60"/>
        <v>32.5</v>
      </c>
      <c r="S174" s="38"/>
    </row>
    <row r="175" spans="1:19" ht="25.5" x14ac:dyDescent="0.2">
      <c r="A175" s="44"/>
      <c r="B175" s="45"/>
      <c r="C175" s="44"/>
      <c r="D175" s="44"/>
      <c r="E175" s="47"/>
      <c r="F175" s="44"/>
      <c r="G175" s="44"/>
      <c r="H175" s="48">
        <f t="shared" si="57"/>
        <v>0</v>
      </c>
      <c r="I175" s="48"/>
      <c r="J175" s="48">
        <f t="shared" si="58"/>
        <v>0</v>
      </c>
      <c r="K175" s="48"/>
      <c r="L175" s="48"/>
      <c r="M175" s="48"/>
      <c r="N175" s="48">
        <f t="shared" si="59"/>
        <v>0</v>
      </c>
      <c r="O175" s="49" t="s">
        <v>104</v>
      </c>
      <c r="P175" s="48">
        <v>2</v>
      </c>
      <c r="Q175" s="48">
        <v>53</v>
      </c>
      <c r="R175" s="48">
        <f t="shared" si="60"/>
        <v>106</v>
      </c>
      <c r="S175" s="38"/>
    </row>
    <row r="176" spans="1:19" ht="15" x14ac:dyDescent="0.2">
      <c r="A176" s="44"/>
      <c r="B176" s="45"/>
      <c r="C176" s="44"/>
      <c r="D176" s="44"/>
      <c r="E176" s="47"/>
      <c r="F176" s="44"/>
      <c r="G176" s="44"/>
      <c r="H176" s="48">
        <f t="shared" si="57"/>
        <v>0</v>
      </c>
      <c r="I176" s="48"/>
      <c r="J176" s="48">
        <f t="shared" si="58"/>
        <v>0</v>
      </c>
      <c r="K176" s="48"/>
      <c r="L176" s="48"/>
      <c r="M176" s="48"/>
      <c r="N176" s="48">
        <f t="shared" si="59"/>
        <v>0</v>
      </c>
      <c r="O176" s="49"/>
      <c r="P176" s="48"/>
      <c r="Q176" s="48"/>
      <c r="R176" s="48">
        <f t="shared" si="60"/>
        <v>0</v>
      </c>
      <c r="S176" s="38"/>
    </row>
    <row r="177" spans="1:19" ht="15" x14ac:dyDescent="0.2">
      <c r="A177" s="44"/>
      <c r="B177" s="45"/>
      <c r="C177" s="44"/>
      <c r="D177" s="44"/>
      <c r="E177" s="47"/>
      <c r="F177" s="44"/>
      <c r="G177" s="44"/>
      <c r="H177" s="48">
        <f t="shared" si="57"/>
        <v>0</v>
      </c>
      <c r="I177" s="48"/>
      <c r="J177" s="48">
        <f t="shared" si="58"/>
        <v>0</v>
      </c>
      <c r="K177" s="48"/>
      <c r="L177" s="48"/>
      <c r="M177" s="48"/>
      <c r="N177" s="48">
        <f t="shared" si="59"/>
        <v>0</v>
      </c>
      <c r="O177" s="49"/>
      <c r="P177" s="48"/>
      <c r="Q177" s="48"/>
      <c r="R177" s="48">
        <f t="shared" si="60"/>
        <v>0</v>
      </c>
      <c r="S177" s="38"/>
    </row>
    <row r="178" spans="1:19" ht="15" x14ac:dyDescent="0.2">
      <c r="A178" s="44"/>
      <c r="B178" s="45"/>
      <c r="C178" s="44"/>
      <c r="D178" s="44"/>
      <c r="E178" s="47"/>
      <c r="F178" s="44"/>
      <c r="G178" s="44"/>
      <c r="H178" s="48">
        <f t="shared" si="57"/>
        <v>0</v>
      </c>
      <c r="I178" s="48"/>
      <c r="J178" s="48">
        <f t="shared" si="58"/>
        <v>0</v>
      </c>
      <c r="K178" s="48"/>
      <c r="L178" s="48"/>
      <c r="M178" s="48"/>
      <c r="N178" s="48">
        <f t="shared" si="59"/>
        <v>0</v>
      </c>
      <c r="O178" s="49"/>
      <c r="P178" s="48"/>
      <c r="Q178" s="48"/>
      <c r="R178" s="48">
        <f t="shared" si="60"/>
        <v>0</v>
      </c>
      <c r="S178" s="38"/>
    </row>
    <row r="179" spans="1:19" ht="15" x14ac:dyDescent="0.2">
      <c r="A179" s="44"/>
      <c r="B179" s="45"/>
      <c r="C179" s="44"/>
      <c r="D179" s="44"/>
      <c r="E179" s="47"/>
      <c r="F179" s="44"/>
      <c r="G179" s="44"/>
      <c r="H179" s="48">
        <f t="shared" si="57"/>
        <v>0</v>
      </c>
      <c r="I179" s="48"/>
      <c r="J179" s="48">
        <f t="shared" si="58"/>
        <v>0</v>
      </c>
      <c r="K179" s="48"/>
      <c r="L179" s="48"/>
      <c r="M179" s="48"/>
      <c r="N179" s="48">
        <f t="shared" si="59"/>
        <v>0</v>
      </c>
      <c r="O179" s="48"/>
      <c r="P179" s="48"/>
      <c r="Q179" s="48"/>
      <c r="R179" s="48">
        <f t="shared" si="60"/>
        <v>0</v>
      </c>
      <c r="S179" s="38"/>
    </row>
    <row r="180" spans="1:19" x14ac:dyDescent="0.2">
      <c r="A180" s="44"/>
      <c r="B180" s="45"/>
      <c r="C180" s="44"/>
      <c r="D180" s="44"/>
      <c r="E180" s="44"/>
      <c r="F180" s="44"/>
      <c r="G180" s="44"/>
      <c r="H180" s="48">
        <f>F180*G180</f>
        <v>0</v>
      </c>
      <c r="I180" s="48"/>
      <c r="J180" s="48">
        <f t="shared" si="58"/>
        <v>0</v>
      </c>
      <c r="K180" s="48"/>
      <c r="L180" s="48"/>
      <c r="M180" s="48"/>
      <c r="N180" s="48">
        <f>L180*M180</f>
        <v>0</v>
      </c>
      <c r="O180" s="48"/>
      <c r="P180" s="48"/>
      <c r="Q180" s="48"/>
      <c r="R180" s="48">
        <f t="shared" si="60"/>
        <v>0</v>
      </c>
      <c r="S180" s="38"/>
    </row>
    <row r="181" spans="1:19" x14ac:dyDescent="0.2">
      <c r="A181" s="44"/>
      <c r="B181" s="45"/>
      <c r="C181" s="44"/>
      <c r="D181" s="44"/>
      <c r="E181" s="50" t="s">
        <v>19</v>
      </c>
      <c r="F181" s="44"/>
      <c r="G181" s="44"/>
      <c r="H181" s="39">
        <f>SUM(H168:H180)</f>
        <v>8</v>
      </c>
      <c r="I181" s="48"/>
      <c r="J181" s="39">
        <f>SUM(J170:J180)</f>
        <v>4800</v>
      </c>
      <c r="K181" s="48"/>
      <c r="L181" s="39">
        <f>SUM(L168:L180)</f>
        <v>3.5</v>
      </c>
      <c r="M181" s="48"/>
      <c r="N181" s="39">
        <f>SUM(N168:N180)</f>
        <v>1750</v>
      </c>
      <c r="O181" s="48"/>
      <c r="P181" s="48"/>
      <c r="Q181" s="48"/>
      <c r="R181" s="39">
        <f>SUM(R168:R180)</f>
        <v>341.5</v>
      </c>
      <c r="S181" s="31">
        <f>J181+N181+R181</f>
        <v>6891.5</v>
      </c>
    </row>
    <row r="182" spans="1:19" x14ac:dyDescent="0.2">
      <c r="A182" s="44"/>
      <c r="B182" s="45"/>
      <c r="C182" s="44"/>
      <c r="D182" s="44"/>
      <c r="E182" s="50" t="s">
        <v>19</v>
      </c>
      <c r="F182" s="44"/>
      <c r="G182" s="44"/>
      <c r="H182" s="39">
        <f>H143+H167+H181</f>
        <v>188</v>
      </c>
      <c r="I182" s="48"/>
      <c r="J182" s="39">
        <f>J143+J167+J181</f>
        <v>112800</v>
      </c>
      <c r="K182" s="48"/>
      <c r="L182" s="39">
        <f>L143+L167+L181</f>
        <v>10</v>
      </c>
      <c r="M182" s="48"/>
      <c r="N182" s="39">
        <f>N143+N167+N181</f>
        <v>5000</v>
      </c>
      <c r="O182" s="48"/>
      <c r="P182" s="48"/>
      <c r="Q182" s="48"/>
      <c r="R182" s="39">
        <f>R143+R167+R181</f>
        <v>67964</v>
      </c>
      <c r="S182" s="39">
        <f>SUM(S131:S181)</f>
        <v>185764</v>
      </c>
    </row>
    <row r="183" spans="1:19" x14ac:dyDescent="0.2">
      <c r="C183" s="51"/>
      <c r="R183" s="42">
        <f>J182+N182+R182</f>
        <v>185764</v>
      </c>
      <c r="S183" s="42" t="s">
        <v>0</v>
      </c>
    </row>
    <row r="186" spans="1:19" ht="20.25" x14ac:dyDescent="0.3">
      <c r="F186" t="s">
        <v>0</v>
      </c>
      <c r="H186" s="1" t="s">
        <v>105</v>
      </c>
    </row>
    <row r="188" spans="1:19" x14ac:dyDescent="0.2">
      <c r="A188" s="52" t="s">
        <v>2</v>
      </c>
      <c r="B188" s="52" t="s">
        <v>3</v>
      </c>
      <c r="C188" s="52" t="s">
        <v>4</v>
      </c>
      <c r="D188" s="52" t="s">
        <v>5</v>
      </c>
      <c r="E188" s="52" t="s">
        <v>6</v>
      </c>
      <c r="F188" s="53" t="s">
        <v>7</v>
      </c>
      <c r="G188" s="53" t="s">
        <v>8</v>
      </c>
      <c r="H188" s="54" t="s">
        <v>9</v>
      </c>
      <c r="I188" s="54"/>
      <c r="J188" s="54"/>
      <c r="K188" s="52"/>
      <c r="L188" s="54" t="s">
        <v>10</v>
      </c>
      <c r="M188" s="54"/>
      <c r="N188" s="54"/>
      <c r="O188" s="54" t="s">
        <v>11</v>
      </c>
      <c r="P188" s="54"/>
      <c r="Q188" s="54"/>
      <c r="R188" s="54"/>
    </row>
    <row r="189" spans="1:19" ht="25.5" x14ac:dyDescent="0.2">
      <c r="A189" s="55"/>
      <c r="B189" s="55"/>
      <c r="C189" s="55"/>
      <c r="D189" s="55"/>
      <c r="E189" s="55"/>
      <c r="F189" s="56"/>
      <c r="G189" s="56"/>
      <c r="H189" s="57" t="s">
        <v>12</v>
      </c>
      <c r="I189" s="58" t="s">
        <v>13</v>
      </c>
      <c r="J189" s="57" t="s">
        <v>14</v>
      </c>
      <c r="K189" s="59"/>
      <c r="L189" s="57" t="s">
        <v>12</v>
      </c>
      <c r="M189" s="57" t="s">
        <v>15</v>
      </c>
      <c r="N189" s="57" t="s">
        <v>14</v>
      </c>
      <c r="O189" s="58" t="s">
        <v>16</v>
      </c>
      <c r="P189" s="57" t="s">
        <v>12</v>
      </c>
      <c r="Q189" s="57" t="s">
        <v>15</v>
      </c>
      <c r="R189" s="57" t="s">
        <v>14</v>
      </c>
    </row>
    <row r="190" spans="1:19" ht="15.75" x14ac:dyDescent="0.2">
      <c r="A190" s="44"/>
      <c r="B190" s="45"/>
      <c r="C190" s="44"/>
      <c r="D190" s="45"/>
      <c r="E190" s="15" t="s">
        <v>17</v>
      </c>
      <c r="F190" s="44"/>
      <c r="G190" s="44"/>
      <c r="H190" s="48">
        <f>F190*G190</f>
        <v>0</v>
      </c>
      <c r="I190" s="48"/>
      <c r="J190" s="48">
        <f>H190*I190</f>
        <v>0</v>
      </c>
      <c r="K190" s="48"/>
      <c r="L190" s="48"/>
      <c r="M190" s="48"/>
      <c r="N190" s="48">
        <f>L190*M190</f>
        <v>0</v>
      </c>
      <c r="O190" s="48"/>
      <c r="P190" s="48"/>
      <c r="Q190" s="48"/>
      <c r="R190" s="48">
        <f>P190*Q190</f>
        <v>0</v>
      </c>
      <c r="S190" s="31"/>
    </row>
    <row r="191" spans="1:19" ht="15" x14ac:dyDescent="0.2">
      <c r="A191" s="44"/>
      <c r="B191" s="45"/>
      <c r="C191" s="44"/>
      <c r="D191" s="44"/>
      <c r="E191" s="47" t="s">
        <v>18</v>
      </c>
      <c r="F191" s="44"/>
      <c r="G191" s="44"/>
      <c r="H191" s="48">
        <f>F191*G191</f>
        <v>0</v>
      </c>
      <c r="I191" s="48"/>
      <c r="J191" s="48">
        <f>H191*I191</f>
        <v>0</v>
      </c>
      <c r="K191" s="48"/>
      <c r="L191" s="48"/>
      <c r="M191" s="48"/>
      <c r="N191" s="48">
        <f>L191*M191</f>
        <v>0</v>
      </c>
      <c r="O191" s="48"/>
      <c r="P191" s="48"/>
      <c r="Q191" s="48"/>
      <c r="R191" s="48">
        <f t="shared" ref="R191:R193" si="61">P191*Q191</f>
        <v>0</v>
      </c>
      <c r="S191" s="31"/>
    </row>
    <row r="192" spans="1:19" ht="15" x14ac:dyDescent="0.2">
      <c r="A192" s="44"/>
      <c r="B192" s="45"/>
      <c r="C192" s="46"/>
      <c r="D192" s="44"/>
      <c r="E192" s="60"/>
      <c r="F192" s="44"/>
      <c r="G192" s="44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35"/>
    </row>
    <row r="193" spans="1:19" x14ac:dyDescent="0.2">
      <c r="A193" s="44"/>
      <c r="B193" s="45"/>
      <c r="C193" s="44"/>
      <c r="D193" s="44"/>
      <c r="E193" s="44"/>
      <c r="F193" s="44"/>
      <c r="G193" s="44"/>
      <c r="H193" s="48">
        <f>F193*G193</f>
        <v>0</v>
      </c>
      <c r="I193" s="48"/>
      <c r="J193" s="48">
        <f>H193*I193</f>
        <v>0</v>
      </c>
      <c r="K193" s="48"/>
      <c r="L193" s="48"/>
      <c r="M193" s="48"/>
      <c r="N193" s="48">
        <f>L193*M193</f>
        <v>0</v>
      </c>
      <c r="O193" s="48"/>
      <c r="P193" s="48"/>
      <c r="Q193" s="48"/>
      <c r="R193" s="48">
        <f t="shared" si="61"/>
        <v>0</v>
      </c>
      <c r="S193" s="35"/>
    </row>
    <row r="194" spans="1:19" x14ac:dyDescent="0.2">
      <c r="A194" s="44"/>
      <c r="B194" s="45"/>
      <c r="C194" s="44"/>
      <c r="D194" s="44"/>
      <c r="E194" s="50" t="s">
        <v>19</v>
      </c>
      <c r="F194" s="44"/>
      <c r="G194" s="44"/>
      <c r="H194" s="39">
        <f>SUM(H190:H193)</f>
        <v>0</v>
      </c>
      <c r="I194" s="48"/>
      <c r="J194" s="39">
        <f>SUM(J190:J193)</f>
        <v>0</v>
      </c>
      <c r="K194" s="48"/>
      <c r="L194" s="39">
        <f>SUM(L190:L193)</f>
        <v>0</v>
      </c>
      <c r="M194" s="48"/>
      <c r="N194" s="39">
        <f>SUM(N190:N193)</f>
        <v>0</v>
      </c>
      <c r="O194" s="48"/>
      <c r="P194" s="48"/>
      <c r="Q194" s="48"/>
      <c r="R194" s="39">
        <f>SUM(R190:R193)</f>
        <v>0</v>
      </c>
      <c r="S194" s="31">
        <f>J194+N194+R194</f>
        <v>0</v>
      </c>
    </row>
    <row r="195" spans="1:19" ht="15" x14ac:dyDescent="0.2">
      <c r="A195" s="44" t="s">
        <v>0</v>
      </c>
      <c r="B195" s="45"/>
      <c r="C195" s="44"/>
      <c r="D195" s="44"/>
      <c r="E195" s="47" t="s">
        <v>20</v>
      </c>
      <c r="F195" s="44"/>
      <c r="G195" s="44"/>
      <c r="H195" s="48">
        <f>F195*G195</f>
        <v>0</v>
      </c>
      <c r="I195" s="48"/>
      <c r="J195" s="48">
        <f>H195*I195</f>
        <v>0</v>
      </c>
      <c r="K195" s="48"/>
      <c r="L195" s="48"/>
      <c r="M195" s="48"/>
      <c r="N195" s="48">
        <f>L195*M195</f>
        <v>0</v>
      </c>
      <c r="O195" s="48"/>
      <c r="P195" s="48"/>
      <c r="Q195" s="48"/>
      <c r="R195" s="48">
        <f>P195</f>
        <v>0</v>
      </c>
      <c r="S195" s="38"/>
    </row>
    <row r="196" spans="1:19" ht="51" x14ac:dyDescent="0.2">
      <c r="A196" s="44">
        <v>1</v>
      </c>
      <c r="B196" s="45" t="s">
        <v>106</v>
      </c>
      <c r="C196" s="46">
        <v>45149</v>
      </c>
      <c r="D196" s="44"/>
      <c r="E196" s="47" t="s">
        <v>107</v>
      </c>
      <c r="F196" s="44">
        <v>5</v>
      </c>
      <c r="G196" s="44">
        <v>2</v>
      </c>
      <c r="H196" s="48">
        <f t="shared" ref="H196:H203" si="62">F196*G196</f>
        <v>10</v>
      </c>
      <c r="I196" s="48">
        <v>600</v>
      </c>
      <c r="J196" s="48">
        <f>H196*I196</f>
        <v>6000</v>
      </c>
      <c r="K196" s="48" t="s">
        <v>26</v>
      </c>
      <c r="L196" s="48">
        <v>1</v>
      </c>
      <c r="M196" s="48">
        <v>500</v>
      </c>
      <c r="N196" s="48">
        <f t="shared" ref="N196:N202" si="63">L196*M196</f>
        <v>500</v>
      </c>
      <c r="O196" s="49" t="s">
        <v>108</v>
      </c>
      <c r="P196" s="48">
        <v>2</v>
      </c>
      <c r="Q196" s="48">
        <v>651</v>
      </c>
      <c r="R196" s="48">
        <f>P196*Q196</f>
        <v>1302</v>
      </c>
      <c r="S196" s="38"/>
    </row>
    <row r="197" spans="1:19" ht="25.5" x14ac:dyDescent="0.2">
      <c r="A197" s="44"/>
      <c r="B197" s="45"/>
      <c r="C197" s="44"/>
      <c r="D197" s="44"/>
      <c r="E197" s="47"/>
      <c r="F197" s="44"/>
      <c r="G197" s="44"/>
      <c r="H197" s="48">
        <f t="shared" si="62"/>
        <v>0</v>
      </c>
      <c r="I197" s="48"/>
      <c r="J197" s="48">
        <f>H197*I197</f>
        <v>0</v>
      </c>
      <c r="K197" s="49" t="s">
        <v>109</v>
      </c>
      <c r="L197" s="48">
        <v>5</v>
      </c>
      <c r="M197" s="48">
        <v>3800</v>
      </c>
      <c r="N197" s="48">
        <f t="shared" si="63"/>
        <v>19000</v>
      </c>
      <c r="O197" s="49" t="s">
        <v>110</v>
      </c>
      <c r="P197" s="48">
        <v>2.5</v>
      </c>
      <c r="Q197" s="48">
        <v>736</v>
      </c>
      <c r="R197" s="48">
        <f t="shared" ref="R197:R203" si="64">P197*Q197</f>
        <v>1840</v>
      </c>
      <c r="S197" s="38"/>
    </row>
    <row r="198" spans="1:19" ht="15" x14ac:dyDescent="0.2">
      <c r="A198" s="44"/>
      <c r="B198" s="45"/>
      <c r="C198" s="44"/>
      <c r="D198" s="44"/>
      <c r="E198" s="47"/>
      <c r="F198" s="44"/>
      <c r="G198" s="44"/>
      <c r="H198" s="48">
        <f t="shared" si="62"/>
        <v>0</v>
      </c>
      <c r="I198" s="48"/>
      <c r="J198" s="48">
        <f t="shared" ref="J198:J203" si="65">H198*I198</f>
        <v>0</v>
      </c>
      <c r="K198" s="48"/>
      <c r="L198" s="48"/>
      <c r="M198" s="48"/>
      <c r="N198" s="48">
        <f t="shared" si="63"/>
        <v>0</v>
      </c>
      <c r="O198" s="49" t="s">
        <v>53</v>
      </c>
      <c r="P198" s="48">
        <v>1.2</v>
      </c>
      <c r="Q198" s="48">
        <v>122</v>
      </c>
      <c r="R198" s="48">
        <f t="shared" si="64"/>
        <v>146.4</v>
      </c>
      <c r="S198" s="38"/>
    </row>
    <row r="199" spans="1:19" ht="25.5" x14ac:dyDescent="0.2">
      <c r="A199" s="44"/>
      <c r="B199" s="45"/>
      <c r="C199" s="44"/>
      <c r="D199" s="44"/>
      <c r="E199" s="47"/>
      <c r="F199" s="44"/>
      <c r="G199" s="44"/>
      <c r="H199" s="48">
        <f t="shared" si="62"/>
        <v>0</v>
      </c>
      <c r="I199" s="48"/>
      <c r="J199" s="48">
        <f t="shared" si="65"/>
        <v>0</v>
      </c>
      <c r="K199" s="48"/>
      <c r="L199" s="48"/>
      <c r="M199" s="48"/>
      <c r="N199" s="48">
        <f t="shared" si="63"/>
        <v>0</v>
      </c>
      <c r="O199" s="49" t="s">
        <v>97</v>
      </c>
      <c r="P199" s="48">
        <v>1.5</v>
      </c>
      <c r="Q199" s="48">
        <v>338</v>
      </c>
      <c r="R199" s="48">
        <f t="shared" si="64"/>
        <v>507</v>
      </c>
      <c r="S199" s="38"/>
    </row>
    <row r="200" spans="1:19" ht="15" x14ac:dyDescent="0.2">
      <c r="A200" s="44"/>
      <c r="B200" s="45"/>
      <c r="C200" s="44"/>
      <c r="D200" s="44"/>
      <c r="E200" s="47"/>
      <c r="F200" s="44"/>
      <c r="G200" s="44"/>
      <c r="H200" s="48">
        <f t="shared" si="62"/>
        <v>0</v>
      </c>
      <c r="I200" s="48"/>
      <c r="J200" s="48">
        <f t="shared" si="65"/>
        <v>0</v>
      </c>
      <c r="K200" s="48"/>
      <c r="L200" s="48"/>
      <c r="M200" s="48"/>
      <c r="N200" s="48">
        <f t="shared" si="63"/>
        <v>0</v>
      </c>
      <c r="O200" s="49"/>
      <c r="P200" s="48"/>
      <c r="Q200" s="48"/>
      <c r="R200" s="48">
        <f t="shared" si="64"/>
        <v>0</v>
      </c>
      <c r="S200" s="38"/>
    </row>
    <row r="201" spans="1:19" ht="15" x14ac:dyDescent="0.2">
      <c r="A201" s="44"/>
      <c r="B201" s="45"/>
      <c r="C201" s="44"/>
      <c r="D201" s="44"/>
      <c r="E201" s="47"/>
      <c r="F201" s="44"/>
      <c r="G201" s="44"/>
      <c r="H201" s="48">
        <f t="shared" si="62"/>
        <v>0</v>
      </c>
      <c r="I201" s="48"/>
      <c r="J201" s="48">
        <f t="shared" si="65"/>
        <v>0</v>
      </c>
      <c r="K201" s="48"/>
      <c r="L201" s="48"/>
      <c r="M201" s="48"/>
      <c r="N201" s="48">
        <f t="shared" si="63"/>
        <v>0</v>
      </c>
      <c r="O201" s="49"/>
      <c r="P201" s="48"/>
      <c r="Q201" s="48"/>
      <c r="R201" s="48">
        <f t="shared" si="64"/>
        <v>0</v>
      </c>
      <c r="S201" s="38"/>
    </row>
    <row r="202" spans="1:19" ht="15" x14ac:dyDescent="0.2">
      <c r="A202" s="44"/>
      <c r="B202" s="45"/>
      <c r="C202" s="44"/>
      <c r="D202" s="44"/>
      <c r="E202" s="47"/>
      <c r="F202" s="44"/>
      <c r="G202" s="44"/>
      <c r="H202" s="48">
        <f t="shared" si="62"/>
        <v>0</v>
      </c>
      <c r="I202" s="48"/>
      <c r="J202" s="48">
        <f t="shared" si="65"/>
        <v>0</v>
      </c>
      <c r="K202" s="48"/>
      <c r="L202" s="48"/>
      <c r="M202" s="48"/>
      <c r="N202" s="48">
        <f t="shared" si="63"/>
        <v>0</v>
      </c>
      <c r="O202" s="49"/>
      <c r="P202" s="48"/>
      <c r="Q202" s="48"/>
      <c r="R202" s="48">
        <f t="shared" si="64"/>
        <v>0</v>
      </c>
      <c r="S202" s="38"/>
    </row>
    <row r="203" spans="1:19" x14ac:dyDescent="0.2">
      <c r="A203" s="44"/>
      <c r="B203" s="45"/>
      <c r="C203" s="44"/>
      <c r="D203" s="44"/>
      <c r="E203" s="44"/>
      <c r="F203" s="44"/>
      <c r="G203" s="44"/>
      <c r="H203" s="48">
        <f t="shared" si="62"/>
        <v>0</v>
      </c>
      <c r="I203" s="48"/>
      <c r="J203" s="48">
        <f t="shared" si="65"/>
        <v>0</v>
      </c>
      <c r="K203" s="48"/>
      <c r="L203" s="48"/>
      <c r="M203" s="48"/>
      <c r="N203" s="48">
        <f>L203*M203</f>
        <v>0</v>
      </c>
      <c r="O203" s="48"/>
      <c r="P203" s="48"/>
      <c r="Q203" s="48"/>
      <c r="R203" s="48">
        <f t="shared" si="64"/>
        <v>0</v>
      </c>
      <c r="S203" s="31"/>
    </row>
    <row r="204" spans="1:19" x14ac:dyDescent="0.2">
      <c r="A204" s="44"/>
      <c r="B204" s="45"/>
      <c r="C204" s="44"/>
      <c r="D204" s="44"/>
      <c r="E204" s="50" t="s">
        <v>19</v>
      </c>
      <c r="F204" s="44"/>
      <c r="G204" s="44"/>
      <c r="H204" s="39">
        <f>SUM(H195:H203)</f>
        <v>10</v>
      </c>
      <c r="I204" s="48"/>
      <c r="J204" s="39">
        <f>SUM(J195:J203)</f>
        <v>6000</v>
      </c>
      <c r="K204" s="48"/>
      <c r="L204" s="39">
        <f>SUM(L195:L203)</f>
        <v>6</v>
      </c>
      <c r="M204" s="48"/>
      <c r="N204" s="39">
        <f>SUM(N195:N203)</f>
        <v>19500</v>
      </c>
      <c r="O204" s="48"/>
      <c r="P204" s="48"/>
      <c r="Q204" s="48"/>
      <c r="R204" s="39">
        <f>SUM(R195:R203)</f>
        <v>3795.4</v>
      </c>
      <c r="S204" s="31">
        <f>J204+N204+R204</f>
        <v>29295.4</v>
      </c>
    </row>
    <row r="205" spans="1:19" ht="15" x14ac:dyDescent="0.2">
      <c r="A205" s="44"/>
      <c r="B205" s="45"/>
      <c r="C205" s="44"/>
      <c r="D205" s="44"/>
      <c r="E205" s="47" t="s">
        <v>22</v>
      </c>
      <c r="F205" s="44"/>
      <c r="G205" s="44"/>
      <c r="H205" s="48">
        <f>F205*G205</f>
        <v>0</v>
      </c>
      <c r="I205" s="48"/>
      <c r="J205" s="48">
        <f>H205*I205</f>
        <v>0</v>
      </c>
      <c r="K205" s="48"/>
      <c r="L205" s="48"/>
      <c r="M205" s="48"/>
      <c r="N205" s="48">
        <f>L205*M205</f>
        <v>0</v>
      </c>
      <c r="O205" s="48"/>
      <c r="P205" s="48"/>
      <c r="Q205" s="48"/>
      <c r="R205" s="48">
        <f>P205*Q205</f>
        <v>0</v>
      </c>
      <c r="S205" s="38"/>
    </row>
    <row r="206" spans="1:19" ht="38.25" x14ac:dyDescent="0.2">
      <c r="A206" s="44">
        <v>1</v>
      </c>
      <c r="B206" s="45" t="s">
        <v>111</v>
      </c>
      <c r="C206" s="46">
        <v>45167</v>
      </c>
      <c r="D206" s="44"/>
      <c r="E206" s="47" t="s">
        <v>99</v>
      </c>
      <c r="F206" s="44">
        <v>1</v>
      </c>
      <c r="G206" s="44">
        <v>1</v>
      </c>
      <c r="H206" s="48">
        <f>F206*G206</f>
        <v>1</v>
      </c>
      <c r="I206" s="48">
        <v>600</v>
      </c>
      <c r="J206" s="48">
        <f>H206*I206</f>
        <v>600</v>
      </c>
      <c r="K206" s="48"/>
      <c r="L206" s="48"/>
      <c r="M206" s="48"/>
      <c r="N206" s="48">
        <f>L206*M206</f>
        <v>0</v>
      </c>
      <c r="O206" s="49" t="s">
        <v>112</v>
      </c>
      <c r="P206" s="48">
        <v>2</v>
      </c>
      <c r="Q206" s="48">
        <v>370</v>
      </c>
      <c r="R206" s="48">
        <f>P206*Q206</f>
        <v>740</v>
      </c>
      <c r="S206" s="38"/>
    </row>
    <row r="207" spans="1:19" ht="25.5" x14ac:dyDescent="0.2">
      <c r="A207" s="44"/>
      <c r="B207" s="45"/>
      <c r="C207" s="46"/>
      <c r="D207" s="44"/>
      <c r="E207" s="47"/>
      <c r="F207" s="44"/>
      <c r="G207" s="44"/>
      <c r="H207" s="48">
        <f>F207*G207</f>
        <v>0</v>
      </c>
      <c r="I207" s="48"/>
      <c r="J207" s="48">
        <f t="shared" ref="J207:J208" si="66">H207*I207</f>
        <v>0</v>
      </c>
      <c r="K207" s="48"/>
      <c r="L207" s="48"/>
      <c r="M207" s="48"/>
      <c r="N207" s="48">
        <f>L207*M207</f>
        <v>0</v>
      </c>
      <c r="O207" s="49" t="s">
        <v>113</v>
      </c>
      <c r="P207" s="48">
        <v>2</v>
      </c>
      <c r="Q207" s="48">
        <v>193</v>
      </c>
      <c r="R207" s="48">
        <f t="shared" ref="R207:R208" si="67">P207*Q207</f>
        <v>386</v>
      </c>
      <c r="S207" s="38"/>
    </row>
    <row r="208" spans="1:19" x14ac:dyDescent="0.2">
      <c r="A208" s="44"/>
      <c r="B208" s="45"/>
      <c r="C208" s="44"/>
      <c r="D208" s="44"/>
      <c r="E208" s="44"/>
      <c r="F208" s="44"/>
      <c r="G208" s="44"/>
      <c r="H208" s="48">
        <f>F208*G208</f>
        <v>0</v>
      </c>
      <c r="I208" s="48"/>
      <c r="J208" s="48">
        <f t="shared" si="66"/>
        <v>0</v>
      </c>
      <c r="K208" s="48"/>
      <c r="L208" s="48"/>
      <c r="M208" s="48"/>
      <c r="N208" s="48">
        <f>L208*M208</f>
        <v>0</v>
      </c>
      <c r="O208" s="49"/>
      <c r="P208" s="48"/>
      <c r="Q208" s="48"/>
      <c r="R208" s="48">
        <f t="shared" si="67"/>
        <v>0</v>
      </c>
      <c r="S208" s="38"/>
    </row>
    <row r="209" spans="1:19" x14ac:dyDescent="0.2">
      <c r="A209" s="44"/>
      <c r="B209" s="45"/>
      <c r="C209" s="44"/>
      <c r="D209" s="44"/>
      <c r="E209" s="50" t="s">
        <v>19</v>
      </c>
      <c r="F209" s="44"/>
      <c r="G209" s="44"/>
      <c r="H209" s="39">
        <f>SUM(H205:H208)</f>
        <v>1</v>
      </c>
      <c r="I209" s="48"/>
      <c r="J209" s="39">
        <f>SUM(J206:J208)</f>
        <v>600</v>
      </c>
      <c r="K209" s="48"/>
      <c r="L209" s="39">
        <f>SUM(L205:L208)</f>
        <v>0</v>
      </c>
      <c r="M209" s="48"/>
      <c r="N209" s="39">
        <f>SUM(N205:N208)</f>
        <v>0</v>
      </c>
      <c r="O209" s="48"/>
      <c r="P209" s="48"/>
      <c r="Q209" s="48"/>
      <c r="R209" s="39">
        <f>SUM(R205:R208)</f>
        <v>1126</v>
      </c>
      <c r="S209" s="31">
        <f>J209+N209+R209</f>
        <v>1726</v>
      </c>
    </row>
    <row r="210" spans="1:19" x14ac:dyDescent="0.2">
      <c r="A210" s="44"/>
      <c r="B210" s="45"/>
      <c r="C210" s="44"/>
      <c r="D210" s="44"/>
      <c r="E210" s="50" t="s">
        <v>19</v>
      </c>
      <c r="F210" s="44"/>
      <c r="G210" s="44"/>
      <c r="H210" s="39">
        <f>H194+H204+H209</f>
        <v>11</v>
      </c>
      <c r="I210" s="48"/>
      <c r="J210" s="39">
        <f>J194+J204+J209</f>
        <v>6600</v>
      </c>
      <c r="K210" s="48"/>
      <c r="L210" s="39">
        <f>L194+L204+L209</f>
        <v>6</v>
      </c>
      <c r="M210" s="48"/>
      <c r="N210" s="39">
        <f>N194+N204+N209</f>
        <v>19500</v>
      </c>
      <c r="O210" s="48"/>
      <c r="P210" s="48"/>
      <c r="Q210" s="48"/>
      <c r="R210" s="39">
        <f>R194+R204+R209</f>
        <v>4921.3999999999996</v>
      </c>
      <c r="S210" s="39">
        <f>SUM(S190:S209)</f>
        <v>31021.4</v>
      </c>
    </row>
    <row r="211" spans="1:19" x14ac:dyDescent="0.2">
      <c r="C211" s="51"/>
      <c r="R211" s="42">
        <f>J210+N210+R210</f>
        <v>31021.4</v>
      </c>
      <c r="S211" s="42" t="s">
        <v>0</v>
      </c>
    </row>
    <row r="213" spans="1:19" ht="20.25" x14ac:dyDescent="0.3">
      <c r="F213" t="s">
        <v>0</v>
      </c>
      <c r="H213" s="1" t="s">
        <v>114</v>
      </c>
    </row>
    <row r="215" spans="1:19" x14ac:dyDescent="0.2">
      <c r="A215" s="52" t="s">
        <v>2</v>
      </c>
      <c r="B215" s="52" t="s">
        <v>3</v>
      </c>
      <c r="C215" s="52" t="s">
        <v>4</v>
      </c>
      <c r="D215" s="52" t="s">
        <v>5</v>
      </c>
      <c r="E215" s="52" t="s">
        <v>6</v>
      </c>
      <c r="F215" s="53" t="s">
        <v>7</v>
      </c>
      <c r="G215" s="53" t="s">
        <v>8</v>
      </c>
      <c r="H215" s="54" t="s">
        <v>9</v>
      </c>
      <c r="I215" s="54"/>
      <c r="J215" s="54"/>
      <c r="K215" s="52"/>
      <c r="L215" s="54" t="s">
        <v>10</v>
      </c>
      <c r="M215" s="54"/>
      <c r="N215" s="54"/>
      <c r="O215" s="54" t="s">
        <v>11</v>
      </c>
      <c r="P215" s="54"/>
      <c r="Q215" s="54"/>
      <c r="R215" s="54"/>
    </row>
    <row r="216" spans="1:19" ht="25.5" x14ac:dyDescent="0.2">
      <c r="A216" s="55"/>
      <c r="B216" s="55"/>
      <c r="C216" s="55"/>
      <c r="D216" s="55"/>
      <c r="E216" s="55"/>
      <c r="F216" s="56"/>
      <c r="G216" s="56"/>
      <c r="H216" s="57" t="s">
        <v>12</v>
      </c>
      <c r="I216" s="58" t="s">
        <v>13</v>
      </c>
      <c r="J216" s="57" t="s">
        <v>14</v>
      </c>
      <c r="K216" s="59"/>
      <c r="L216" s="57" t="s">
        <v>12</v>
      </c>
      <c r="M216" s="57" t="s">
        <v>15</v>
      </c>
      <c r="N216" s="57" t="s">
        <v>14</v>
      </c>
      <c r="O216" s="58" t="s">
        <v>16</v>
      </c>
      <c r="P216" s="57" t="s">
        <v>12</v>
      </c>
      <c r="Q216" s="57" t="s">
        <v>15</v>
      </c>
      <c r="R216" s="57" t="s">
        <v>14</v>
      </c>
    </row>
    <row r="217" spans="1:19" ht="15.75" x14ac:dyDescent="0.2">
      <c r="A217" s="44"/>
      <c r="B217" s="45"/>
      <c r="C217" s="44"/>
      <c r="D217" s="45"/>
      <c r="E217" s="15" t="s">
        <v>17</v>
      </c>
      <c r="F217" s="44"/>
      <c r="G217" s="44"/>
      <c r="H217" s="48">
        <f>F217*G217</f>
        <v>0</v>
      </c>
      <c r="I217" s="48"/>
      <c r="J217" s="48">
        <f>H217*I217</f>
        <v>0</v>
      </c>
      <c r="K217" s="48"/>
      <c r="L217" s="48"/>
      <c r="M217" s="48"/>
      <c r="N217" s="48">
        <f>L217*M217</f>
        <v>0</v>
      </c>
      <c r="O217" s="48"/>
      <c r="P217" s="48"/>
      <c r="Q217" s="48"/>
      <c r="R217" s="48">
        <f>P217*Q217</f>
        <v>0</v>
      </c>
      <c r="S217" s="31"/>
    </row>
    <row r="218" spans="1:19" ht="15" x14ac:dyDescent="0.2">
      <c r="A218" s="44"/>
      <c r="B218" s="45"/>
      <c r="C218" s="44"/>
      <c r="D218" s="44"/>
      <c r="E218" s="47" t="s">
        <v>18</v>
      </c>
      <c r="F218" s="44"/>
      <c r="G218" s="44"/>
      <c r="H218" s="48">
        <f>F218*G218</f>
        <v>0</v>
      </c>
      <c r="I218" s="48"/>
      <c r="J218" s="48">
        <f>H218*I218</f>
        <v>0</v>
      </c>
      <c r="K218" s="48"/>
      <c r="L218" s="48"/>
      <c r="M218" s="48"/>
      <c r="N218" s="48">
        <f>L218*M218</f>
        <v>0</v>
      </c>
      <c r="O218" s="48"/>
      <c r="P218" s="48"/>
      <c r="Q218" s="48"/>
      <c r="R218" s="48">
        <f t="shared" ref="R218:R232" si="68">P218*Q218</f>
        <v>0</v>
      </c>
      <c r="S218" s="31"/>
    </row>
    <row r="219" spans="1:19" ht="15" x14ac:dyDescent="0.2">
      <c r="A219" s="44"/>
      <c r="B219" s="45"/>
      <c r="C219" s="46"/>
      <c r="D219" s="44"/>
      <c r="E219" s="47"/>
      <c r="F219" s="44"/>
      <c r="G219" s="44"/>
      <c r="H219" s="48">
        <f>F219*G219</f>
        <v>0</v>
      </c>
      <c r="I219" s="48"/>
      <c r="J219" s="48">
        <f>H219*I219</f>
        <v>0</v>
      </c>
      <c r="K219" s="48"/>
      <c r="L219" s="48"/>
      <c r="M219" s="48"/>
      <c r="N219" s="48">
        <f>L219*M219</f>
        <v>0</v>
      </c>
      <c r="O219" s="49"/>
      <c r="P219" s="48"/>
      <c r="Q219" s="48"/>
      <c r="R219" s="48">
        <f>P219*Q219</f>
        <v>0</v>
      </c>
      <c r="S219" s="31"/>
    </row>
    <row r="220" spans="1:19" ht="102" x14ac:dyDescent="0.2">
      <c r="A220" s="44">
        <v>1</v>
      </c>
      <c r="B220" s="45" t="s">
        <v>115</v>
      </c>
      <c r="C220" s="46">
        <v>45188</v>
      </c>
      <c r="D220" s="44"/>
      <c r="E220" s="47" t="s">
        <v>36</v>
      </c>
      <c r="F220" s="44">
        <v>3</v>
      </c>
      <c r="G220" s="44">
        <v>3</v>
      </c>
      <c r="H220" s="48">
        <f t="shared" ref="H220:H231" si="69">F220*G220</f>
        <v>9</v>
      </c>
      <c r="I220" s="48">
        <v>600</v>
      </c>
      <c r="J220" s="48">
        <f t="shared" ref="J220:J231" si="70">H220*I220</f>
        <v>5400</v>
      </c>
      <c r="K220" s="48" t="s">
        <v>26</v>
      </c>
      <c r="L220" s="48">
        <v>0.5</v>
      </c>
      <c r="M220" s="48">
        <v>500</v>
      </c>
      <c r="N220" s="48">
        <f t="shared" ref="N220:N231" si="71">L220*M220</f>
        <v>250</v>
      </c>
      <c r="O220" s="49" t="s">
        <v>116</v>
      </c>
      <c r="P220" s="48">
        <v>2</v>
      </c>
      <c r="Q220" s="48">
        <v>28</v>
      </c>
      <c r="R220" s="48">
        <f t="shared" ref="R220:R231" si="72">P220*Q220</f>
        <v>56</v>
      </c>
      <c r="S220" s="31"/>
    </row>
    <row r="221" spans="1:19" ht="15" x14ac:dyDescent="0.2">
      <c r="A221" s="44"/>
      <c r="B221" s="45"/>
      <c r="C221" s="44"/>
      <c r="D221" s="44"/>
      <c r="E221" s="47"/>
      <c r="F221" s="44"/>
      <c r="G221" s="44"/>
      <c r="H221" s="48">
        <f t="shared" si="69"/>
        <v>0</v>
      </c>
      <c r="I221" s="48"/>
      <c r="J221" s="48">
        <f t="shared" si="70"/>
        <v>0</v>
      </c>
      <c r="K221" s="48"/>
      <c r="L221" s="48"/>
      <c r="M221" s="48"/>
      <c r="N221" s="48">
        <f t="shared" si="71"/>
        <v>0</v>
      </c>
      <c r="O221" s="49" t="s">
        <v>117</v>
      </c>
      <c r="P221" s="48">
        <v>2</v>
      </c>
      <c r="Q221" s="48">
        <v>273</v>
      </c>
      <c r="R221" s="48">
        <f t="shared" si="72"/>
        <v>546</v>
      </c>
      <c r="S221" s="31"/>
    </row>
    <row r="222" spans="1:19" ht="38.25" x14ac:dyDescent="0.2">
      <c r="A222" s="44"/>
      <c r="B222" s="45"/>
      <c r="C222" s="44"/>
      <c r="D222" s="44"/>
      <c r="E222" s="47"/>
      <c r="F222" s="44"/>
      <c r="G222" s="44"/>
      <c r="H222" s="48">
        <f t="shared" si="69"/>
        <v>0</v>
      </c>
      <c r="I222" s="48"/>
      <c r="J222" s="48">
        <f t="shared" si="70"/>
        <v>0</v>
      </c>
      <c r="K222" s="48"/>
      <c r="L222" s="48"/>
      <c r="M222" s="48"/>
      <c r="N222" s="48">
        <f t="shared" si="71"/>
        <v>0</v>
      </c>
      <c r="O222" s="49" t="s">
        <v>72</v>
      </c>
      <c r="P222" s="48">
        <v>2</v>
      </c>
      <c r="Q222" s="48">
        <v>8</v>
      </c>
      <c r="R222" s="48">
        <f t="shared" si="72"/>
        <v>16</v>
      </c>
      <c r="S222" s="31"/>
    </row>
    <row r="223" spans="1:19" ht="25.5" x14ac:dyDescent="0.2">
      <c r="A223" s="44"/>
      <c r="B223" s="45"/>
      <c r="C223" s="44"/>
      <c r="D223" s="44"/>
      <c r="E223" s="47"/>
      <c r="F223" s="44"/>
      <c r="G223" s="44"/>
      <c r="H223" s="48">
        <f t="shared" si="69"/>
        <v>0</v>
      </c>
      <c r="I223" s="48"/>
      <c r="J223" s="48">
        <f t="shared" si="70"/>
        <v>0</v>
      </c>
      <c r="K223" s="48"/>
      <c r="L223" s="48"/>
      <c r="M223" s="48"/>
      <c r="N223" s="48">
        <f t="shared" si="71"/>
        <v>0</v>
      </c>
      <c r="O223" s="49" t="s">
        <v>118</v>
      </c>
      <c r="P223" s="48">
        <v>1</v>
      </c>
      <c r="Q223" s="48">
        <v>112</v>
      </c>
      <c r="R223" s="48">
        <f t="shared" si="72"/>
        <v>112</v>
      </c>
      <c r="S223" s="31"/>
    </row>
    <row r="224" spans="1:19" ht="38.25" x14ac:dyDescent="0.2">
      <c r="A224" s="44"/>
      <c r="B224" s="45"/>
      <c r="C224" s="44"/>
      <c r="D224" s="44"/>
      <c r="E224" s="47"/>
      <c r="F224" s="44"/>
      <c r="G224" s="44"/>
      <c r="H224" s="48">
        <f t="shared" si="69"/>
        <v>0</v>
      </c>
      <c r="I224" s="48"/>
      <c r="J224" s="48">
        <f t="shared" si="70"/>
        <v>0</v>
      </c>
      <c r="K224" s="48"/>
      <c r="L224" s="48"/>
      <c r="M224" s="48"/>
      <c r="N224" s="48">
        <f t="shared" si="71"/>
        <v>0</v>
      </c>
      <c r="O224" s="49" t="s">
        <v>119</v>
      </c>
      <c r="P224" s="48">
        <v>0.1</v>
      </c>
      <c r="Q224" s="48">
        <v>122</v>
      </c>
      <c r="R224" s="48">
        <f t="shared" si="72"/>
        <v>12.200000000000001</v>
      </c>
      <c r="S224" s="31"/>
    </row>
    <row r="225" spans="1:19" ht="25.5" x14ac:dyDescent="0.2">
      <c r="A225" s="44"/>
      <c r="B225" s="45"/>
      <c r="C225" s="44"/>
      <c r="D225" s="44"/>
      <c r="E225" s="47"/>
      <c r="F225" s="44"/>
      <c r="G225" s="44"/>
      <c r="H225" s="48">
        <f t="shared" si="69"/>
        <v>0</v>
      </c>
      <c r="I225" s="48"/>
      <c r="J225" s="48">
        <f t="shared" si="70"/>
        <v>0</v>
      </c>
      <c r="K225" s="48"/>
      <c r="L225" s="48"/>
      <c r="M225" s="48"/>
      <c r="N225" s="48">
        <f t="shared" si="71"/>
        <v>0</v>
      </c>
      <c r="O225" s="49" t="s">
        <v>27</v>
      </c>
      <c r="P225" s="48">
        <v>1</v>
      </c>
      <c r="Q225" s="48">
        <v>70</v>
      </c>
      <c r="R225" s="48">
        <f t="shared" si="72"/>
        <v>70</v>
      </c>
      <c r="S225" s="31"/>
    </row>
    <row r="226" spans="1:19" ht="15" x14ac:dyDescent="0.2">
      <c r="A226" s="44"/>
      <c r="B226" s="45"/>
      <c r="C226" s="46"/>
      <c r="D226" s="44"/>
      <c r="E226" s="47"/>
      <c r="F226" s="44"/>
      <c r="G226" s="44"/>
      <c r="H226" s="48">
        <f t="shared" si="69"/>
        <v>0</v>
      </c>
      <c r="I226" s="48"/>
      <c r="J226" s="48">
        <f t="shared" si="70"/>
        <v>0</v>
      </c>
      <c r="K226" s="48"/>
      <c r="L226" s="48"/>
      <c r="M226" s="48"/>
      <c r="N226" s="48">
        <f t="shared" si="71"/>
        <v>0</v>
      </c>
      <c r="O226" s="49" t="s">
        <v>74</v>
      </c>
      <c r="P226" s="48">
        <v>1</v>
      </c>
      <c r="Q226" s="48">
        <v>65</v>
      </c>
      <c r="R226" s="48">
        <f t="shared" si="72"/>
        <v>65</v>
      </c>
      <c r="S226" s="31"/>
    </row>
    <row r="227" spans="1:19" ht="63.75" x14ac:dyDescent="0.2">
      <c r="A227" s="44">
        <v>2</v>
      </c>
      <c r="B227" s="45" t="s">
        <v>120</v>
      </c>
      <c r="C227" s="46">
        <v>45180</v>
      </c>
      <c r="D227" s="44"/>
      <c r="E227" s="47" t="s">
        <v>121</v>
      </c>
      <c r="F227" s="44">
        <v>2</v>
      </c>
      <c r="G227" s="44">
        <v>2</v>
      </c>
      <c r="H227" s="48">
        <f t="shared" si="69"/>
        <v>4</v>
      </c>
      <c r="I227" s="48">
        <v>600</v>
      </c>
      <c r="J227" s="48">
        <f t="shared" si="70"/>
        <v>2400</v>
      </c>
      <c r="K227" s="48" t="s">
        <v>26</v>
      </c>
      <c r="L227" s="48">
        <v>0.5</v>
      </c>
      <c r="M227" s="48">
        <v>500</v>
      </c>
      <c r="N227" s="48">
        <f t="shared" si="71"/>
        <v>250</v>
      </c>
      <c r="O227" s="49" t="s">
        <v>122</v>
      </c>
      <c r="P227" s="48">
        <v>4</v>
      </c>
      <c r="Q227" s="48">
        <v>122</v>
      </c>
      <c r="R227" s="48">
        <f t="shared" si="72"/>
        <v>488</v>
      </c>
      <c r="S227" s="31"/>
    </row>
    <row r="228" spans="1:19" ht="25.5" x14ac:dyDescent="0.2">
      <c r="A228" s="44"/>
      <c r="B228" s="45"/>
      <c r="C228" s="44"/>
      <c r="D228" s="44"/>
      <c r="E228" s="47"/>
      <c r="F228" s="44"/>
      <c r="G228" s="44"/>
      <c r="H228" s="48">
        <f t="shared" si="69"/>
        <v>0</v>
      </c>
      <c r="I228" s="48"/>
      <c r="J228" s="48">
        <f t="shared" si="70"/>
        <v>0</v>
      </c>
      <c r="K228" s="48"/>
      <c r="L228" s="48"/>
      <c r="M228" s="48"/>
      <c r="N228" s="48">
        <f t="shared" si="71"/>
        <v>0</v>
      </c>
      <c r="O228" s="49" t="s">
        <v>123</v>
      </c>
      <c r="P228" s="48">
        <v>6</v>
      </c>
      <c r="Q228" s="48">
        <v>12</v>
      </c>
      <c r="R228" s="48">
        <f t="shared" si="72"/>
        <v>72</v>
      </c>
      <c r="S228" s="31"/>
    </row>
    <row r="229" spans="1:19" ht="38.25" x14ac:dyDescent="0.2">
      <c r="A229" s="44"/>
      <c r="B229" s="45"/>
      <c r="C229" s="44"/>
      <c r="D229" s="44"/>
      <c r="E229" s="47"/>
      <c r="F229" s="44"/>
      <c r="G229" s="44"/>
      <c r="H229" s="48">
        <f t="shared" si="69"/>
        <v>0</v>
      </c>
      <c r="I229" s="48"/>
      <c r="J229" s="48">
        <f t="shared" si="70"/>
        <v>0</v>
      </c>
      <c r="K229" s="48"/>
      <c r="L229" s="48"/>
      <c r="M229" s="48"/>
      <c r="N229" s="48">
        <f t="shared" si="71"/>
        <v>0</v>
      </c>
      <c r="O229" s="49" t="s">
        <v>72</v>
      </c>
      <c r="P229" s="48">
        <v>2</v>
      </c>
      <c r="Q229" s="48">
        <v>8</v>
      </c>
      <c r="R229" s="48">
        <f t="shared" si="72"/>
        <v>16</v>
      </c>
      <c r="S229" s="31"/>
    </row>
    <row r="230" spans="1:19" ht="15" x14ac:dyDescent="0.2">
      <c r="A230" s="44"/>
      <c r="B230" s="45"/>
      <c r="C230" s="44"/>
      <c r="D230" s="44"/>
      <c r="E230" s="47"/>
      <c r="F230" s="44"/>
      <c r="G230" s="44"/>
      <c r="H230" s="48">
        <f t="shared" si="69"/>
        <v>0</v>
      </c>
      <c r="I230" s="48"/>
      <c r="J230" s="48">
        <f t="shared" si="70"/>
        <v>0</v>
      </c>
      <c r="K230" s="48"/>
      <c r="L230" s="48"/>
      <c r="M230" s="48"/>
      <c r="N230" s="48">
        <f t="shared" si="71"/>
        <v>0</v>
      </c>
      <c r="O230" s="49"/>
      <c r="P230" s="48"/>
      <c r="Q230" s="48"/>
      <c r="R230" s="48">
        <f t="shared" si="72"/>
        <v>0</v>
      </c>
      <c r="S230" s="31"/>
    </row>
    <row r="231" spans="1:19" ht="15" x14ac:dyDescent="0.2">
      <c r="A231" s="44"/>
      <c r="B231" s="45"/>
      <c r="C231" s="46"/>
      <c r="D231" s="44"/>
      <c r="E231" s="60"/>
      <c r="F231" s="44"/>
      <c r="G231" s="44"/>
      <c r="H231" s="48">
        <f t="shared" si="69"/>
        <v>0</v>
      </c>
      <c r="I231" s="48"/>
      <c r="J231" s="48">
        <f t="shared" si="70"/>
        <v>0</v>
      </c>
      <c r="K231" s="48"/>
      <c r="L231" s="48"/>
      <c r="M231" s="48"/>
      <c r="N231" s="48">
        <f t="shared" si="71"/>
        <v>0</v>
      </c>
      <c r="O231" s="49"/>
      <c r="P231" s="48"/>
      <c r="Q231" s="48"/>
      <c r="R231" s="48">
        <f t="shared" si="72"/>
        <v>0</v>
      </c>
      <c r="S231" s="35"/>
    </row>
    <row r="232" spans="1:19" x14ac:dyDescent="0.2">
      <c r="A232" s="44"/>
      <c r="B232" s="45"/>
      <c r="C232" s="44"/>
      <c r="D232" s="44"/>
      <c r="E232" s="44"/>
      <c r="F232" s="44"/>
      <c r="G232" s="44"/>
      <c r="H232" s="48">
        <f>F232*G232</f>
        <v>0</v>
      </c>
      <c r="I232" s="48"/>
      <c r="J232" s="48">
        <f>H232*I232</f>
        <v>0</v>
      </c>
      <c r="K232" s="48"/>
      <c r="L232" s="48"/>
      <c r="M232" s="48"/>
      <c r="N232" s="48">
        <f>L232*M232</f>
        <v>0</v>
      </c>
      <c r="O232" s="48"/>
      <c r="P232" s="48"/>
      <c r="Q232" s="48"/>
      <c r="R232" s="48">
        <f t="shared" si="68"/>
        <v>0</v>
      </c>
      <c r="S232" s="35"/>
    </row>
    <row r="233" spans="1:19" x14ac:dyDescent="0.2">
      <c r="A233" s="44"/>
      <c r="B233" s="45"/>
      <c r="C233" s="44"/>
      <c r="D233" s="44"/>
      <c r="E233" s="50" t="s">
        <v>19</v>
      </c>
      <c r="F233" s="44"/>
      <c r="G233" s="44"/>
      <c r="H233" s="39">
        <f>SUM(H217:H232)</f>
        <v>13</v>
      </c>
      <c r="I233" s="48"/>
      <c r="J233" s="39">
        <f>SUM(J217:J232)</f>
        <v>7800</v>
      </c>
      <c r="K233" s="48"/>
      <c r="L233" s="39">
        <f>SUM(L217:L232)</f>
        <v>1</v>
      </c>
      <c r="M233" s="48"/>
      <c r="N233" s="39">
        <f>SUM(N217:N232)</f>
        <v>500</v>
      </c>
      <c r="O233" s="48"/>
      <c r="P233" s="48"/>
      <c r="Q233" s="48"/>
      <c r="R233" s="39">
        <f>SUM(R217:R232)</f>
        <v>1453.2</v>
      </c>
      <c r="S233" s="31">
        <f>J233+N233+R233</f>
        <v>9753.2000000000007</v>
      </c>
    </row>
    <row r="234" spans="1:19" ht="15" x14ac:dyDescent="0.2">
      <c r="A234" s="44" t="s">
        <v>0</v>
      </c>
      <c r="B234" s="45"/>
      <c r="C234" s="44"/>
      <c r="D234" s="44"/>
      <c r="E234" s="47" t="s">
        <v>20</v>
      </c>
      <c r="F234" s="44"/>
      <c r="G234" s="44"/>
      <c r="H234" s="48">
        <f>F234*G234</f>
        <v>0</v>
      </c>
      <c r="I234" s="48"/>
      <c r="J234" s="48">
        <f>H234*I234</f>
        <v>0</v>
      </c>
      <c r="K234" s="48"/>
      <c r="L234" s="48"/>
      <c r="M234" s="48"/>
      <c r="N234" s="48">
        <f>L234*M234</f>
        <v>0</v>
      </c>
      <c r="O234" s="48"/>
      <c r="P234" s="48"/>
      <c r="Q234" s="48"/>
      <c r="R234" s="48">
        <f>P234</f>
        <v>0</v>
      </c>
      <c r="S234" s="38"/>
    </row>
    <row r="235" spans="1:19" ht="38.25" x14ac:dyDescent="0.2">
      <c r="A235" s="44">
        <v>1</v>
      </c>
      <c r="B235" s="45" t="s">
        <v>124</v>
      </c>
      <c r="C235" s="46">
        <v>45184</v>
      </c>
      <c r="D235" s="44"/>
      <c r="E235" s="47" t="s">
        <v>0</v>
      </c>
      <c r="F235" s="44">
        <v>1</v>
      </c>
      <c r="G235" s="44">
        <v>2</v>
      </c>
      <c r="H235" s="48">
        <f t="shared" ref="H235:H242" si="73">F235*G235</f>
        <v>2</v>
      </c>
      <c r="I235" s="48">
        <v>600</v>
      </c>
      <c r="J235" s="48">
        <f>H235*I235</f>
        <v>1200</v>
      </c>
      <c r="K235" s="48" t="s">
        <v>26</v>
      </c>
      <c r="L235" s="48">
        <v>1</v>
      </c>
      <c r="M235" s="48">
        <v>500</v>
      </c>
      <c r="N235" s="48">
        <f t="shared" ref="N235:N241" si="74">L235*M235</f>
        <v>500</v>
      </c>
      <c r="O235" s="49" t="s">
        <v>125</v>
      </c>
      <c r="P235" s="48">
        <v>1</v>
      </c>
      <c r="Q235" s="48">
        <v>5370</v>
      </c>
      <c r="R235" s="48">
        <f>P235*Q235</f>
        <v>5370</v>
      </c>
      <c r="S235" s="38"/>
    </row>
    <row r="236" spans="1:19" ht="25.5" x14ac:dyDescent="0.2">
      <c r="A236" s="44"/>
      <c r="B236" s="45"/>
      <c r="C236" s="44"/>
      <c r="D236" s="44"/>
      <c r="E236" s="47"/>
      <c r="F236" s="44"/>
      <c r="G236" s="44"/>
      <c r="H236" s="48">
        <f t="shared" si="73"/>
        <v>0</v>
      </c>
      <c r="I236" s="48"/>
      <c r="J236" s="48">
        <f>H236*I236</f>
        <v>0</v>
      </c>
      <c r="K236" s="48"/>
      <c r="L236" s="48"/>
      <c r="M236" s="48"/>
      <c r="N236" s="48">
        <f t="shared" si="74"/>
        <v>0</v>
      </c>
      <c r="O236" s="49" t="s">
        <v>126</v>
      </c>
      <c r="P236" s="48">
        <v>2</v>
      </c>
      <c r="Q236" s="48">
        <v>175</v>
      </c>
      <c r="R236" s="48">
        <f t="shared" ref="R236:R242" si="75">P236*Q236</f>
        <v>350</v>
      </c>
      <c r="S236" s="38"/>
    </row>
    <row r="237" spans="1:19" ht="25.5" x14ac:dyDescent="0.2">
      <c r="A237" s="44"/>
      <c r="B237" s="45"/>
      <c r="C237" s="44"/>
      <c r="D237" s="44"/>
      <c r="E237" s="47"/>
      <c r="F237" s="44"/>
      <c r="G237" s="44"/>
      <c r="H237" s="48">
        <f t="shared" si="73"/>
        <v>0</v>
      </c>
      <c r="I237" s="48"/>
      <c r="J237" s="48">
        <f t="shared" ref="J237:J242" si="76">H237*I237</f>
        <v>0</v>
      </c>
      <c r="K237" s="48"/>
      <c r="L237" s="48"/>
      <c r="M237" s="48"/>
      <c r="N237" s="48">
        <f t="shared" si="74"/>
        <v>0</v>
      </c>
      <c r="O237" s="49" t="s">
        <v>127</v>
      </c>
      <c r="P237" s="48">
        <v>0.5</v>
      </c>
      <c r="Q237" s="48">
        <v>222</v>
      </c>
      <c r="R237" s="48">
        <f t="shared" si="75"/>
        <v>111</v>
      </c>
      <c r="S237" s="38"/>
    </row>
    <row r="238" spans="1:19" ht="15" x14ac:dyDescent="0.2">
      <c r="A238" s="44"/>
      <c r="B238" s="45"/>
      <c r="C238" s="44"/>
      <c r="D238" s="44"/>
      <c r="E238" s="47"/>
      <c r="F238" s="44"/>
      <c r="G238" s="44"/>
      <c r="H238" s="48">
        <f t="shared" si="73"/>
        <v>0</v>
      </c>
      <c r="I238" s="48"/>
      <c r="J238" s="48">
        <f t="shared" si="76"/>
        <v>0</v>
      </c>
      <c r="K238" s="48"/>
      <c r="L238" s="48"/>
      <c r="M238" s="48"/>
      <c r="N238" s="48">
        <f t="shared" si="74"/>
        <v>0</v>
      </c>
      <c r="O238" s="49" t="s">
        <v>74</v>
      </c>
      <c r="P238" s="48">
        <v>1</v>
      </c>
      <c r="Q238" s="48">
        <v>65</v>
      </c>
      <c r="R238" s="48">
        <f t="shared" si="75"/>
        <v>65</v>
      </c>
      <c r="S238" s="38"/>
    </row>
    <row r="239" spans="1:19" ht="15" x14ac:dyDescent="0.2">
      <c r="A239" s="44"/>
      <c r="B239" s="45"/>
      <c r="C239" s="44"/>
      <c r="D239" s="44"/>
      <c r="E239" s="47"/>
      <c r="F239" s="44"/>
      <c r="G239" s="44"/>
      <c r="H239" s="48">
        <f t="shared" si="73"/>
        <v>0</v>
      </c>
      <c r="I239" s="48"/>
      <c r="J239" s="48">
        <f t="shared" si="76"/>
        <v>0</v>
      </c>
      <c r="K239" s="48"/>
      <c r="L239" s="48"/>
      <c r="M239" s="48"/>
      <c r="N239" s="48">
        <f t="shared" si="74"/>
        <v>0</v>
      </c>
      <c r="O239" s="49"/>
      <c r="P239" s="48"/>
      <c r="Q239" s="48"/>
      <c r="R239" s="48">
        <f t="shared" si="75"/>
        <v>0</v>
      </c>
      <c r="S239" s="38"/>
    </row>
    <row r="240" spans="1:19" ht="15" x14ac:dyDescent="0.2">
      <c r="A240" s="44"/>
      <c r="B240" s="45"/>
      <c r="C240" s="44"/>
      <c r="D240" s="44"/>
      <c r="E240" s="47"/>
      <c r="F240" s="44"/>
      <c r="G240" s="44"/>
      <c r="H240" s="48">
        <f t="shared" si="73"/>
        <v>0</v>
      </c>
      <c r="I240" s="48"/>
      <c r="J240" s="48">
        <f t="shared" si="76"/>
        <v>0</v>
      </c>
      <c r="K240" s="48"/>
      <c r="L240" s="48"/>
      <c r="M240" s="48"/>
      <c r="N240" s="48">
        <f t="shared" si="74"/>
        <v>0</v>
      </c>
      <c r="O240" s="49"/>
      <c r="P240" s="48"/>
      <c r="Q240" s="48"/>
      <c r="R240" s="48">
        <f t="shared" si="75"/>
        <v>0</v>
      </c>
      <c r="S240" s="38"/>
    </row>
    <row r="241" spans="1:19" ht="15" x14ac:dyDescent="0.2">
      <c r="A241" s="44"/>
      <c r="B241" s="45"/>
      <c r="C241" s="44"/>
      <c r="D241" s="44"/>
      <c r="E241" s="47"/>
      <c r="F241" s="44"/>
      <c r="G241" s="44"/>
      <c r="H241" s="48">
        <f t="shared" si="73"/>
        <v>0</v>
      </c>
      <c r="I241" s="48"/>
      <c r="J241" s="48">
        <f t="shared" si="76"/>
        <v>0</v>
      </c>
      <c r="K241" s="48"/>
      <c r="L241" s="48"/>
      <c r="M241" s="48"/>
      <c r="N241" s="48">
        <f t="shared" si="74"/>
        <v>0</v>
      </c>
      <c r="O241" s="49"/>
      <c r="P241" s="48"/>
      <c r="Q241" s="48"/>
      <c r="R241" s="48">
        <f t="shared" si="75"/>
        <v>0</v>
      </c>
      <c r="S241" s="38"/>
    </row>
    <row r="242" spans="1:19" x14ac:dyDescent="0.2">
      <c r="A242" s="44"/>
      <c r="B242" s="45"/>
      <c r="C242" s="44"/>
      <c r="D242" s="44"/>
      <c r="E242" s="44"/>
      <c r="F242" s="44"/>
      <c r="G242" s="44"/>
      <c r="H242" s="48">
        <f t="shared" si="73"/>
        <v>0</v>
      </c>
      <c r="I242" s="48"/>
      <c r="J242" s="48">
        <f t="shared" si="76"/>
        <v>0</v>
      </c>
      <c r="K242" s="48"/>
      <c r="L242" s="48"/>
      <c r="M242" s="48"/>
      <c r="N242" s="48">
        <f>L242*M242</f>
        <v>0</v>
      </c>
      <c r="O242" s="48"/>
      <c r="P242" s="48"/>
      <c r="Q242" s="48"/>
      <c r="R242" s="48">
        <f t="shared" si="75"/>
        <v>0</v>
      </c>
      <c r="S242" s="31"/>
    </row>
    <row r="243" spans="1:19" x14ac:dyDescent="0.2">
      <c r="A243" s="44"/>
      <c r="B243" s="45"/>
      <c r="C243" s="44"/>
      <c r="D243" s="44"/>
      <c r="E243" s="50" t="s">
        <v>19</v>
      </c>
      <c r="F243" s="44"/>
      <c r="G243" s="44"/>
      <c r="H243" s="39">
        <f>SUM(H234:H242)</f>
        <v>2</v>
      </c>
      <c r="I243" s="48"/>
      <c r="J243" s="39">
        <f>SUM(J234:J242)</f>
        <v>1200</v>
      </c>
      <c r="K243" s="48"/>
      <c r="L243" s="39">
        <f>SUM(L234:L242)</f>
        <v>1</v>
      </c>
      <c r="M243" s="48"/>
      <c r="N243" s="39">
        <f>SUM(N234:N242)</f>
        <v>500</v>
      </c>
      <c r="O243" s="48"/>
      <c r="P243" s="48"/>
      <c r="Q243" s="48"/>
      <c r="R243" s="39">
        <f>SUM(R234:R242)</f>
        <v>5896</v>
      </c>
      <c r="S243" s="31">
        <f>J243+N243+R243</f>
        <v>7596</v>
      </c>
    </row>
    <row r="244" spans="1:19" ht="15" x14ac:dyDescent="0.2">
      <c r="A244" s="44"/>
      <c r="B244" s="45"/>
      <c r="C244" s="44"/>
      <c r="D244" s="44"/>
      <c r="E244" s="47" t="s">
        <v>22</v>
      </c>
      <c r="F244" s="44"/>
      <c r="G244" s="44"/>
      <c r="H244" s="48">
        <f>F244*G244</f>
        <v>0</v>
      </c>
      <c r="I244" s="48"/>
      <c r="J244" s="48">
        <f>H244*I244</f>
        <v>0</v>
      </c>
      <c r="K244" s="48"/>
      <c r="L244" s="48"/>
      <c r="M244" s="48"/>
      <c r="N244" s="48">
        <f>L244*M244</f>
        <v>0</v>
      </c>
      <c r="O244" s="48"/>
      <c r="P244" s="48"/>
      <c r="Q244" s="48"/>
      <c r="R244" s="48">
        <f>P244*Q244</f>
        <v>0</v>
      </c>
      <c r="S244" s="38"/>
    </row>
    <row r="245" spans="1:19" ht="76.5" x14ac:dyDescent="0.2">
      <c r="A245" s="44">
        <v>1</v>
      </c>
      <c r="B245" s="45" t="s">
        <v>128</v>
      </c>
      <c r="C245" s="46">
        <v>45182</v>
      </c>
      <c r="D245" s="44"/>
      <c r="E245" s="47" t="s">
        <v>129</v>
      </c>
      <c r="F245" s="44">
        <v>2</v>
      </c>
      <c r="G245" s="44">
        <v>1</v>
      </c>
      <c r="H245" s="48">
        <f>F245*G245</f>
        <v>2</v>
      </c>
      <c r="I245" s="48">
        <v>600</v>
      </c>
      <c r="J245" s="48">
        <f>H245*I245</f>
        <v>1200</v>
      </c>
      <c r="K245" s="48" t="s">
        <v>26</v>
      </c>
      <c r="L245" s="48">
        <v>0.5</v>
      </c>
      <c r="M245" s="48">
        <v>500</v>
      </c>
      <c r="N245" s="48">
        <f>L245*M245</f>
        <v>250</v>
      </c>
      <c r="O245" s="49"/>
      <c r="P245" s="48"/>
      <c r="Q245" s="48"/>
      <c r="R245" s="48">
        <f>P245*Q245</f>
        <v>0</v>
      </c>
      <c r="S245" s="38"/>
    </row>
    <row r="246" spans="1:19" ht="15" x14ac:dyDescent="0.2">
      <c r="A246" s="44"/>
      <c r="B246" s="45"/>
      <c r="C246" s="46"/>
      <c r="D246" s="44"/>
      <c r="E246" s="47"/>
      <c r="F246" s="44"/>
      <c r="G246" s="44"/>
      <c r="H246" s="48">
        <f>F246*G246</f>
        <v>0</v>
      </c>
      <c r="I246" s="48"/>
      <c r="J246" s="48">
        <f t="shared" ref="J246:J247" si="77">H246*I246</f>
        <v>0</v>
      </c>
      <c r="K246" s="48"/>
      <c r="L246" s="48"/>
      <c r="M246" s="48"/>
      <c r="N246" s="48">
        <f>L246*M246</f>
        <v>0</v>
      </c>
      <c r="O246" s="49" t="s">
        <v>66</v>
      </c>
      <c r="P246" s="48">
        <v>0.5</v>
      </c>
      <c r="Q246" s="48">
        <v>68</v>
      </c>
      <c r="R246" s="48">
        <f t="shared" ref="R246:R247" si="78">P246*Q246</f>
        <v>34</v>
      </c>
      <c r="S246" s="38"/>
    </row>
    <row r="247" spans="1:19" ht="25.5" x14ac:dyDescent="0.2">
      <c r="A247" s="44"/>
      <c r="B247" s="45"/>
      <c r="C247" s="44"/>
      <c r="D247" s="44"/>
      <c r="E247" s="44"/>
      <c r="F247" s="44"/>
      <c r="G247" s="44"/>
      <c r="H247" s="48">
        <f>F247*G247</f>
        <v>0</v>
      </c>
      <c r="I247" s="48"/>
      <c r="J247" s="48">
        <f t="shared" si="77"/>
        <v>0</v>
      </c>
      <c r="K247" s="48"/>
      <c r="L247" s="48"/>
      <c r="M247" s="48"/>
      <c r="N247" s="48">
        <f>L247*M247</f>
        <v>0</v>
      </c>
      <c r="O247" s="49" t="s">
        <v>130</v>
      </c>
      <c r="P247" s="48">
        <v>1</v>
      </c>
      <c r="Q247" s="48">
        <v>235</v>
      </c>
      <c r="R247" s="48">
        <f t="shared" si="78"/>
        <v>235</v>
      </c>
      <c r="S247" s="38"/>
    </row>
    <row r="248" spans="1:19" x14ac:dyDescent="0.2">
      <c r="A248" s="44"/>
      <c r="B248" s="45"/>
      <c r="C248" s="44"/>
      <c r="D248" s="44"/>
      <c r="E248" s="50" t="s">
        <v>19</v>
      </c>
      <c r="F248" s="44"/>
      <c r="G248" s="44"/>
      <c r="H248" s="39">
        <f>SUM(H244:H247)</f>
        <v>2</v>
      </c>
      <c r="I248" s="48"/>
      <c r="J248" s="39">
        <f>SUM(J245:J247)</f>
        <v>1200</v>
      </c>
      <c r="K248" s="48"/>
      <c r="L248" s="39">
        <f>SUM(L244:L247)</f>
        <v>0.5</v>
      </c>
      <c r="M248" s="48"/>
      <c r="N248" s="39">
        <f>SUM(N244:N247)</f>
        <v>250</v>
      </c>
      <c r="O248" s="48"/>
      <c r="P248" s="48"/>
      <c r="Q248" s="48"/>
      <c r="R248" s="39">
        <f>SUM(R244:R247)</f>
        <v>269</v>
      </c>
      <c r="S248" s="31">
        <f>J248+N248+R248</f>
        <v>1719</v>
      </c>
    </row>
    <row r="249" spans="1:19" x14ac:dyDescent="0.2">
      <c r="A249" s="44"/>
      <c r="B249" s="45"/>
      <c r="C249" s="44"/>
      <c r="D249" s="44"/>
      <c r="E249" s="50" t="s">
        <v>19</v>
      </c>
      <c r="F249" s="44"/>
      <c r="G249" s="44"/>
      <c r="H249" s="39">
        <f>H233+H243+H248</f>
        <v>17</v>
      </c>
      <c r="I249" s="48"/>
      <c r="J249" s="39">
        <f>J233+J243+J248</f>
        <v>10200</v>
      </c>
      <c r="K249" s="48"/>
      <c r="L249" s="39">
        <f>L233+L243+L248</f>
        <v>2.5</v>
      </c>
      <c r="M249" s="48"/>
      <c r="N249" s="39">
        <f>N233+N243+N248</f>
        <v>1250</v>
      </c>
      <c r="O249" s="48"/>
      <c r="P249" s="48"/>
      <c r="Q249" s="48"/>
      <c r="R249" s="39">
        <f>R233+R243+R248</f>
        <v>7618.2</v>
      </c>
      <c r="S249" s="39">
        <f>SUM(S217:S248)</f>
        <v>19068.2</v>
      </c>
    </row>
    <row r="250" spans="1:19" x14ac:dyDescent="0.2">
      <c r="C250" s="51"/>
      <c r="R250" s="42">
        <f>J249+N249+R249</f>
        <v>19068.2</v>
      </c>
      <c r="S250" s="42" t="s">
        <v>0</v>
      </c>
    </row>
    <row r="251" spans="1:19" ht="20.25" x14ac:dyDescent="0.3">
      <c r="F251" t="s">
        <v>0</v>
      </c>
      <c r="H251" s="1" t="s">
        <v>131</v>
      </c>
    </row>
    <row r="253" spans="1:19" x14ac:dyDescent="0.2">
      <c r="A253" s="52" t="s">
        <v>2</v>
      </c>
      <c r="B253" s="52" t="s">
        <v>3</v>
      </c>
      <c r="C253" s="52" t="s">
        <v>4</v>
      </c>
      <c r="D253" s="52" t="s">
        <v>5</v>
      </c>
      <c r="E253" s="52" t="s">
        <v>6</v>
      </c>
      <c r="F253" s="53" t="s">
        <v>7</v>
      </c>
      <c r="G253" s="53" t="s">
        <v>8</v>
      </c>
      <c r="H253" s="54" t="s">
        <v>9</v>
      </c>
      <c r="I253" s="54"/>
      <c r="J253" s="54"/>
      <c r="K253" s="52"/>
      <c r="L253" s="54" t="s">
        <v>10</v>
      </c>
      <c r="M253" s="54"/>
      <c r="N253" s="54"/>
      <c r="O253" s="54" t="s">
        <v>11</v>
      </c>
      <c r="P253" s="54"/>
      <c r="Q253" s="54"/>
      <c r="R253" s="54"/>
    </row>
    <row r="254" spans="1:19" ht="25.5" x14ac:dyDescent="0.2">
      <c r="A254" s="55"/>
      <c r="B254" s="55"/>
      <c r="C254" s="55"/>
      <c r="D254" s="55"/>
      <c r="E254" s="55"/>
      <c r="F254" s="56"/>
      <c r="G254" s="56"/>
      <c r="H254" s="57" t="s">
        <v>12</v>
      </c>
      <c r="I254" s="58" t="s">
        <v>13</v>
      </c>
      <c r="J254" s="57" t="s">
        <v>14</v>
      </c>
      <c r="K254" s="59"/>
      <c r="L254" s="57" t="s">
        <v>12</v>
      </c>
      <c r="M254" s="57" t="s">
        <v>15</v>
      </c>
      <c r="N254" s="57" t="s">
        <v>14</v>
      </c>
      <c r="O254" s="58" t="s">
        <v>16</v>
      </c>
      <c r="P254" s="57" t="s">
        <v>12</v>
      </c>
      <c r="Q254" s="57" t="s">
        <v>15</v>
      </c>
      <c r="R254" s="57" t="s">
        <v>14</v>
      </c>
    </row>
    <row r="255" spans="1:19" ht="15.75" x14ac:dyDescent="0.2">
      <c r="A255" s="44"/>
      <c r="B255" s="45"/>
      <c r="C255" s="44"/>
      <c r="D255" s="45"/>
      <c r="E255" s="15" t="s">
        <v>17</v>
      </c>
      <c r="F255" s="44"/>
      <c r="G255" s="44"/>
      <c r="H255" s="48">
        <f>F255*G255</f>
        <v>0</v>
      </c>
      <c r="I255" s="48"/>
      <c r="J255" s="48">
        <f>H255*I255</f>
        <v>0</v>
      </c>
      <c r="K255" s="48"/>
      <c r="L255" s="48"/>
      <c r="M255" s="48"/>
      <c r="N255" s="48">
        <f>L255*M255</f>
        <v>0</v>
      </c>
      <c r="O255" s="48"/>
      <c r="P255" s="48"/>
      <c r="Q255" s="48"/>
      <c r="R255" s="48">
        <f>P255*Q255</f>
        <v>0</v>
      </c>
      <c r="S255" s="31"/>
    </row>
    <row r="256" spans="1:19" ht="15" x14ac:dyDescent="0.2">
      <c r="A256" s="44"/>
      <c r="B256" s="45"/>
      <c r="C256" s="44"/>
      <c r="D256" s="44"/>
      <c r="E256" s="47" t="s">
        <v>18</v>
      </c>
      <c r="F256" s="44"/>
      <c r="G256" s="44"/>
      <c r="H256" s="48">
        <f>F256*G256</f>
        <v>0</v>
      </c>
      <c r="I256" s="48"/>
      <c r="J256" s="48">
        <f>H256*I256</f>
        <v>0</v>
      </c>
      <c r="K256" s="48"/>
      <c r="L256" s="48"/>
      <c r="M256" s="48"/>
      <c r="N256" s="48">
        <f>L256*M256</f>
        <v>0</v>
      </c>
      <c r="O256" s="48"/>
      <c r="P256" s="48"/>
      <c r="Q256" s="48"/>
      <c r="R256" s="48">
        <f t="shared" ref="R256:R285" si="79">P256*Q256</f>
        <v>0</v>
      </c>
      <c r="S256" s="31"/>
    </row>
    <row r="257" spans="1:19" ht="15" x14ac:dyDescent="0.2">
      <c r="A257" s="44"/>
      <c r="B257" s="45"/>
      <c r="C257" s="46"/>
      <c r="D257" s="44"/>
      <c r="E257" s="47"/>
      <c r="F257" s="44"/>
      <c r="G257" s="44"/>
      <c r="H257" s="48">
        <f t="shared" ref="H257:H284" si="80">F257*G257</f>
        <v>0</v>
      </c>
      <c r="I257" s="48"/>
      <c r="J257" s="48">
        <f t="shared" ref="J257:J284" si="81">H257*I257</f>
        <v>0</v>
      </c>
      <c r="K257" s="48"/>
      <c r="L257" s="48"/>
      <c r="M257" s="48"/>
      <c r="N257" s="48">
        <f t="shared" ref="N257:N284" si="82">L257*M257</f>
        <v>0</v>
      </c>
      <c r="O257" s="48"/>
      <c r="P257" s="48"/>
      <c r="Q257" s="48"/>
      <c r="R257" s="48">
        <f t="shared" si="79"/>
        <v>0</v>
      </c>
      <c r="S257" s="31"/>
    </row>
    <row r="258" spans="1:19" ht="25.5" x14ac:dyDescent="0.2">
      <c r="A258" s="44">
        <v>1</v>
      </c>
      <c r="B258" s="45" t="s">
        <v>132</v>
      </c>
      <c r="C258" s="46">
        <v>45224</v>
      </c>
      <c r="D258" s="44"/>
      <c r="E258" s="47" t="s">
        <v>133</v>
      </c>
      <c r="F258" s="44">
        <v>1</v>
      </c>
      <c r="G258" s="44">
        <v>2</v>
      </c>
      <c r="H258" s="48">
        <f t="shared" si="80"/>
        <v>2</v>
      </c>
      <c r="I258" s="48">
        <v>600</v>
      </c>
      <c r="J258" s="48">
        <f t="shared" si="81"/>
        <v>1200</v>
      </c>
      <c r="K258" s="48" t="s">
        <v>134</v>
      </c>
      <c r="L258" s="48">
        <v>0.5</v>
      </c>
      <c r="M258" s="48">
        <v>450</v>
      </c>
      <c r="N258" s="48">
        <f t="shared" si="82"/>
        <v>225</v>
      </c>
      <c r="O258" s="48"/>
      <c r="P258" s="48"/>
      <c r="Q258" s="48"/>
      <c r="R258" s="48">
        <f t="shared" si="79"/>
        <v>0</v>
      </c>
      <c r="S258" s="31"/>
    </row>
    <row r="259" spans="1:19" ht="15" x14ac:dyDescent="0.2">
      <c r="A259" s="44"/>
      <c r="B259" s="45"/>
      <c r="C259" s="46"/>
      <c r="D259" s="44"/>
      <c r="E259" s="47"/>
      <c r="F259" s="44"/>
      <c r="G259" s="44"/>
      <c r="H259" s="48">
        <f t="shared" si="80"/>
        <v>0</v>
      </c>
      <c r="I259" s="48"/>
      <c r="J259" s="48">
        <f t="shared" si="81"/>
        <v>0</v>
      </c>
      <c r="K259" s="48"/>
      <c r="L259" s="48"/>
      <c r="M259" s="48"/>
      <c r="N259" s="48">
        <f t="shared" si="82"/>
        <v>0</v>
      </c>
      <c r="O259" s="48"/>
      <c r="P259" s="48"/>
      <c r="Q259" s="48"/>
      <c r="R259" s="48">
        <f t="shared" si="79"/>
        <v>0</v>
      </c>
      <c r="S259" s="31"/>
    </row>
    <row r="260" spans="1:19" ht="89.25" x14ac:dyDescent="0.2">
      <c r="A260" s="44">
        <v>2</v>
      </c>
      <c r="B260" s="45" t="s">
        <v>135</v>
      </c>
      <c r="C260" s="46">
        <v>45215</v>
      </c>
      <c r="D260" s="44"/>
      <c r="E260" s="47" t="s">
        <v>136</v>
      </c>
      <c r="F260" s="44">
        <v>1</v>
      </c>
      <c r="G260" s="44">
        <v>2</v>
      </c>
      <c r="H260" s="48">
        <f t="shared" si="80"/>
        <v>2</v>
      </c>
      <c r="I260" s="48">
        <v>600</v>
      </c>
      <c r="J260" s="48">
        <f t="shared" si="81"/>
        <v>1200</v>
      </c>
      <c r="K260" s="48" t="s">
        <v>26</v>
      </c>
      <c r="L260" s="48">
        <v>0.5</v>
      </c>
      <c r="M260" s="48">
        <v>500</v>
      </c>
      <c r="N260" s="48">
        <f t="shared" si="82"/>
        <v>250</v>
      </c>
      <c r="O260" s="48" t="s">
        <v>40</v>
      </c>
      <c r="P260" s="48">
        <v>1</v>
      </c>
      <c r="Q260" s="48">
        <v>245</v>
      </c>
      <c r="R260" s="48">
        <f t="shared" si="79"/>
        <v>245</v>
      </c>
      <c r="S260" s="31"/>
    </row>
    <row r="261" spans="1:19" ht="15" x14ac:dyDescent="0.2">
      <c r="A261" s="44"/>
      <c r="B261" s="45"/>
      <c r="C261" s="46"/>
      <c r="D261" s="44"/>
      <c r="E261" s="47"/>
      <c r="F261" s="44"/>
      <c r="G261" s="44"/>
      <c r="H261" s="48">
        <f t="shared" si="80"/>
        <v>0</v>
      </c>
      <c r="I261" s="48"/>
      <c r="J261" s="48">
        <f t="shared" si="81"/>
        <v>0</v>
      </c>
      <c r="K261" s="48"/>
      <c r="L261" s="48"/>
      <c r="M261" s="48"/>
      <c r="N261" s="48">
        <f t="shared" si="82"/>
        <v>0</v>
      </c>
      <c r="O261" s="48" t="s">
        <v>27</v>
      </c>
      <c r="P261" s="48">
        <v>0.2</v>
      </c>
      <c r="Q261" s="48">
        <v>70</v>
      </c>
      <c r="R261" s="48">
        <f t="shared" si="79"/>
        <v>14</v>
      </c>
      <c r="S261" s="31"/>
    </row>
    <row r="262" spans="1:19" ht="63.75" x14ac:dyDescent="0.2">
      <c r="A262" s="44">
        <v>3</v>
      </c>
      <c r="B262" s="45" t="s">
        <v>137</v>
      </c>
      <c r="C262" s="46">
        <v>45217</v>
      </c>
      <c r="D262" s="44"/>
      <c r="E262" s="47" t="s">
        <v>138</v>
      </c>
      <c r="F262" s="44">
        <v>1.5</v>
      </c>
      <c r="G262" s="44">
        <v>2</v>
      </c>
      <c r="H262" s="48">
        <f t="shared" si="80"/>
        <v>3</v>
      </c>
      <c r="I262" s="48">
        <v>600</v>
      </c>
      <c r="J262" s="48">
        <f t="shared" si="81"/>
        <v>1800</v>
      </c>
      <c r="K262" s="48" t="s">
        <v>134</v>
      </c>
      <c r="L262" s="48">
        <v>0.5</v>
      </c>
      <c r="M262" s="48">
        <v>450</v>
      </c>
      <c r="N262" s="48">
        <f t="shared" si="82"/>
        <v>225</v>
      </c>
      <c r="O262" s="49" t="s">
        <v>139</v>
      </c>
      <c r="P262" s="48">
        <v>3</v>
      </c>
      <c r="Q262" s="48">
        <v>186</v>
      </c>
      <c r="R262" s="48">
        <f t="shared" si="79"/>
        <v>558</v>
      </c>
      <c r="S262" s="31"/>
    </row>
    <row r="263" spans="1:19" ht="25.5" x14ac:dyDescent="0.2">
      <c r="A263" s="44"/>
      <c r="B263" s="45"/>
      <c r="C263" s="46"/>
      <c r="D263" s="44"/>
      <c r="E263" s="47"/>
      <c r="F263" s="44"/>
      <c r="G263" s="44"/>
      <c r="H263" s="48">
        <f t="shared" si="80"/>
        <v>0</v>
      </c>
      <c r="I263" s="48"/>
      <c r="J263" s="48">
        <f t="shared" si="81"/>
        <v>0</v>
      </c>
      <c r="K263" s="48"/>
      <c r="L263" s="48"/>
      <c r="M263" s="48"/>
      <c r="N263" s="48">
        <f t="shared" si="82"/>
        <v>0</v>
      </c>
      <c r="O263" s="49" t="s">
        <v>140</v>
      </c>
      <c r="P263" s="48">
        <v>2</v>
      </c>
      <c r="Q263" s="48">
        <v>56</v>
      </c>
      <c r="R263" s="48">
        <f t="shared" si="79"/>
        <v>112</v>
      </c>
      <c r="S263" s="31"/>
    </row>
    <row r="264" spans="1:19" ht="15" x14ac:dyDescent="0.2">
      <c r="A264" s="44"/>
      <c r="B264" s="45"/>
      <c r="C264" s="46"/>
      <c r="D264" s="44"/>
      <c r="E264" s="47"/>
      <c r="F264" s="44"/>
      <c r="G264" s="44"/>
      <c r="H264" s="48">
        <f t="shared" si="80"/>
        <v>0</v>
      </c>
      <c r="I264" s="48"/>
      <c r="J264" s="48">
        <f t="shared" si="81"/>
        <v>0</v>
      </c>
      <c r="K264" s="48"/>
      <c r="L264" s="48"/>
      <c r="M264" s="48"/>
      <c r="N264" s="48">
        <f t="shared" si="82"/>
        <v>0</v>
      </c>
      <c r="O264" s="49" t="s">
        <v>141</v>
      </c>
      <c r="P264" s="48">
        <v>2</v>
      </c>
      <c r="Q264" s="48">
        <v>110</v>
      </c>
      <c r="R264" s="48">
        <f t="shared" si="79"/>
        <v>220</v>
      </c>
      <c r="S264" s="31"/>
    </row>
    <row r="265" spans="1:19" ht="25.5" x14ac:dyDescent="0.2">
      <c r="A265" s="44"/>
      <c r="B265" s="45"/>
      <c r="C265" s="46"/>
      <c r="D265" s="44"/>
      <c r="E265" s="47"/>
      <c r="F265" s="44"/>
      <c r="G265" s="44"/>
      <c r="H265" s="48">
        <f t="shared" si="80"/>
        <v>0</v>
      </c>
      <c r="I265" s="48"/>
      <c r="J265" s="48">
        <f t="shared" si="81"/>
        <v>0</v>
      </c>
      <c r="K265" s="48"/>
      <c r="L265" s="48"/>
      <c r="M265" s="48"/>
      <c r="N265" s="48">
        <f t="shared" si="82"/>
        <v>0</v>
      </c>
      <c r="O265" s="49" t="s">
        <v>27</v>
      </c>
      <c r="P265" s="48">
        <v>0.15</v>
      </c>
      <c r="Q265" s="48">
        <v>70</v>
      </c>
      <c r="R265" s="48">
        <f t="shared" si="79"/>
        <v>10.5</v>
      </c>
      <c r="S265" s="31"/>
    </row>
    <row r="266" spans="1:19" ht="15" x14ac:dyDescent="0.2">
      <c r="A266" s="44"/>
      <c r="B266" s="45"/>
      <c r="C266" s="46"/>
      <c r="D266" s="44"/>
      <c r="E266" s="47"/>
      <c r="F266" s="44"/>
      <c r="G266" s="44"/>
      <c r="H266" s="48">
        <f t="shared" si="80"/>
        <v>0</v>
      </c>
      <c r="I266" s="48"/>
      <c r="J266" s="48">
        <f t="shared" si="81"/>
        <v>0</v>
      </c>
      <c r="K266" s="48"/>
      <c r="L266" s="48"/>
      <c r="M266" s="48"/>
      <c r="N266" s="48">
        <f t="shared" si="82"/>
        <v>0</v>
      </c>
      <c r="O266" s="49"/>
      <c r="P266" s="48"/>
      <c r="Q266" s="48"/>
      <c r="R266" s="48">
        <f t="shared" si="79"/>
        <v>0</v>
      </c>
      <c r="S266" s="31"/>
    </row>
    <row r="267" spans="1:19" ht="63.75" x14ac:dyDescent="0.2">
      <c r="A267" s="44">
        <v>4</v>
      </c>
      <c r="B267" s="45" t="s">
        <v>142</v>
      </c>
      <c r="C267" s="46">
        <v>45217</v>
      </c>
      <c r="D267" s="44"/>
      <c r="E267" s="47" t="s">
        <v>143</v>
      </c>
      <c r="F267" s="44">
        <v>1</v>
      </c>
      <c r="G267" s="44">
        <v>2</v>
      </c>
      <c r="H267" s="48">
        <f t="shared" si="80"/>
        <v>2</v>
      </c>
      <c r="I267" s="48">
        <v>600</v>
      </c>
      <c r="J267" s="48">
        <f t="shared" si="81"/>
        <v>1200</v>
      </c>
      <c r="K267" s="48" t="s">
        <v>134</v>
      </c>
      <c r="L267" s="48">
        <v>0.5</v>
      </c>
      <c r="M267" s="48">
        <v>450</v>
      </c>
      <c r="N267" s="48">
        <f t="shared" si="82"/>
        <v>225</v>
      </c>
      <c r="O267" s="49" t="s">
        <v>27</v>
      </c>
      <c r="P267" s="48">
        <v>1</v>
      </c>
      <c r="Q267" s="48">
        <v>70</v>
      </c>
      <c r="R267" s="48">
        <f t="shared" si="79"/>
        <v>70</v>
      </c>
      <c r="S267" s="31"/>
    </row>
    <row r="268" spans="1:19" ht="15" x14ac:dyDescent="0.2">
      <c r="A268" s="44"/>
      <c r="B268" s="45"/>
      <c r="C268" s="44"/>
      <c r="D268" s="44"/>
      <c r="E268" s="47"/>
      <c r="F268" s="44"/>
      <c r="G268" s="44"/>
      <c r="H268" s="48">
        <f t="shared" si="80"/>
        <v>0</v>
      </c>
      <c r="I268" s="48"/>
      <c r="J268" s="48">
        <f t="shared" si="81"/>
        <v>0</v>
      </c>
      <c r="K268" s="48"/>
      <c r="L268" s="48"/>
      <c r="M268" s="48"/>
      <c r="N268" s="48">
        <f t="shared" si="82"/>
        <v>0</v>
      </c>
      <c r="O268" s="49"/>
      <c r="P268" s="48"/>
      <c r="Q268" s="48"/>
      <c r="R268" s="48">
        <f t="shared" si="79"/>
        <v>0</v>
      </c>
      <c r="S268" s="31"/>
    </row>
    <row r="269" spans="1:19" ht="89.25" x14ac:dyDescent="0.2">
      <c r="A269" s="44">
        <v>5</v>
      </c>
      <c r="B269" s="45" t="s">
        <v>144</v>
      </c>
      <c r="C269" s="46">
        <v>45209</v>
      </c>
      <c r="D269" s="44"/>
      <c r="E269" s="47" t="s">
        <v>145</v>
      </c>
      <c r="F269" s="44">
        <v>1</v>
      </c>
      <c r="G269" s="44">
        <v>2</v>
      </c>
      <c r="H269" s="48">
        <f t="shared" si="80"/>
        <v>2</v>
      </c>
      <c r="I269" s="48">
        <v>600</v>
      </c>
      <c r="J269" s="48">
        <f t="shared" si="81"/>
        <v>1200</v>
      </c>
      <c r="K269" s="48" t="s">
        <v>26</v>
      </c>
      <c r="L269" s="48">
        <v>0.5</v>
      </c>
      <c r="M269" s="48">
        <v>450</v>
      </c>
      <c r="N269" s="48">
        <f t="shared" si="82"/>
        <v>225</v>
      </c>
      <c r="O269" s="49" t="s">
        <v>27</v>
      </c>
      <c r="P269" s="48">
        <v>0.1</v>
      </c>
      <c r="Q269" s="48">
        <v>70</v>
      </c>
      <c r="R269" s="48">
        <f t="shared" si="79"/>
        <v>7</v>
      </c>
      <c r="S269" s="31"/>
    </row>
    <row r="270" spans="1:19" ht="15" x14ac:dyDescent="0.2">
      <c r="A270" s="44"/>
      <c r="B270" s="45"/>
      <c r="C270" s="44"/>
      <c r="D270" s="44"/>
      <c r="E270" s="47"/>
      <c r="F270" s="44"/>
      <c r="G270" s="44"/>
      <c r="H270" s="48">
        <f t="shared" si="80"/>
        <v>0</v>
      </c>
      <c r="I270" s="48"/>
      <c r="J270" s="48">
        <f t="shared" si="81"/>
        <v>0</v>
      </c>
      <c r="K270" s="48"/>
      <c r="L270" s="48"/>
      <c r="M270" s="48"/>
      <c r="N270" s="48">
        <f t="shared" si="82"/>
        <v>0</v>
      </c>
      <c r="O270" s="49"/>
      <c r="P270" s="48"/>
      <c r="Q270" s="48"/>
      <c r="R270" s="48">
        <f t="shared" si="79"/>
        <v>0</v>
      </c>
      <c r="S270" s="31"/>
    </row>
    <row r="271" spans="1:19" ht="114.75" x14ac:dyDescent="0.2">
      <c r="A271" s="44">
        <v>6</v>
      </c>
      <c r="B271" s="45" t="s">
        <v>146</v>
      </c>
      <c r="C271" s="46">
        <v>45223</v>
      </c>
      <c r="D271" s="44"/>
      <c r="E271" s="47" t="s">
        <v>147</v>
      </c>
      <c r="F271" s="44">
        <v>1</v>
      </c>
      <c r="G271" s="44">
        <v>1</v>
      </c>
      <c r="H271" s="48">
        <f t="shared" si="80"/>
        <v>1</v>
      </c>
      <c r="I271" s="48">
        <v>600</v>
      </c>
      <c r="J271" s="48">
        <f t="shared" si="81"/>
        <v>600</v>
      </c>
      <c r="K271" s="48" t="s">
        <v>26</v>
      </c>
      <c r="L271" s="48">
        <v>0.5</v>
      </c>
      <c r="M271" s="48">
        <v>500</v>
      </c>
      <c r="N271" s="48">
        <f t="shared" si="82"/>
        <v>250</v>
      </c>
      <c r="O271" s="49" t="s">
        <v>148</v>
      </c>
      <c r="P271" s="48">
        <v>1</v>
      </c>
      <c r="Q271" s="48">
        <v>528</v>
      </c>
      <c r="R271" s="48">
        <f t="shared" si="79"/>
        <v>528</v>
      </c>
      <c r="S271" s="31"/>
    </row>
    <row r="272" spans="1:19" ht="15" x14ac:dyDescent="0.2">
      <c r="A272" s="44"/>
      <c r="B272" s="45"/>
      <c r="C272" s="44"/>
      <c r="D272" s="44"/>
      <c r="E272" s="47"/>
      <c r="F272" s="44"/>
      <c r="G272" s="44"/>
      <c r="H272" s="48">
        <f t="shared" si="80"/>
        <v>0</v>
      </c>
      <c r="I272" s="48"/>
      <c r="J272" s="48">
        <f t="shared" si="81"/>
        <v>0</v>
      </c>
      <c r="K272" s="48"/>
      <c r="L272" s="48"/>
      <c r="M272" s="48"/>
      <c r="N272" s="48">
        <f t="shared" si="82"/>
        <v>0</v>
      </c>
      <c r="O272" s="49" t="s">
        <v>40</v>
      </c>
      <c r="P272" s="48">
        <v>1</v>
      </c>
      <c r="Q272" s="48">
        <v>245</v>
      </c>
      <c r="R272" s="48">
        <f t="shared" si="79"/>
        <v>245</v>
      </c>
      <c r="S272" s="31"/>
    </row>
    <row r="273" spans="1:19" ht="25.5" x14ac:dyDescent="0.2">
      <c r="A273" s="44"/>
      <c r="B273" s="45"/>
      <c r="C273" s="44"/>
      <c r="D273" s="44"/>
      <c r="E273" s="47"/>
      <c r="F273" s="44"/>
      <c r="G273" s="44"/>
      <c r="H273" s="48">
        <f t="shared" si="80"/>
        <v>0</v>
      </c>
      <c r="I273" s="48"/>
      <c r="J273" s="48">
        <f t="shared" si="81"/>
        <v>0</v>
      </c>
      <c r="K273" s="48"/>
      <c r="L273" s="48"/>
      <c r="M273" s="48"/>
      <c r="N273" s="48">
        <f t="shared" si="82"/>
        <v>0</v>
      </c>
      <c r="O273" s="49" t="s">
        <v>27</v>
      </c>
      <c r="P273" s="48">
        <v>0.2</v>
      </c>
      <c r="Q273" s="48">
        <v>70</v>
      </c>
      <c r="R273" s="48">
        <f t="shared" si="79"/>
        <v>14</v>
      </c>
      <c r="S273" s="31"/>
    </row>
    <row r="274" spans="1:19" ht="15" x14ac:dyDescent="0.2">
      <c r="A274" s="44"/>
      <c r="B274" s="45"/>
      <c r="C274" s="44"/>
      <c r="D274" s="44"/>
      <c r="E274" s="47"/>
      <c r="F274" s="44"/>
      <c r="G274" s="44"/>
      <c r="H274" s="48">
        <f t="shared" si="80"/>
        <v>0</v>
      </c>
      <c r="I274" s="48"/>
      <c r="J274" s="48">
        <f t="shared" si="81"/>
        <v>0</v>
      </c>
      <c r="K274" s="48"/>
      <c r="L274" s="48"/>
      <c r="M274" s="48"/>
      <c r="N274" s="48">
        <f t="shared" si="82"/>
        <v>0</v>
      </c>
      <c r="O274" s="49"/>
      <c r="P274" s="48"/>
      <c r="Q274" s="48"/>
      <c r="R274" s="48">
        <f t="shared" si="79"/>
        <v>0</v>
      </c>
      <c r="S274" s="31"/>
    </row>
    <row r="275" spans="1:19" ht="76.5" x14ac:dyDescent="0.2">
      <c r="A275" s="44">
        <v>7</v>
      </c>
      <c r="B275" s="45" t="s">
        <v>149</v>
      </c>
      <c r="C275" s="46">
        <v>45217</v>
      </c>
      <c r="D275" s="44"/>
      <c r="E275" s="47" t="s">
        <v>150</v>
      </c>
      <c r="F275" s="44">
        <v>1</v>
      </c>
      <c r="G275" s="44">
        <v>2</v>
      </c>
      <c r="H275" s="48">
        <f t="shared" si="80"/>
        <v>2</v>
      </c>
      <c r="I275" s="48">
        <v>600</v>
      </c>
      <c r="J275" s="48">
        <f t="shared" si="81"/>
        <v>1200</v>
      </c>
      <c r="K275" s="48" t="s">
        <v>134</v>
      </c>
      <c r="L275" s="48">
        <v>0.5</v>
      </c>
      <c r="M275" s="48">
        <v>450</v>
      </c>
      <c r="N275" s="48">
        <f t="shared" si="82"/>
        <v>225</v>
      </c>
      <c r="O275" s="49" t="s">
        <v>27</v>
      </c>
      <c r="P275" s="48">
        <v>0.1</v>
      </c>
      <c r="Q275" s="48">
        <v>70</v>
      </c>
      <c r="R275" s="48">
        <f t="shared" si="79"/>
        <v>7</v>
      </c>
      <c r="S275" s="31"/>
    </row>
    <row r="276" spans="1:19" ht="15" x14ac:dyDescent="0.2">
      <c r="A276" s="44"/>
      <c r="B276" s="45"/>
      <c r="C276" s="44"/>
      <c r="D276" s="44"/>
      <c r="E276" s="47"/>
      <c r="F276" s="44"/>
      <c r="G276" s="44"/>
      <c r="H276" s="48">
        <f t="shared" si="80"/>
        <v>0</v>
      </c>
      <c r="I276" s="48"/>
      <c r="J276" s="48">
        <f t="shared" si="81"/>
        <v>0</v>
      </c>
      <c r="K276" s="48"/>
      <c r="L276" s="48"/>
      <c r="M276" s="48"/>
      <c r="N276" s="48">
        <f t="shared" si="82"/>
        <v>0</v>
      </c>
      <c r="O276" s="49"/>
      <c r="P276" s="48"/>
      <c r="Q276" s="48"/>
      <c r="R276" s="48">
        <f t="shared" si="79"/>
        <v>0</v>
      </c>
      <c r="S276" s="31"/>
    </row>
    <row r="277" spans="1:19" ht="102" x14ac:dyDescent="0.2">
      <c r="A277" s="44">
        <v>8</v>
      </c>
      <c r="B277" s="45" t="s">
        <v>151</v>
      </c>
      <c r="C277" s="46">
        <v>45221</v>
      </c>
      <c r="D277" s="44"/>
      <c r="E277" s="47" t="s">
        <v>152</v>
      </c>
      <c r="F277" s="44">
        <v>2</v>
      </c>
      <c r="G277" s="44">
        <v>2</v>
      </c>
      <c r="H277" s="48">
        <f t="shared" si="80"/>
        <v>4</v>
      </c>
      <c r="I277" s="48">
        <v>600</v>
      </c>
      <c r="J277" s="48">
        <f t="shared" si="81"/>
        <v>2400</v>
      </c>
      <c r="K277" s="48" t="s">
        <v>26</v>
      </c>
      <c r="L277" s="48">
        <v>0.5</v>
      </c>
      <c r="M277" s="48">
        <v>500</v>
      </c>
      <c r="N277" s="48">
        <f t="shared" si="82"/>
        <v>250</v>
      </c>
      <c r="O277" s="49" t="s">
        <v>122</v>
      </c>
      <c r="P277" s="48">
        <v>0.2</v>
      </c>
      <c r="Q277" s="48">
        <v>122</v>
      </c>
      <c r="R277" s="48">
        <f t="shared" si="79"/>
        <v>24.400000000000002</v>
      </c>
      <c r="S277" s="31"/>
    </row>
    <row r="278" spans="1:19" ht="25.5" x14ac:dyDescent="0.2">
      <c r="A278" s="44"/>
      <c r="B278" s="45"/>
      <c r="C278" s="44"/>
      <c r="D278" s="44"/>
      <c r="E278" s="47"/>
      <c r="F278" s="44"/>
      <c r="G278" s="44"/>
      <c r="H278" s="48">
        <f t="shared" si="80"/>
        <v>0</v>
      </c>
      <c r="I278" s="48"/>
      <c r="J278" s="48">
        <f t="shared" si="81"/>
        <v>0</v>
      </c>
      <c r="K278" s="48"/>
      <c r="L278" s="48"/>
      <c r="M278" s="48"/>
      <c r="N278" s="48">
        <f t="shared" si="82"/>
        <v>0</v>
      </c>
      <c r="O278" s="49" t="s">
        <v>123</v>
      </c>
      <c r="P278" s="48">
        <v>4</v>
      </c>
      <c r="Q278" s="48">
        <v>102</v>
      </c>
      <c r="R278" s="48">
        <f t="shared" si="79"/>
        <v>408</v>
      </c>
      <c r="S278" s="31"/>
    </row>
    <row r="279" spans="1:19" ht="38.25" x14ac:dyDescent="0.2">
      <c r="A279" s="44"/>
      <c r="B279" s="45"/>
      <c r="C279" s="44"/>
      <c r="D279" s="44"/>
      <c r="E279" s="47"/>
      <c r="F279" s="44"/>
      <c r="G279" s="44"/>
      <c r="H279" s="48">
        <f t="shared" si="80"/>
        <v>0</v>
      </c>
      <c r="I279" s="48"/>
      <c r="J279" s="48">
        <f t="shared" si="81"/>
        <v>0</v>
      </c>
      <c r="K279" s="48"/>
      <c r="L279" s="48"/>
      <c r="M279" s="48"/>
      <c r="N279" s="48">
        <f t="shared" si="82"/>
        <v>0</v>
      </c>
      <c r="O279" s="49" t="s">
        <v>72</v>
      </c>
      <c r="P279" s="48">
        <v>1</v>
      </c>
      <c r="Q279" s="48">
        <v>402</v>
      </c>
      <c r="R279" s="48">
        <f t="shared" si="79"/>
        <v>402</v>
      </c>
      <c r="S279" s="31"/>
    </row>
    <row r="280" spans="1:19" ht="25.5" x14ac:dyDescent="0.2">
      <c r="A280" s="44"/>
      <c r="B280" s="45"/>
      <c r="C280" s="44"/>
      <c r="D280" s="44"/>
      <c r="E280" s="47"/>
      <c r="F280" s="44"/>
      <c r="G280" s="44"/>
      <c r="H280" s="48">
        <f t="shared" si="80"/>
        <v>0</v>
      </c>
      <c r="I280" s="48"/>
      <c r="J280" s="48">
        <f t="shared" si="81"/>
        <v>0</v>
      </c>
      <c r="K280" s="48"/>
      <c r="L280" s="48"/>
      <c r="M280" s="48"/>
      <c r="N280" s="48">
        <f t="shared" si="82"/>
        <v>0</v>
      </c>
      <c r="O280" s="49" t="s">
        <v>27</v>
      </c>
      <c r="P280" s="48">
        <v>1</v>
      </c>
      <c r="Q280" s="48">
        <v>70</v>
      </c>
      <c r="R280" s="48">
        <f t="shared" si="79"/>
        <v>70</v>
      </c>
      <c r="S280" s="31"/>
    </row>
    <row r="281" spans="1:19" ht="15" x14ac:dyDescent="0.2">
      <c r="A281" s="44"/>
      <c r="B281" s="45"/>
      <c r="C281" s="44"/>
      <c r="D281" s="44"/>
      <c r="E281" s="47"/>
      <c r="F281" s="44"/>
      <c r="G281" s="44"/>
      <c r="H281" s="48">
        <f t="shared" si="80"/>
        <v>0</v>
      </c>
      <c r="I281" s="48"/>
      <c r="J281" s="48">
        <f t="shared" si="81"/>
        <v>0</v>
      </c>
      <c r="K281" s="48"/>
      <c r="L281" s="48"/>
      <c r="M281" s="48"/>
      <c r="N281" s="48">
        <f t="shared" si="82"/>
        <v>0</v>
      </c>
      <c r="O281" s="49"/>
      <c r="P281" s="48"/>
      <c r="Q281" s="48"/>
      <c r="R281" s="48">
        <f t="shared" si="79"/>
        <v>0</v>
      </c>
      <c r="S281" s="31"/>
    </row>
    <row r="282" spans="1:19" ht="25.5" x14ac:dyDescent="0.2">
      <c r="A282" s="44">
        <v>9</v>
      </c>
      <c r="B282" s="45" t="s">
        <v>153</v>
      </c>
      <c r="C282" s="46">
        <v>45229</v>
      </c>
      <c r="D282" s="44"/>
      <c r="E282" s="47" t="s">
        <v>154</v>
      </c>
      <c r="F282" s="44">
        <v>0.5</v>
      </c>
      <c r="G282" s="44">
        <v>2</v>
      </c>
      <c r="H282" s="48">
        <f t="shared" si="80"/>
        <v>1</v>
      </c>
      <c r="I282" s="48">
        <v>600</v>
      </c>
      <c r="J282" s="48">
        <f t="shared" si="81"/>
        <v>600</v>
      </c>
      <c r="K282" s="48" t="s">
        <v>134</v>
      </c>
      <c r="L282" s="48">
        <v>0.5</v>
      </c>
      <c r="M282" s="48">
        <v>500</v>
      </c>
      <c r="N282" s="48">
        <f t="shared" si="82"/>
        <v>250</v>
      </c>
      <c r="O282" s="49"/>
      <c r="P282" s="48"/>
      <c r="Q282" s="48"/>
      <c r="R282" s="48">
        <f t="shared" si="79"/>
        <v>0</v>
      </c>
      <c r="S282" s="31"/>
    </row>
    <row r="283" spans="1:19" ht="15" x14ac:dyDescent="0.2">
      <c r="A283" s="44"/>
      <c r="B283" s="45"/>
      <c r="C283" s="44"/>
      <c r="D283" s="44"/>
      <c r="E283" s="47"/>
      <c r="F283" s="44"/>
      <c r="G283" s="44"/>
      <c r="H283" s="48">
        <f t="shared" si="80"/>
        <v>0</v>
      </c>
      <c r="I283" s="48"/>
      <c r="J283" s="48">
        <f t="shared" si="81"/>
        <v>0</v>
      </c>
      <c r="K283" s="48"/>
      <c r="L283" s="48"/>
      <c r="M283" s="48"/>
      <c r="N283" s="48">
        <f t="shared" si="82"/>
        <v>0</v>
      </c>
      <c r="O283" s="49"/>
      <c r="P283" s="48"/>
      <c r="Q283" s="48"/>
      <c r="R283" s="48">
        <f t="shared" si="79"/>
        <v>0</v>
      </c>
      <c r="S283" s="31"/>
    </row>
    <row r="284" spans="1:19" ht="15" x14ac:dyDescent="0.2">
      <c r="A284" s="44"/>
      <c r="B284" s="45"/>
      <c r="C284" s="44"/>
      <c r="D284" s="44"/>
      <c r="E284" s="47"/>
      <c r="F284" s="44"/>
      <c r="G284" s="44"/>
      <c r="H284" s="48">
        <f t="shared" si="80"/>
        <v>0</v>
      </c>
      <c r="I284" s="48"/>
      <c r="J284" s="48">
        <f t="shared" si="81"/>
        <v>0</v>
      </c>
      <c r="K284" s="48"/>
      <c r="L284" s="48"/>
      <c r="M284" s="48"/>
      <c r="N284" s="48">
        <f t="shared" si="82"/>
        <v>0</v>
      </c>
      <c r="O284" s="49"/>
      <c r="P284" s="48"/>
      <c r="Q284" s="48"/>
      <c r="R284" s="48">
        <f t="shared" si="79"/>
        <v>0</v>
      </c>
      <c r="S284" s="31"/>
    </row>
    <row r="285" spans="1:19" x14ac:dyDescent="0.2">
      <c r="A285" s="44"/>
      <c r="B285" s="45"/>
      <c r="C285" s="44"/>
      <c r="D285" s="44"/>
      <c r="E285" s="44"/>
      <c r="F285" s="44"/>
      <c r="G285" s="44"/>
      <c r="H285" s="48">
        <f>F285*G285</f>
        <v>0</v>
      </c>
      <c r="I285" s="48"/>
      <c r="J285" s="48">
        <f>H285*I285</f>
        <v>0</v>
      </c>
      <c r="K285" s="48"/>
      <c r="L285" s="48"/>
      <c r="M285" s="48"/>
      <c r="N285" s="48">
        <f>L285*M285</f>
        <v>0</v>
      </c>
      <c r="O285" s="48"/>
      <c r="P285" s="48"/>
      <c r="Q285" s="48"/>
      <c r="R285" s="48">
        <f t="shared" si="79"/>
        <v>0</v>
      </c>
      <c r="S285" s="35"/>
    </row>
    <row r="286" spans="1:19" x14ac:dyDescent="0.2">
      <c r="A286" s="44"/>
      <c r="B286" s="45"/>
      <c r="C286" s="44"/>
      <c r="D286" s="44"/>
      <c r="E286" s="50" t="s">
        <v>19</v>
      </c>
      <c r="F286" s="44"/>
      <c r="G286" s="44"/>
      <c r="H286" s="39">
        <f>SUM(H255:H285)</f>
        <v>19</v>
      </c>
      <c r="I286" s="48"/>
      <c r="J286" s="39">
        <f>SUM(J255:J285)</f>
        <v>11400</v>
      </c>
      <c r="K286" s="48"/>
      <c r="L286" s="39">
        <f>SUM(L255:L285)</f>
        <v>4.5</v>
      </c>
      <c r="M286" s="48"/>
      <c r="N286" s="39">
        <f>SUM(N255:N285)</f>
        <v>2125</v>
      </c>
      <c r="O286" s="48"/>
      <c r="P286" s="48"/>
      <c r="Q286" s="48"/>
      <c r="R286" s="39">
        <f>SUM(R255:R285)</f>
        <v>2934.9</v>
      </c>
      <c r="S286" s="31">
        <f>J286+N286+R286</f>
        <v>16459.900000000001</v>
      </c>
    </row>
    <row r="287" spans="1:19" ht="15" x14ac:dyDescent="0.2">
      <c r="A287" s="44" t="s">
        <v>0</v>
      </c>
      <c r="B287" s="45"/>
      <c r="C287" s="44"/>
      <c r="D287" s="44"/>
      <c r="E287" s="47" t="s">
        <v>20</v>
      </c>
      <c r="F287" s="44"/>
      <c r="G287" s="44"/>
      <c r="H287" s="48">
        <f>F287*G287</f>
        <v>0</v>
      </c>
      <c r="I287" s="48"/>
      <c r="J287" s="48">
        <f>H287*I287</f>
        <v>0</v>
      </c>
      <c r="K287" s="48"/>
      <c r="L287" s="48"/>
      <c r="M287" s="48"/>
      <c r="N287" s="48">
        <f>L287*M287</f>
        <v>0</v>
      </c>
      <c r="O287" s="48"/>
      <c r="P287" s="48"/>
      <c r="Q287" s="48"/>
      <c r="R287" s="48">
        <f>P287</f>
        <v>0</v>
      </c>
      <c r="S287" s="38"/>
    </row>
    <row r="288" spans="1:19" ht="15" x14ac:dyDescent="0.2">
      <c r="A288" s="44"/>
      <c r="B288" s="45"/>
      <c r="C288" s="46"/>
      <c r="D288" s="44"/>
      <c r="E288" s="61" t="s">
        <v>0</v>
      </c>
      <c r="F288" s="44"/>
      <c r="G288" s="44"/>
      <c r="H288" s="48">
        <f t="shared" ref="H288:H289" si="83">F288*G288</f>
        <v>0</v>
      </c>
      <c r="I288" s="48"/>
      <c r="J288" s="48">
        <f>H288*I288</f>
        <v>0</v>
      </c>
      <c r="K288" s="48"/>
      <c r="L288" s="48"/>
      <c r="M288" s="48"/>
      <c r="N288" s="48">
        <f t="shared" ref="N288" si="84">L288*M288</f>
        <v>0</v>
      </c>
      <c r="O288" s="48"/>
      <c r="P288" s="48"/>
      <c r="Q288" s="48"/>
      <c r="R288" s="48">
        <f>P288*Q288</f>
        <v>0</v>
      </c>
      <c r="S288" s="38"/>
    </row>
    <row r="289" spans="1:19" x14ac:dyDescent="0.2">
      <c r="A289" s="44"/>
      <c r="B289" s="45"/>
      <c r="C289" s="44"/>
      <c r="D289" s="44"/>
      <c r="E289" s="44"/>
      <c r="F289" s="44"/>
      <c r="G289" s="44"/>
      <c r="H289" s="48">
        <f t="shared" si="83"/>
        <v>0</v>
      </c>
      <c r="I289" s="48"/>
      <c r="J289" s="48">
        <f t="shared" ref="J289" si="85">H289*I289</f>
        <v>0</v>
      </c>
      <c r="K289" s="48"/>
      <c r="L289" s="48"/>
      <c r="M289" s="48"/>
      <c r="N289" s="48">
        <f>L289*M289</f>
        <v>0</v>
      </c>
      <c r="O289" s="48"/>
      <c r="P289" s="48"/>
      <c r="Q289" s="48"/>
      <c r="R289" s="48">
        <f t="shared" ref="R289" si="86">P289*Q289</f>
        <v>0</v>
      </c>
      <c r="S289" s="31"/>
    </row>
    <row r="290" spans="1:19" x14ac:dyDescent="0.2">
      <c r="A290" s="44"/>
      <c r="B290" s="45"/>
      <c r="C290" s="44"/>
      <c r="D290" s="44"/>
      <c r="E290" s="50" t="s">
        <v>19</v>
      </c>
      <c r="F290" s="44"/>
      <c r="G290" s="44"/>
      <c r="H290" s="39">
        <f>SUM(H287:H289)</f>
        <v>0</v>
      </c>
      <c r="I290" s="48"/>
      <c r="J290" s="39">
        <f>SUM(J287:J289)</f>
        <v>0</v>
      </c>
      <c r="K290" s="48"/>
      <c r="L290" s="39">
        <f>SUM(L287:L289)</f>
        <v>0</v>
      </c>
      <c r="M290" s="48"/>
      <c r="N290" s="39">
        <f>SUM(N287:N289)</f>
        <v>0</v>
      </c>
      <c r="O290" s="48"/>
      <c r="P290" s="48"/>
      <c r="Q290" s="48"/>
      <c r="R290" s="39">
        <f>SUM(R287:R289)</f>
        <v>0</v>
      </c>
      <c r="S290" s="31">
        <f>J290+N290+R290</f>
        <v>0</v>
      </c>
    </row>
    <row r="291" spans="1:19" ht="15" x14ac:dyDescent="0.2">
      <c r="A291" s="44"/>
      <c r="B291" s="45"/>
      <c r="C291" s="44"/>
      <c r="D291" s="44"/>
      <c r="E291" s="47" t="s">
        <v>22</v>
      </c>
      <c r="F291" s="44"/>
      <c r="G291" s="44"/>
      <c r="H291" s="48">
        <f>F291*G291</f>
        <v>0</v>
      </c>
      <c r="I291" s="48"/>
      <c r="J291" s="48">
        <f>H291*I291</f>
        <v>0</v>
      </c>
      <c r="K291" s="48"/>
      <c r="L291" s="48"/>
      <c r="M291" s="48"/>
      <c r="N291" s="48">
        <f>L291*M291</f>
        <v>0</v>
      </c>
      <c r="O291" s="48"/>
      <c r="P291" s="48"/>
      <c r="Q291" s="48"/>
      <c r="R291" s="48">
        <f>P291*Q291</f>
        <v>0</v>
      </c>
      <c r="S291" s="38"/>
    </row>
    <row r="292" spans="1:19" ht="38.25" x14ac:dyDescent="0.2">
      <c r="A292" s="44">
        <v>1</v>
      </c>
      <c r="B292" s="45" t="s">
        <v>155</v>
      </c>
      <c r="C292" s="46">
        <v>45209</v>
      </c>
      <c r="D292" s="44"/>
      <c r="E292" s="47" t="s">
        <v>99</v>
      </c>
      <c r="F292" s="44">
        <v>1</v>
      </c>
      <c r="G292" s="44">
        <v>1</v>
      </c>
      <c r="H292" s="48">
        <f>F292*G292</f>
        <v>1</v>
      </c>
      <c r="I292" s="48">
        <v>600</v>
      </c>
      <c r="J292" s="48">
        <f>H292*I292</f>
        <v>600</v>
      </c>
      <c r="K292" s="48" t="s">
        <v>26</v>
      </c>
      <c r="L292" s="48">
        <v>0.5</v>
      </c>
      <c r="M292" s="48">
        <v>500</v>
      </c>
      <c r="N292" s="48">
        <f>L292*M292</f>
        <v>250</v>
      </c>
      <c r="O292" s="48"/>
      <c r="P292" s="48"/>
      <c r="Q292" s="48"/>
      <c r="R292" s="48">
        <f>P292*Q292</f>
        <v>0</v>
      </c>
      <c r="S292" s="38"/>
    </row>
    <row r="293" spans="1:19" ht="15" x14ac:dyDescent="0.2">
      <c r="A293" s="44"/>
      <c r="B293" s="45"/>
      <c r="C293" s="46"/>
      <c r="D293" s="44"/>
      <c r="E293" s="47"/>
      <c r="F293" s="44"/>
      <c r="G293" s="44"/>
      <c r="H293" s="48">
        <f>F293*G293</f>
        <v>0</v>
      </c>
      <c r="I293" s="48"/>
      <c r="J293" s="48">
        <f t="shared" ref="J293:J307" si="87">H293*I293</f>
        <v>0</v>
      </c>
      <c r="K293" s="48"/>
      <c r="L293" s="48"/>
      <c r="M293" s="48"/>
      <c r="N293" s="48">
        <f>L293*M293</f>
        <v>0</v>
      </c>
      <c r="O293" s="48"/>
      <c r="P293" s="48"/>
      <c r="Q293" s="48"/>
      <c r="R293" s="48">
        <f t="shared" ref="R293:R307" si="88">P293*Q293</f>
        <v>0</v>
      </c>
      <c r="S293" s="38"/>
    </row>
    <row r="294" spans="1:19" ht="114.75" x14ac:dyDescent="0.2">
      <c r="A294" s="44">
        <v>2</v>
      </c>
      <c r="B294" s="45" t="s">
        <v>156</v>
      </c>
      <c r="C294" s="46">
        <v>45202</v>
      </c>
      <c r="D294" s="44">
        <v>958</v>
      </c>
      <c r="E294" s="47" t="s">
        <v>157</v>
      </c>
      <c r="F294" s="44">
        <v>1</v>
      </c>
      <c r="G294" s="44">
        <v>1</v>
      </c>
      <c r="H294" s="48">
        <f t="shared" ref="H294:H306" si="89">F294*G294</f>
        <v>1</v>
      </c>
      <c r="I294" s="48">
        <v>600</v>
      </c>
      <c r="J294" s="48">
        <f t="shared" si="87"/>
        <v>600</v>
      </c>
      <c r="K294" s="48" t="s">
        <v>26</v>
      </c>
      <c r="L294" s="48">
        <v>0.5</v>
      </c>
      <c r="M294" s="48">
        <v>500</v>
      </c>
      <c r="N294" s="48">
        <f t="shared" ref="N294:N306" si="90">L294*M294</f>
        <v>250</v>
      </c>
      <c r="O294" s="49" t="s">
        <v>158</v>
      </c>
      <c r="P294" s="48">
        <v>1</v>
      </c>
      <c r="Q294" s="48">
        <v>350</v>
      </c>
      <c r="R294" s="48">
        <f t="shared" si="88"/>
        <v>350</v>
      </c>
      <c r="S294" s="38"/>
    </row>
    <row r="295" spans="1:19" ht="15" x14ac:dyDescent="0.2">
      <c r="A295" s="44"/>
      <c r="B295" s="45"/>
      <c r="C295" s="46"/>
      <c r="D295" s="44"/>
      <c r="E295" s="47"/>
      <c r="F295" s="44"/>
      <c r="G295" s="44"/>
      <c r="H295" s="48">
        <f t="shared" si="89"/>
        <v>0</v>
      </c>
      <c r="I295" s="48"/>
      <c r="J295" s="48">
        <f t="shared" si="87"/>
        <v>0</v>
      </c>
      <c r="K295" s="48"/>
      <c r="L295" s="48"/>
      <c r="M295" s="48"/>
      <c r="N295" s="48">
        <f t="shared" si="90"/>
        <v>0</v>
      </c>
      <c r="O295" s="49" t="s">
        <v>56</v>
      </c>
      <c r="P295" s="48">
        <v>2</v>
      </c>
      <c r="Q295" s="48">
        <v>1</v>
      </c>
      <c r="R295" s="48">
        <f t="shared" si="88"/>
        <v>2</v>
      </c>
      <c r="S295" s="38"/>
    </row>
    <row r="296" spans="1:19" ht="15" x14ac:dyDescent="0.2">
      <c r="A296" s="44"/>
      <c r="B296" s="45"/>
      <c r="C296" s="46"/>
      <c r="D296" s="44"/>
      <c r="E296" s="47"/>
      <c r="F296" s="44"/>
      <c r="G296" s="44"/>
      <c r="H296" s="48">
        <f t="shared" si="89"/>
        <v>0</v>
      </c>
      <c r="I296" s="48"/>
      <c r="J296" s="48">
        <f t="shared" si="87"/>
        <v>0</v>
      </c>
      <c r="K296" s="48"/>
      <c r="L296" s="48"/>
      <c r="M296" s="48"/>
      <c r="N296" s="48">
        <f t="shared" si="90"/>
        <v>0</v>
      </c>
      <c r="O296" s="49" t="s">
        <v>51</v>
      </c>
      <c r="P296" s="48">
        <v>2</v>
      </c>
      <c r="Q296" s="48">
        <v>0.8</v>
      </c>
      <c r="R296" s="48">
        <f t="shared" si="88"/>
        <v>1.6</v>
      </c>
      <c r="S296" s="38"/>
    </row>
    <row r="297" spans="1:19" ht="15" x14ac:dyDescent="0.2">
      <c r="A297" s="44"/>
      <c r="B297" s="45"/>
      <c r="C297" s="46"/>
      <c r="D297" s="44"/>
      <c r="E297" s="47"/>
      <c r="F297" s="44"/>
      <c r="G297" s="44"/>
      <c r="H297" s="48">
        <f t="shared" si="89"/>
        <v>0</v>
      </c>
      <c r="I297" s="48"/>
      <c r="J297" s="48">
        <f t="shared" si="87"/>
        <v>0</v>
      </c>
      <c r="K297" s="48"/>
      <c r="L297" s="48"/>
      <c r="M297" s="48"/>
      <c r="N297" s="48">
        <f t="shared" si="90"/>
        <v>0</v>
      </c>
      <c r="O297" s="49" t="s">
        <v>66</v>
      </c>
      <c r="P297" s="48">
        <v>0.5</v>
      </c>
      <c r="Q297" s="48">
        <v>65</v>
      </c>
      <c r="R297" s="48">
        <f t="shared" si="88"/>
        <v>32.5</v>
      </c>
      <c r="S297" s="38"/>
    </row>
    <row r="298" spans="1:19" ht="15" x14ac:dyDescent="0.2">
      <c r="A298" s="44"/>
      <c r="B298" s="45"/>
      <c r="C298" s="46"/>
      <c r="D298" s="44"/>
      <c r="E298" s="47"/>
      <c r="F298" s="44"/>
      <c r="G298" s="44"/>
      <c r="H298" s="48">
        <f t="shared" si="89"/>
        <v>0</v>
      </c>
      <c r="I298" s="48"/>
      <c r="J298" s="48">
        <f t="shared" si="87"/>
        <v>0</v>
      </c>
      <c r="K298" s="48"/>
      <c r="L298" s="48"/>
      <c r="M298" s="48"/>
      <c r="N298" s="48">
        <f t="shared" si="90"/>
        <v>0</v>
      </c>
      <c r="O298" s="49"/>
      <c r="P298" s="48"/>
      <c r="Q298" s="48"/>
      <c r="R298" s="48">
        <f t="shared" si="88"/>
        <v>0</v>
      </c>
      <c r="S298" s="38"/>
    </row>
    <row r="299" spans="1:19" ht="89.25" x14ac:dyDescent="0.2">
      <c r="A299" s="44">
        <v>3</v>
      </c>
      <c r="B299" s="45" t="s">
        <v>159</v>
      </c>
      <c r="C299" s="46">
        <v>45202</v>
      </c>
      <c r="D299" s="44"/>
      <c r="E299" s="47"/>
      <c r="F299" s="44">
        <v>3</v>
      </c>
      <c r="G299" s="44">
        <v>2</v>
      </c>
      <c r="H299" s="48">
        <f t="shared" si="89"/>
        <v>6</v>
      </c>
      <c r="I299" s="48">
        <v>600</v>
      </c>
      <c r="J299" s="48">
        <f t="shared" si="87"/>
        <v>3600</v>
      </c>
      <c r="K299" s="48" t="s">
        <v>26</v>
      </c>
      <c r="L299" s="48">
        <v>0.5</v>
      </c>
      <c r="M299" s="48">
        <v>500</v>
      </c>
      <c r="N299" s="48">
        <f t="shared" si="90"/>
        <v>250</v>
      </c>
      <c r="O299" s="49" t="s">
        <v>160</v>
      </c>
      <c r="P299" s="48">
        <v>50</v>
      </c>
      <c r="Q299" s="48">
        <v>3.1</v>
      </c>
      <c r="R299" s="48">
        <f t="shared" si="88"/>
        <v>155</v>
      </c>
      <c r="S299" s="38"/>
    </row>
    <row r="300" spans="1:19" ht="25.5" x14ac:dyDescent="0.2">
      <c r="A300" s="44"/>
      <c r="B300" s="45"/>
      <c r="C300" s="46"/>
      <c r="D300" s="44"/>
      <c r="E300" s="47"/>
      <c r="F300" s="44"/>
      <c r="G300" s="44"/>
      <c r="H300" s="48">
        <f t="shared" si="89"/>
        <v>0</v>
      </c>
      <c r="I300" s="48"/>
      <c r="J300" s="48">
        <f t="shared" si="87"/>
        <v>0</v>
      </c>
      <c r="K300" s="48"/>
      <c r="L300" s="48"/>
      <c r="M300" s="48"/>
      <c r="N300" s="48">
        <f t="shared" si="90"/>
        <v>0</v>
      </c>
      <c r="O300" s="49" t="s">
        <v>161</v>
      </c>
      <c r="P300" s="48">
        <v>50</v>
      </c>
      <c r="Q300" s="48">
        <v>56</v>
      </c>
      <c r="R300" s="48">
        <f t="shared" si="88"/>
        <v>2800</v>
      </c>
      <c r="S300" s="38"/>
    </row>
    <row r="301" spans="1:19" ht="25.5" x14ac:dyDescent="0.2">
      <c r="A301" s="44"/>
      <c r="B301" s="45"/>
      <c r="C301" s="46"/>
      <c r="D301" s="44"/>
      <c r="E301" s="47"/>
      <c r="F301" s="44"/>
      <c r="G301" s="44"/>
      <c r="H301" s="48">
        <f t="shared" si="89"/>
        <v>0</v>
      </c>
      <c r="I301" s="48"/>
      <c r="J301" s="48">
        <f t="shared" si="87"/>
        <v>0</v>
      </c>
      <c r="K301" s="48"/>
      <c r="L301" s="48"/>
      <c r="M301" s="48"/>
      <c r="N301" s="48">
        <f t="shared" si="90"/>
        <v>0</v>
      </c>
      <c r="O301" s="49" t="s">
        <v>162</v>
      </c>
      <c r="P301" s="48">
        <v>50</v>
      </c>
      <c r="Q301" s="48">
        <v>18</v>
      </c>
      <c r="R301" s="48">
        <f t="shared" si="88"/>
        <v>900</v>
      </c>
      <c r="S301" s="38"/>
    </row>
    <row r="302" spans="1:19" ht="15" x14ac:dyDescent="0.2">
      <c r="A302" s="44"/>
      <c r="B302" s="45"/>
      <c r="C302" s="46"/>
      <c r="D302" s="44"/>
      <c r="E302" s="47"/>
      <c r="F302" s="44"/>
      <c r="G302" s="44"/>
      <c r="H302" s="48">
        <f t="shared" si="89"/>
        <v>0</v>
      </c>
      <c r="I302" s="48"/>
      <c r="J302" s="48">
        <f t="shared" si="87"/>
        <v>0</v>
      </c>
      <c r="K302" s="48"/>
      <c r="L302" s="48"/>
      <c r="M302" s="48"/>
      <c r="N302" s="48">
        <f t="shared" si="90"/>
        <v>0</v>
      </c>
      <c r="O302" s="49" t="s">
        <v>163</v>
      </c>
      <c r="P302" s="48">
        <v>1</v>
      </c>
      <c r="Q302" s="48">
        <v>177</v>
      </c>
      <c r="R302" s="48">
        <f t="shared" si="88"/>
        <v>177</v>
      </c>
      <c r="S302" s="38"/>
    </row>
    <row r="303" spans="1:19" ht="25.5" x14ac:dyDescent="0.2">
      <c r="A303" s="44"/>
      <c r="B303" s="45"/>
      <c r="C303" s="46"/>
      <c r="D303" s="44"/>
      <c r="E303" s="47"/>
      <c r="F303" s="44"/>
      <c r="G303" s="44"/>
      <c r="H303" s="48">
        <f t="shared" si="89"/>
        <v>0</v>
      </c>
      <c r="I303" s="48"/>
      <c r="J303" s="48">
        <f t="shared" si="87"/>
        <v>0</v>
      </c>
      <c r="K303" s="48"/>
      <c r="L303" s="48"/>
      <c r="M303" s="48"/>
      <c r="N303" s="48">
        <f t="shared" si="90"/>
        <v>0</v>
      </c>
      <c r="O303" s="49" t="s">
        <v>164</v>
      </c>
      <c r="P303" s="48">
        <v>1</v>
      </c>
      <c r="Q303" s="48">
        <v>178</v>
      </c>
      <c r="R303" s="48">
        <f t="shared" si="88"/>
        <v>178</v>
      </c>
      <c r="S303" s="38"/>
    </row>
    <row r="304" spans="1:19" ht="15" x14ac:dyDescent="0.2">
      <c r="A304" s="44"/>
      <c r="B304" s="45"/>
      <c r="C304" s="46"/>
      <c r="D304" s="44"/>
      <c r="E304" s="47"/>
      <c r="F304" s="44"/>
      <c r="G304" s="44"/>
      <c r="H304" s="48">
        <f t="shared" si="89"/>
        <v>0</v>
      </c>
      <c r="I304" s="48"/>
      <c r="J304" s="48">
        <f t="shared" si="87"/>
        <v>0</v>
      </c>
      <c r="K304" s="48"/>
      <c r="L304" s="48"/>
      <c r="M304" s="48"/>
      <c r="N304" s="48">
        <f t="shared" si="90"/>
        <v>0</v>
      </c>
      <c r="O304" s="49" t="s">
        <v>165</v>
      </c>
      <c r="P304" s="48">
        <v>1</v>
      </c>
      <c r="Q304" s="48">
        <v>180</v>
      </c>
      <c r="R304" s="48">
        <f t="shared" si="88"/>
        <v>180</v>
      </c>
      <c r="S304" s="38"/>
    </row>
    <row r="305" spans="1:19" ht="25.5" x14ac:dyDescent="0.2">
      <c r="A305" s="44"/>
      <c r="B305" s="45"/>
      <c r="C305" s="46"/>
      <c r="D305" s="44"/>
      <c r="E305" s="47"/>
      <c r="F305" s="44"/>
      <c r="G305" s="44"/>
      <c r="H305" s="48">
        <f t="shared" si="89"/>
        <v>0</v>
      </c>
      <c r="I305" s="48"/>
      <c r="J305" s="48">
        <f t="shared" si="87"/>
        <v>0</v>
      </c>
      <c r="K305" s="48"/>
      <c r="L305" s="48"/>
      <c r="M305" s="48"/>
      <c r="N305" s="48">
        <f t="shared" si="90"/>
        <v>0</v>
      </c>
      <c r="O305" s="49" t="s">
        <v>166</v>
      </c>
      <c r="P305" s="48">
        <v>1</v>
      </c>
      <c r="Q305" s="48">
        <v>132</v>
      </c>
      <c r="R305" s="48">
        <f t="shared" si="88"/>
        <v>132</v>
      </c>
      <c r="S305" s="38"/>
    </row>
    <row r="306" spans="1:19" ht="15" x14ac:dyDescent="0.2">
      <c r="A306" s="44"/>
      <c r="B306" s="45"/>
      <c r="C306" s="46"/>
      <c r="D306" s="44"/>
      <c r="E306" s="47"/>
      <c r="F306" s="44"/>
      <c r="G306" s="44"/>
      <c r="H306" s="48">
        <f t="shared" si="89"/>
        <v>0</v>
      </c>
      <c r="I306" s="48"/>
      <c r="J306" s="48">
        <f t="shared" si="87"/>
        <v>0</v>
      </c>
      <c r="K306" s="48"/>
      <c r="L306" s="48"/>
      <c r="M306" s="48"/>
      <c r="N306" s="48">
        <f t="shared" si="90"/>
        <v>0</v>
      </c>
      <c r="O306" s="49"/>
      <c r="P306" s="48"/>
      <c r="Q306" s="48"/>
      <c r="R306" s="48">
        <f t="shared" si="88"/>
        <v>0</v>
      </c>
      <c r="S306" s="38"/>
    </row>
    <row r="307" spans="1:19" x14ac:dyDescent="0.2">
      <c r="A307" s="44"/>
      <c r="B307" s="45"/>
      <c r="C307" s="44"/>
      <c r="D307" s="44"/>
      <c r="E307" s="44"/>
      <c r="F307" s="44"/>
      <c r="G307" s="44"/>
      <c r="H307" s="48">
        <f>F307*G307</f>
        <v>0</v>
      </c>
      <c r="I307" s="48"/>
      <c r="J307" s="48">
        <f t="shared" si="87"/>
        <v>0</v>
      </c>
      <c r="K307" s="48"/>
      <c r="L307" s="48"/>
      <c r="M307" s="48"/>
      <c r="N307" s="48">
        <f>L307*M307</f>
        <v>0</v>
      </c>
      <c r="O307" s="49"/>
      <c r="P307" s="48"/>
      <c r="Q307" s="48"/>
      <c r="R307" s="48">
        <f t="shared" si="88"/>
        <v>0</v>
      </c>
      <c r="S307" s="38"/>
    </row>
    <row r="308" spans="1:19" x14ac:dyDescent="0.2">
      <c r="A308" s="44"/>
      <c r="B308" s="45"/>
      <c r="C308" s="44"/>
      <c r="D308" s="44"/>
      <c r="E308" s="50" t="s">
        <v>19</v>
      </c>
      <c r="F308" s="44"/>
      <c r="G308" s="44"/>
      <c r="H308" s="39">
        <f>SUM(H291:H307)</f>
        <v>8</v>
      </c>
      <c r="I308" s="48"/>
      <c r="J308" s="39">
        <f>SUM(J292:J307)</f>
        <v>4800</v>
      </c>
      <c r="K308" s="48"/>
      <c r="L308" s="39">
        <f>SUM(L291:L307)</f>
        <v>1.5</v>
      </c>
      <c r="M308" s="48"/>
      <c r="N308" s="39">
        <f>SUM(N291:N307)</f>
        <v>750</v>
      </c>
      <c r="O308" s="48"/>
      <c r="P308" s="48"/>
      <c r="Q308" s="48"/>
      <c r="R308" s="39">
        <f>SUM(R291:R307)</f>
        <v>4908.1000000000004</v>
      </c>
      <c r="S308" s="31">
        <f>J308+N308+R308</f>
        <v>10458.1</v>
      </c>
    </row>
    <row r="309" spans="1:19" x14ac:dyDescent="0.2">
      <c r="A309" s="44"/>
      <c r="B309" s="45"/>
      <c r="C309" s="44"/>
      <c r="D309" s="44"/>
      <c r="E309" s="50" t="s">
        <v>19</v>
      </c>
      <c r="F309" s="44"/>
      <c r="G309" s="44"/>
      <c r="H309" s="39">
        <f>H286+H290+H308</f>
        <v>27</v>
      </c>
      <c r="I309" s="48"/>
      <c r="J309" s="39">
        <f>J286+J290+J308</f>
        <v>16200</v>
      </c>
      <c r="K309" s="48"/>
      <c r="L309" s="39">
        <f>L286+L290+L308</f>
        <v>6</v>
      </c>
      <c r="M309" s="48"/>
      <c r="N309" s="39">
        <f>N286+N290+N308</f>
        <v>2875</v>
      </c>
      <c r="O309" s="48"/>
      <c r="P309" s="48"/>
      <c r="Q309" s="48"/>
      <c r="R309" s="39">
        <f>R286+R290+R308</f>
        <v>7843</v>
      </c>
      <c r="S309" s="39">
        <f>SUM(S255:S308)</f>
        <v>26918</v>
      </c>
    </row>
    <row r="310" spans="1:19" x14ac:dyDescent="0.2">
      <c r="C310" s="51"/>
      <c r="R310" s="42">
        <f>J309+N309+R309</f>
        <v>26918</v>
      </c>
      <c r="S310" s="42" t="s">
        <v>0</v>
      </c>
    </row>
    <row r="312" spans="1:19" ht="20.25" x14ac:dyDescent="0.3">
      <c r="F312" t="s">
        <v>0</v>
      </c>
      <c r="H312" s="1" t="s">
        <v>167</v>
      </c>
    </row>
    <row r="314" spans="1:19" x14ac:dyDescent="0.2">
      <c r="A314" s="52" t="s">
        <v>2</v>
      </c>
      <c r="B314" s="52" t="s">
        <v>3</v>
      </c>
      <c r="C314" s="52" t="s">
        <v>4</v>
      </c>
      <c r="D314" s="52" t="s">
        <v>5</v>
      </c>
      <c r="E314" s="52" t="s">
        <v>6</v>
      </c>
      <c r="F314" s="53" t="s">
        <v>7</v>
      </c>
      <c r="G314" s="53" t="s">
        <v>8</v>
      </c>
      <c r="H314" s="54" t="s">
        <v>9</v>
      </c>
      <c r="I314" s="54"/>
      <c r="J314" s="54"/>
      <c r="K314" s="52"/>
      <c r="L314" s="54" t="s">
        <v>10</v>
      </c>
      <c r="M314" s="54"/>
      <c r="N314" s="54"/>
      <c r="O314" s="54" t="s">
        <v>11</v>
      </c>
      <c r="P314" s="54"/>
      <c r="Q314" s="54"/>
      <c r="R314" s="54"/>
    </row>
    <row r="315" spans="1:19" ht="25.5" x14ac:dyDescent="0.2">
      <c r="A315" s="55"/>
      <c r="B315" s="55"/>
      <c r="C315" s="55"/>
      <c r="D315" s="55"/>
      <c r="E315" s="55"/>
      <c r="F315" s="56"/>
      <c r="G315" s="56"/>
      <c r="H315" s="57" t="s">
        <v>12</v>
      </c>
      <c r="I315" s="58" t="s">
        <v>13</v>
      </c>
      <c r="J315" s="57" t="s">
        <v>14</v>
      </c>
      <c r="K315" s="59"/>
      <c r="L315" s="57" t="s">
        <v>12</v>
      </c>
      <c r="M315" s="57" t="s">
        <v>15</v>
      </c>
      <c r="N315" s="57" t="s">
        <v>14</v>
      </c>
      <c r="O315" s="58" t="s">
        <v>16</v>
      </c>
      <c r="P315" s="57" t="s">
        <v>12</v>
      </c>
      <c r="Q315" s="57" t="s">
        <v>15</v>
      </c>
      <c r="R315" s="57" t="s">
        <v>14</v>
      </c>
    </row>
    <row r="316" spans="1:19" ht="15.75" x14ac:dyDescent="0.2">
      <c r="A316" s="44"/>
      <c r="B316" s="45"/>
      <c r="C316" s="44"/>
      <c r="D316" s="45"/>
      <c r="E316" s="15" t="s">
        <v>17</v>
      </c>
      <c r="F316" s="44"/>
      <c r="G316" s="44"/>
      <c r="H316" s="48">
        <f>F316*G316</f>
        <v>0</v>
      </c>
      <c r="I316" s="48"/>
      <c r="J316" s="48">
        <f>H316*I316</f>
        <v>0</v>
      </c>
      <c r="K316" s="48"/>
      <c r="L316" s="48"/>
      <c r="M316" s="48"/>
      <c r="N316" s="48">
        <f>L316*M316</f>
        <v>0</v>
      </c>
      <c r="O316" s="48"/>
      <c r="P316" s="48"/>
      <c r="Q316" s="48"/>
      <c r="R316" s="48">
        <f>P316*Q316</f>
        <v>0</v>
      </c>
      <c r="S316" s="31"/>
    </row>
    <row r="317" spans="1:19" ht="15" x14ac:dyDescent="0.2">
      <c r="A317" s="44"/>
      <c r="B317" s="45"/>
      <c r="C317" s="44"/>
      <c r="D317" s="44"/>
      <c r="E317" s="47" t="s">
        <v>18</v>
      </c>
      <c r="F317" s="44"/>
      <c r="G317" s="44"/>
      <c r="H317" s="48">
        <f>F317*G317</f>
        <v>0</v>
      </c>
      <c r="I317" s="48"/>
      <c r="J317" s="48">
        <f>H317*I317</f>
        <v>0</v>
      </c>
      <c r="K317" s="48"/>
      <c r="L317" s="48"/>
      <c r="M317" s="48"/>
      <c r="N317" s="48">
        <f>L317*M317</f>
        <v>0</v>
      </c>
      <c r="O317" s="48"/>
      <c r="P317" s="48"/>
      <c r="Q317" s="48"/>
      <c r="R317" s="48">
        <f t="shared" ref="R317:R382" si="91">P317*Q317</f>
        <v>0</v>
      </c>
      <c r="S317" s="31"/>
    </row>
    <row r="318" spans="1:19" ht="15" x14ac:dyDescent="0.2">
      <c r="A318" s="44"/>
      <c r="B318" s="45"/>
      <c r="C318" s="46"/>
      <c r="D318" s="44"/>
      <c r="E318" s="60"/>
      <c r="F318" s="44"/>
      <c r="G318" s="44"/>
      <c r="H318" s="48">
        <f t="shared" ref="H318:H381" si="92">F318*G318</f>
        <v>0</v>
      </c>
      <c r="I318" s="48"/>
      <c r="J318" s="48">
        <f t="shared" ref="J318:J381" si="93">H318*I318</f>
        <v>0</v>
      </c>
      <c r="K318" s="48"/>
      <c r="L318" s="48"/>
      <c r="M318" s="48"/>
      <c r="N318" s="48">
        <f t="shared" ref="N318:N381" si="94">L318*M318</f>
        <v>0</v>
      </c>
      <c r="O318" s="48"/>
      <c r="P318" s="48"/>
      <c r="Q318" s="48"/>
      <c r="R318" s="48">
        <f t="shared" si="91"/>
        <v>0</v>
      </c>
      <c r="S318" s="35"/>
    </row>
    <row r="319" spans="1:19" ht="76.5" x14ac:dyDescent="0.2">
      <c r="A319" s="44">
        <v>1</v>
      </c>
      <c r="B319" s="45" t="s">
        <v>168</v>
      </c>
      <c r="C319" s="46">
        <v>45247</v>
      </c>
      <c r="D319" s="44"/>
      <c r="E319" s="60" t="s">
        <v>101</v>
      </c>
      <c r="F319" s="44">
        <v>2</v>
      </c>
      <c r="G319" s="44">
        <v>2</v>
      </c>
      <c r="H319" s="48">
        <f t="shared" si="92"/>
        <v>4</v>
      </c>
      <c r="I319" s="48">
        <v>600</v>
      </c>
      <c r="J319" s="48">
        <f t="shared" si="93"/>
        <v>2400</v>
      </c>
      <c r="K319" s="48" t="s">
        <v>26</v>
      </c>
      <c r="L319" s="48">
        <v>0.5</v>
      </c>
      <c r="M319" s="48">
        <v>500</v>
      </c>
      <c r="N319" s="48">
        <f t="shared" si="94"/>
        <v>250</v>
      </c>
      <c r="O319" s="49" t="s">
        <v>169</v>
      </c>
      <c r="P319" s="48">
        <v>4</v>
      </c>
      <c r="Q319" s="48">
        <v>88</v>
      </c>
      <c r="R319" s="48">
        <f t="shared" si="91"/>
        <v>352</v>
      </c>
      <c r="S319" s="35"/>
    </row>
    <row r="320" spans="1:19" ht="25.5" x14ac:dyDescent="0.2">
      <c r="A320" s="44"/>
      <c r="B320" s="45"/>
      <c r="C320" s="46"/>
      <c r="D320" s="44"/>
      <c r="E320" s="60"/>
      <c r="F320" s="44"/>
      <c r="G320" s="44"/>
      <c r="H320" s="48">
        <f t="shared" si="92"/>
        <v>0</v>
      </c>
      <c r="I320" s="48"/>
      <c r="J320" s="48">
        <f t="shared" si="93"/>
        <v>0</v>
      </c>
      <c r="K320" s="48"/>
      <c r="L320" s="48"/>
      <c r="M320" s="48"/>
      <c r="N320" s="48">
        <f t="shared" si="94"/>
        <v>0</v>
      </c>
      <c r="O320" s="49" t="s">
        <v>170</v>
      </c>
      <c r="P320" s="48">
        <v>2</v>
      </c>
      <c r="Q320" s="48">
        <v>56</v>
      </c>
      <c r="R320" s="48">
        <f t="shared" si="91"/>
        <v>112</v>
      </c>
      <c r="S320" s="35"/>
    </row>
    <row r="321" spans="1:19" ht="15" x14ac:dyDescent="0.2">
      <c r="A321" s="44"/>
      <c r="B321" s="45"/>
      <c r="C321" s="46"/>
      <c r="D321" s="44"/>
      <c r="E321" s="60"/>
      <c r="F321" s="44"/>
      <c r="G321" s="44"/>
      <c r="H321" s="48">
        <f t="shared" si="92"/>
        <v>0</v>
      </c>
      <c r="I321" s="48"/>
      <c r="J321" s="48">
        <f t="shared" si="93"/>
        <v>0</v>
      </c>
      <c r="K321" s="48"/>
      <c r="L321" s="48"/>
      <c r="M321" s="48"/>
      <c r="N321" s="48">
        <f t="shared" si="94"/>
        <v>0</v>
      </c>
      <c r="O321" s="49" t="s">
        <v>171</v>
      </c>
      <c r="P321" s="48">
        <v>1</v>
      </c>
      <c r="Q321" s="48">
        <v>245</v>
      </c>
      <c r="R321" s="48">
        <f t="shared" si="91"/>
        <v>245</v>
      </c>
      <c r="S321" s="35"/>
    </row>
    <row r="322" spans="1:19" ht="51" x14ac:dyDescent="0.2">
      <c r="A322" s="44"/>
      <c r="B322" s="45"/>
      <c r="C322" s="46"/>
      <c r="D322" s="44"/>
      <c r="E322" s="60"/>
      <c r="F322" s="44"/>
      <c r="G322" s="44"/>
      <c r="H322" s="48">
        <f t="shared" si="92"/>
        <v>0</v>
      </c>
      <c r="I322" s="48"/>
      <c r="J322" s="48">
        <f t="shared" si="93"/>
        <v>0</v>
      </c>
      <c r="K322" s="48"/>
      <c r="L322" s="48"/>
      <c r="M322" s="48"/>
      <c r="N322" s="48">
        <f t="shared" si="94"/>
        <v>0</v>
      </c>
      <c r="O322" s="49" t="s">
        <v>172</v>
      </c>
      <c r="P322" s="48">
        <v>1</v>
      </c>
      <c r="Q322" s="48">
        <v>25</v>
      </c>
      <c r="R322" s="48">
        <f t="shared" si="91"/>
        <v>25</v>
      </c>
      <c r="S322" s="35"/>
    </row>
    <row r="323" spans="1:19" ht="15" x14ac:dyDescent="0.2">
      <c r="A323" s="44"/>
      <c r="B323" s="45"/>
      <c r="C323" s="46"/>
      <c r="D323" s="44"/>
      <c r="E323" s="60"/>
      <c r="F323" s="44"/>
      <c r="G323" s="44"/>
      <c r="H323" s="48">
        <f t="shared" si="92"/>
        <v>0</v>
      </c>
      <c r="I323" s="48"/>
      <c r="J323" s="48">
        <f t="shared" si="93"/>
        <v>0</v>
      </c>
      <c r="K323" s="48"/>
      <c r="L323" s="48"/>
      <c r="M323" s="48"/>
      <c r="N323" s="48">
        <f t="shared" si="94"/>
        <v>0</v>
      </c>
      <c r="O323" s="49"/>
      <c r="P323" s="48"/>
      <c r="Q323" s="48"/>
      <c r="R323" s="48">
        <f t="shared" si="91"/>
        <v>0</v>
      </c>
      <c r="S323" s="35"/>
    </row>
    <row r="324" spans="1:19" ht="114.75" x14ac:dyDescent="0.2">
      <c r="A324" s="44">
        <v>2</v>
      </c>
      <c r="B324" s="45" t="s">
        <v>173</v>
      </c>
      <c r="C324" s="46">
        <v>45245</v>
      </c>
      <c r="D324" s="44"/>
      <c r="E324" s="62" t="s">
        <v>174</v>
      </c>
      <c r="F324" s="44">
        <v>24</v>
      </c>
      <c r="G324" s="44">
        <v>7</v>
      </c>
      <c r="H324" s="48">
        <f t="shared" si="92"/>
        <v>168</v>
      </c>
      <c r="I324" s="48">
        <v>600</v>
      </c>
      <c r="J324" s="48">
        <f t="shared" si="93"/>
        <v>100800</v>
      </c>
      <c r="K324" s="48" t="s">
        <v>26</v>
      </c>
      <c r="L324" s="48">
        <v>2</v>
      </c>
      <c r="M324" s="48">
        <v>500</v>
      </c>
      <c r="N324" s="48">
        <f t="shared" si="94"/>
        <v>1000</v>
      </c>
      <c r="O324" s="49" t="s">
        <v>175</v>
      </c>
      <c r="P324" s="48">
        <v>10</v>
      </c>
      <c r="Q324" s="48">
        <v>152</v>
      </c>
      <c r="R324" s="48">
        <f t="shared" si="91"/>
        <v>1520</v>
      </c>
      <c r="S324" s="35"/>
    </row>
    <row r="325" spans="1:19" ht="25.5" x14ac:dyDescent="0.2">
      <c r="A325" s="44"/>
      <c r="B325" s="45"/>
      <c r="C325" s="46"/>
      <c r="D325" s="44"/>
      <c r="E325" s="60"/>
      <c r="F325" s="44"/>
      <c r="G325" s="44"/>
      <c r="H325" s="48">
        <f t="shared" si="92"/>
        <v>0</v>
      </c>
      <c r="I325" s="48"/>
      <c r="J325" s="48">
        <f t="shared" si="93"/>
        <v>0</v>
      </c>
      <c r="K325" s="48"/>
      <c r="L325" s="48"/>
      <c r="M325" s="48"/>
      <c r="N325" s="48">
        <f t="shared" si="94"/>
        <v>0</v>
      </c>
      <c r="O325" s="49" t="s">
        <v>176</v>
      </c>
      <c r="P325" s="48">
        <v>3</v>
      </c>
      <c r="Q325" s="48">
        <v>328</v>
      </c>
      <c r="R325" s="48">
        <f t="shared" si="91"/>
        <v>984</v>
      </c>
      <c r="S325" s="35"/>
    </row>
    <row r="326" spans="1:19" ht="38.25" x14ac:dyDescent="0.2">
      <c r="A326" s="44"/>
      <c r="B326" s="45"/>
      <c r="C326" s="46"/>
      <c r="D326" s="44"/>
      <c r="E326" s="60"/>
      <c r="F326" s="44"/>
      <c r="G326" s="44"/>
      <c r="H326" s="48">
        <f t="shared" si="92"/>
        <v>0</v>
      </c>
      <c r="I326" s="48"/>
      <c r="J326" s="48">
        <f t="shared" si="93"/>
        <v>0</v>
      </c>
      <c r="K326" s="48"/>
      <c r="L326" s="48"/>
      <c r="M326" s="48"/>
      <c r="N326" s="48">
        <f t="shared" si="94"/>
        <v>0</v>
      </c>
      <c r="O326" s="49" t="s">
        <v>177</v>
      </c>
      <c r="P326" s="48">
        <v>3</v>
      </c>
      <c r="Q326" s="48">
        <v>535</v>
      </c>
      <c r="R326" s="48">
        <f t="shared" si="91"/>
        <v>1605</v>
      </c>
      <c r="S326" s="35"/>
    </row>
    <row r="327" spans="1:19" ht="38.25" x14ac:dyDescent="0.2">
      <c r="A327" s="44"/>
      <c r="B327" s="45"/>
      <c r="C327" s="46"/>
      <c r="D327" s="44"/>
      <c r="E327" s="60"/>
      <c r="F327" s="44"/>
      <c r="G327" s="44"/>
      <c r="H327" s="48">
        <f t="shared" si="92"/>
        <v>0</v>
      </c>
      <c r="I327" s="48"/>
      <c r="J327" s="48">
        <f t="shared" si="93"/>
        <v>0</v>
      </c>
      <c r="K327" s="48"/>
      <c r="L327" s="48"/>
      <c r="M327" s="48"/>
      <c r="N327" s="48">
        <f t="shared" si="94"/>
        <v>0</v>
      </c>
      <c r="O327" s="49" t="s">
        <v>178</v>
      </c>
      <c r="P327" s="48">
        <v>4</v>
      </c>
      <c r="Q327" s="48">
        <v>55</v>
      </c>
      <c r="R327" s="48">
        <f t="shared" si="91"/>
        <v>220</v>
      </c>
      <c r="S327" s="35"/>
    </row>
    <row r="328" spans="1:19" ht="25.5" x14ac:dyDescent="0.2">
      <c r="A328" s="44"/>
      <c r="B328" s="45"/>
      <c r="C328" s="46"/>
      <c r="D328" s="44"/>
      <c r="E328" s="60"/>
      <c r="F328" s="44"/>
      <c r="G328" s="44"/>
      <c r="H328" s="48">
        <f t="shared" si="92"/>
        <v>0</v>
      </c>
      <c r="I328" s="48"/>
      <c r="J328" s="48">
        <f t="shared" si="93"/>
        <v>0</v>
      </c>
      <c r="K328" s="48"/>
      <c r="L328" s="48"/>
      <c r="M328" s="48"/>
      <c r="N328" s="48">
        <f t="shared" si="94"/>
        <v>0</v>
      </c>
      <c r="O328" s="49" t="s">
        <v>179</v>
      </c>
      <c r="P328" s="48">
        <v>14</v>
      </c>
      <c r="Q328" s="48">
        <v>105</v>
      </c>
      <c r="R328" s="48">
        <f t="shared" si="91"/>
        <v>1470</v>
      </c>
      <c r="S328" s="35"/>
    </row>
    <row r="329" spans="1:19" ht="25.5" x14ac:dyDescent="0.2">
      <c r="A329" s="44"/>
      <c r="B329" s="45"/>
      <c r="C329" s="46"/>
      <c r="D329" s="44"/>
      <c r="E329" s="60"/>
      <c r="F329" s="44"/>
      <c r="G329" s="44"/>
      <c r="H329" s="48">
        <f t="shared" si="92"/>
        <v>0</v>
      </c>
      <c r="I329" s="48"/>
      <c r="J329" s="48">
        <f t="shared" si="93"/>
        <v>0</v>
      </c>
      <c r="K329" s="48"/>
      <c r="L329" s="48"/>
      <c r="M329" s="48"/>
      <c r="N329" s="48">
        <f t="shared" si="94"/>
        <v>0</v>
      </c>
      <c r="O329" s="49" t="s">
        <v>180</v>
      </c>
      <c r="P329" s="48">
        <v>3</v>
      </c>
      <c r="Q329" s="48">
        <v>339</v>
      </c>
      <c r="R329" s="48">
        <f t="shared" si="91"/>
        <v>1017</v>
      </c>
      <c r="S329" s="35"/>
    </row>
    <row r="330" spans="1:19" ht="25.5" x14ac:dyDescent="0.2">
      <c r="A330" s="44"/>
      <c r="B330" s="45"/>
      <c r="C330" s="46"/>
      <c r="D330" s="44"/>
      <c r="E330" s="60"/>
      <c r="F330" s="44"/>
      <c r="G330" s="44"/>
      <c r="H330" s="48">
        <f t="shared" si="92"/>
        <v>0</v>
      </c>
      <c r="I330" s="48"/>
      <c r="J330" s="48">
        <f t="shared" si="93"/>
        <v>0</v>
      </c>
      <c r="K330" s="48"/>
      <c r="L330" s="48"/>
      <c r="M330" s="48"/>
      <c r="N330" s="48">
        <f t="shared" si="94"/>
        <v>0</v>
      </c>
      <c r="O330" s="49" t="s">
        <v>181</v>
      </c>
      <c r="P330" s="48">
        <v>2</v>
      </c>
      <c r="Q330" s="48">
        <v>183</v>
      </c>
      <c r="R330" s="48">
        <f t="shared" si="91"/>
        <v>366</v>
      </c>
      <c r="S330" s="35"/>
    </row>
    <row r="331" spans="1:19" ht="25.5" x14ac:dyDescent="0.2">
      <c r="A331" s="44"/>
      <c r="B331" s="45"/>
      <c r="C331" s="46"/>
      <c r="D331" s="44"/>
      <c r="E331" s="60"/>
      <c r="F331" s="44"/>
      <c r="G331" s="44"/>
      <c r="H331" s="48">
        <f t="shared" si="92"/>
        <v>0</v>
      </c>
      <c r="I331" s="48"/>
      <c r="J331" s="48">
        <f t="shared" si="93"/>
        <v>0</v>
      </c>
      <c r="K331" s="48"/>
      <c r="L331" s="48"/>
      <c r="M331" s="48"/>
      <c r="N331" s="48">
        <f t="shared" si="94"/>
        <v>0</v>
      </c>
      <c r="O331" s="49" t="s">
        <v>182</v>
      </c>
      <c r="P331" s="48">
        <v>1</v>
      </c>
      <c r="Q331" s="48">
        <v>93</v>
      </c>
      <c r="R331" s="48">
        <f t="shared" si="91"/>
        <v>93</v>
      </c>
      <c r="S331" s="35"/>
    </row>
    <row r="332" spans="1:19" ht="25.5" x14ac:dyDescent="0.2">
      <c r="A332" s="44"/>
      <c r="B332" s="45"/>
      <c r="C332" s="46"/>
      <c r="D332" s="44"/>
      <c r="E332" s="60"/>
      <c r="F332" s="44"/>
      <c r="G332" s="44"/>
      <c r="H332" s="48">
        <f t="shared" si="92"/>
        <v>0</v>
      </c>
      <c r="I332" s="48"/>
      <c r="J332" s="48">
        <f t="shared" si="93"/>
        <v>0</v>
      </c>
      <c r="K332" s="48"/>
      <c r="L332" s="48"/>
      <c r="M332" s="48"/>
      <c r="N332" s="48">
        <f t="shared" si="94"/>
        <v>0</v>
      </c>
      <c r="O332" s="49" t="s">
        <v>183</v>
      </c>
      <c r="P332" s="48">
        <v>1</v>
      </c>
      <c r="Q332" s="48">
        <v>30</v>
      </c>
      <c r="R332" s="48">
        <f t="shared" si="91"/>
        <v>30</v>
      </c>
      <c r="S332" s="35"/>
    </row>
    <row r="333" spans="1:19" ht="25.5" x14ac:dyDescent="0.2">
      <c r="A333" s="44"/>
      <c r="B333" s="45"/>
      <c r="C333" s="46"/>
      <c r="D333" s="44"/>
      <c r="E333" s="60"/>
      <c r="F333" s="44"/>
      <c r="G333" s="44"/>
      <c r="H333" s="48">
        <f t="shared" si="92"/>
        <v>0</v>
      </c>
      <c r="I333" s="48"/>
      <c r="J333" s="48">
        <f t="shared" si="93"/>
        <v>0</v>
      </c>
      <c r="K333" s="48"/>
      <c r="L333" s="48"/>
      <c r="M333" s="48"/>
      <c r="N333" s="48">
        <f t="shared" si="94"/>
        <v>0</v>
      </c>
      <c r="O333" s="49" t="s">
        <v>184</v>
      </c>
      <c r="P333" s="48">
        <v>4</v>
      </c>
      <c r="Q333" s="48">
        <v>45</v>
      </c>
      <c r="R333" s="48">
        <f t="shared" si="91"/>
        <v>180</v>
      </c>
      <c r="S333" s="35"/>
    </row>
    <row r="334" spans="1:19" ht="38.25" x14ac:dyDescent="0.2">
      <c r="A334" s="44"/>
      <c r="B334" s="45"/>
      <c r="C334" s="46"/>
      <c r="D334" s="44"/>
      <c r="E334" s="60"/>
      <c r="F334" s="44"/>
      <c r="G334" s="44"/>
      <c r="H334" s="48">
        <f t="shared" si="92"/>
        <v>0</v>
      </c>
      <c r="I334" s="48"/>
      <c r="J334" s="48">
        <f t="shared" si="93"/>
        <v>0</v>
      </c>
      <c r="K334" s="48"/>
      <c r="L334" s="48"/>
      <c r="M334" s="48"/>
      <c r="N334" s="48">
        <f t="shared" si="94"/>
        <v>0</v>
      </c>
      <c r="O334" s="49" t="s">
        <v>185</v>
      </c>
      <c r="P334" s="48">
        <v>5</v>
      </c>
      <c r="Q334" s="48">
        <v>386</v>
      </c>
      <c r="R334" s="48">
        <f t="shared" si="91"/>
        <v>1930</v>
      </c>
      <c r="S334" s="35"/>
    </row>
    <row r="335" spans="1:19" ht="25.5" x14ac:dyDescent="0.2">
      <c r="A335" s="44"/>
      <c r="B335" s="45"/>
      <c r="C335" s="46"/>
      <c r="D335" s="44"/>
      <c r="E335" s="60"/>
      <c r="F335" s="44"/>
      <c r="G335" s="44"/>
      <c r="H335" s="48">
        <f t="shared" si="92"/>
        <v>0</v>
      </c>
      <c r="I335" s="48"/>
      <c r="J335" s="48">
        <f t="shared" si="93"/>
        <v>0</v>
      </c>
      <c r="K335" s="48"/>
      <c r="L335" s="48"/>
      <c r="M335" s="48"/>
      <c r="N335" s="48">
        <f t="shared" si="94"/>
        <v>0</v>
      </c>
      <c r="O335" s="49" t="s">
        <v>186</v>
      </c>
      <c r="P335" s="48">
        <v>2</v>
      </c>
      <c r="Q335" s="48">
        <v>153</v>
      </c>
      <c r="R335" s="48">
        <f t="shared" si="91"/>
        <v>306</v>
      </c>
      <c r="S335" s="35"/>
    </row>
    <row r="336" spans="1:19" ht="25.5" x14ac:dyDescent="0.2">
      <c r="A336" s="44"/>
      <c r="B336" s="45"/>
      <c r="C336" s="46"/>
      <c r="D336" s="44"/>
      <c r="E336" s="60"/>
      <c r="F336" s="44"/>
      <c r="G336" s="44"/>
      <c r="H336" s="48">
        <f t="shared" si="92"/>
        <v>0</v>
      </c>
      <c r="I336" s="48"/>
      <c r="J336" s="48">
        <f t="shared" si="93"/>
        <v>0</v>
      </c>
      <c r="K336" s="48"/>
      <c r="L336" s="48"/>
      <c r="M336" s="48"/>
      <c r="N336" s="48">
        <f t="shared" si="94"/>
        <v>0</v>
      </c>
      <c r="O336" s="49" t="s">
        <v>187</v>
      </c>
      <c r="P336" s="48">
        <v>1</v>
      </c>
      <c r="Q336" s="48">
        <v>29</v>
      </c>
      <c r="R336" s="48">
        <f t="shared" si="91"/>
        <v>29</v>
      </c>
      <c r="S336" s="35"/>
    </row>
    <row r="337" spans="1:19" ht="25.5" x14ac:dyDescent="0.2">
      <c r="A337" s="44"/>
      <c r="B337" s="45"/>
      <c r="C337" s="46"/>
      <c r="D337" s="44"/>
      <c r="E337" s="60"/>
      <c r="F337" s="44"/>
      <c r="G337" s="44"/>
      <c r="H337" s="48">
        <f t="shared" si="92"/>
        <v>0</v>
      </c>
      <c r="I337" s="48"/>
      <c r="J337" s="48">
        <f t="shared" si="93"/>
        <v>0</v>
      </c>
      <c r="K337" s="48"/>
      <c r="L337" s="48"/>
      <c r="M337" s="48"/>
      <c r="N337" s="48">
        <f t="shared" si="94"/>
        <v>0</v>
      </c>
      <c r="O337" s="49" t="s">
        <v>188</v>
      </c>
      <c r="P337" s="48">
        <v>4</v>
      </c>
      <c r="Q337" s="48">
        <v>33</v>
      </c>
      <c r="R337" s="48">
        <f t="shared" si="91"/>
        <v>132</v>
      </c>
      <c r="S337" s="35"/>
    </row>
    <row r="338" spans="1:19" ht="25.5" x14ac:dyDescent="0.2">
      <c r="A338" s="44"/>
      <c r="B338" s="45"/>
      <c r="C338" s="46"/>
      <c r="D338" s="44"/>
      <c r="E338" s="60"/>
      <c r="F338" s="44"/>
      <c r="G338" s="44"/>
      <c r="H338" s="48">
        <f t="shared" si="92"/>
        <v>0</v>
      </c>
      <c r="I338" s="48"/>
      <c r="J338" s="48">
        <f t="shared" si="93"/>
        <v>0</v>
      </c>
      <c r="K338" s="48"/>
      <c r="L338" s="48"/>
      <c r="M338" s="48"/>
      <c r="N338" s="48">
        <f t="shared" si="94"/>
        <v>0</v>
      </c>
      <c r="O338" s="49" t="s">
        <v>97</v>
      </c>
      <c r="P338" s="48">
        <v>3.5</v>
      </c>
      <c r="Q338" s="48">
        <v>595</v>
      </c>
      <c r="R338" s="48">
        <f t="shared" si="91"/>
        <v>2082.5</v>
      </c>
      <c r="S338" s="35"/>
    </row>
    <row r="339" spans="1:19" ht="15" x14ac:dyDescent="0.2">
      <c r="A339" s="44"/>
      <c r="B339" s="45"/>
      <c r="C339" s="46"/>
      <c r="D339" s="44"/>
      <c r="E339" s="60"/>
      <c r="F339" s="44"/>
      <c r="G339" s="44"/>
      <c r="H339" s="48">
        <f t="shared" si="92"/>
        <v>0</v>
      </c>
      <c r="I339" s="48"/>
      <c r="J339" s="48">
        <f t="shared" si="93"/>
        <v>0</v>
      </c>
      <c r="K339" s="48"/>
      <c r="L339" s="48"/>
      <c r="M339" s="48"/>
      <c r="N339" s="48">
        <f t="shared" si="94"/>
        <v>0</v>
      </c>
      <c r="O339" s="49" t="s">
        <v>189</v>
      </c>
      <c r="P339" s="48">
        <v>1</v>
      </c>
      <c r="Q339" s="48">
        <v>1420</v>
      </c>
      <c r="R339" s="48">
        <f t="shared" si="91"/>
        <v>1420</v>
      </c>
      <c r="S339" s="35"/>
    </row>
    <row r="340" spans="1:19" ht="15" x14ac:dyDescent="0.2">
      <c r="A340" s="44"/>
      <c r="B340" s="45"/>
      <c r="C340" s="46"/>
      <c r="D340" s="44"/>
      <c r="E340" s="60"/>
      <c r="F340" s="44"/>
      <c r="G340" s="44"/>
      <c r="H340" s="48">
        <f t="shared" si="92"/>
        <v>0</v>
      </c>
      <c r="I340" s="48"/>
      <c r="J340" s="48">
        <f t="shared" si="93"/>
        <v>0</v>
      </c>
      <c r="K340" s="48"/>
      <c r="L340" s="48"/>
      <c r="M340" s="48"/>
      <c r="N340" s="48">
        <f t="shared" si="94"/>
        <v>0</v>
      </c>
      <c r="O340" s="49" t="s">
        <v>51</v>
      </c>
      <c r="P340" s="48">
        <v>80</v>
      </c>
      <c r="Q340" s="48">
        <v>0.8</v>
      </c>
      <c r="R340" s="48">
        <f t="shared" si="91"/>
        <v>64</v>
      </c>
      <c r="S340" s="35"/>
    </row>
    <row r="341" spans="1:19" ht="15" x14ac:dyDescent="0.2">
      <c r="A341" s="44"/>
      <c r="B341" s="45"/>
      <c r="C341" s="46"/>
      <c r="D341" s="44"/>
      <c r="E341" s="60"/>
      <c r="F341" s="44"/>
      <c r="G341" s="44"/>
      <c r="H341" s="48">
        <f t="shared" si="92"/>
        <v>0</v>
      </c>
      <c r="I341" s="48"/>
      <c r="J341" s="48">
        <f t="shared" si="93"/>
        <v>0</v>
      </c>
      <c r="K341" s="48"/>
      <c r="L341" s="48"/>
      <c r="M341" s="48"/>
      <c r="N341" s="48">
        <f t="shared" si="94"/>
        <v>0</v>
      </c>
      <c r="O341" s="49" t="s">
        <v>190</v>
      </c>
      <c r="P341" s="48">
        <v>2</v>
      </c>
      <c r="Q341" s="48">
        <v>822</v>
      </c>
      <c r="R341" s="48">
        <f t="shared" si="91"/>
        <v>1644</v>
      </c>
      <c r="S341" s="35"/>
    </row>
    <row r="342" spans="1:19" ht="15" x14ac:dyDescent="0.2">
      <c r="A342" s="44"/>
      <c r="B342" s="45"/>
      <c r="C342" s="46"/>
      <c r="D342" s="44"/>
      <c r="E342" s="60"/>
      <c r="F342" s="44"/>
      <c r="G342" s="44"/>
      <c r="H342" s="48">
        <f t="shared" si="92"/>
        <v>0</v>
      </c>
      <c r="I342" s="48"/>
      <c r="J342" s="48">
        <f t="shared" si="93"/>
        <v>0</v>
      </c>
      <c r="K342" s="48"/>
      <c r="L342" s="48"/>
      <c r="M342" s="48"/>
      <c r="N342" s="48">
        <f t="shared" si="94"/>
        <v>0</v>
      </c>
      <c r="O342" s="49" t="s">
        <v>74</v>
      </c>
      <c r="P342" s="48">
        <v>10</v>
      </c>
      <c r="Q342" s="48">
        <v>83</v>
      </c>
      <c r="R342" s="48">
        <f t="shared" si="91"/>
        <v>830</v>
      </c>
      <c r="S342" s="35"/>
    </row>
    <row r="343" spans="1:19" ht="25.5" x14ac:dyDescent="0.2">
      <c r="A343" s="44"/>
      <c r="B343" s="45"/>
      <c r="C343" s="46"/>
      <c r="D343" s="44"/>
      <c r="E343" s="60"/>
      <c r="F343" s="44"/>
      <c r="G343" s="44"/>
      <c r="H343" s="48">
        <f t="shared" si="92"/>
        <v>0</v>
      </c>
      <c r="I343" s="48"/>
      <c r="J343" s="48">
        <f t="shared" si="93"/>
        <v>0</v>
      </c>
      <c r="K343" s="48"/>
      <c r="L343" s="48"/>
      <c r="M343" s="48"/>
      <c r="N343" s="48">
        <f t="shared" si="94"/>
        <v>0</v>
      </c>
      <c r="O343" s="49" t="s">
        <v>191</v>
      </c>
      <c r="P343" s="48">
        <v>2</v>
      </c>
      <c r="Q343" s="48">
        <v>100</v>
      </c>
      <c r="R343" s="48">
        <f t="shared" si="91"/>
        <v>200</v>
      </c>
      <c r="S343" s="35"/>
    </row>
    <row r="344" spans="1:19" ht="25.5" x14ac:dyDescent="0.2">
      <c r="A344" s="44"/>
      <c r="B344" s="45"/>
      <c r="C344" s="46"/>
      <c r="D344" s="44"/>
      <c r="E344" s="60"/>
      <c r="F344" s="44"/>
      <c r="G344" s="44"/>
      <c r="H344" s="48">
        <f t="shared" si="92"/>
        <v>0</v>
      </c>
      <c r="I344" s="48"/>
      <c r="J344" s="48">
        <f t="shared" si="93"/>
        <v>0</v>
      </c>
      <c r="K344" s="48"/>
      <c r="L344" s="48"/>
      <c r="M344" s="48"/>
      <c r="N344" s="48">
        <f t="shared" si="94"/>
        <v>0</v>
      </c>
      <c r="O344" s="49" t="s">
        <v>122</v>
      </c>
      <c r="P344" s="48">
        <v>8</v>
      </c>
      <c r="Q344" s="48">
        <v>137</v>
      </c>
      <c r="R344" s="48">
        <f t="shared" si="91"/>
        <v>1096</v>
      </c>
      <c r="S344" s="35"/>
    </row>
    <row r="345" spans="1:19" ht="38.25" x14ac:dyDescent="0.2">
      <c r="A345" s="44"/>
      <c r="B345" s="45"/>
      <c r="C345" s="46"/>
      <c r="D345" s="44"/>
      <c r="E345" s="60"/>
      <c r="F345" s="44"/>
      <c r="G345" s="44"/>
      <c r="H345" s="48">
        <f t="shared" si="92"/>
        <v>0</v>
      </c>
      <c r="I345" s="48"/>
      <c r="J345" s="48">
        <f t="shared" si="93"/>
        <v>0</v>
      </c>
      <c r="K345" s="48"/>
      <c r="L345" s="48"/>
      <c r="M345" s="48"/>
      <c r="N345" s="48">
        <f t="shared" si="94"/>
        <v>0</v>
      </c>
      <c r="O345" s="49" t="s">
        <v>192</v>
      </c>
      <c r="P345" s="48">
        <v>4</v>
      </c>
      <c r="Q345" s="48">
        <v>8.5</v>
      </c>
      <c r="R345" s="48">
        <f t="shared" si="91"/>
        <v>34</v>
      </c>
      <c r="S345" s="35"/>
    </row>
    <row r="346" spans="1:19" ht="25.5" x14ac:dyDescent="0.2">
      <c r="A346" s="44"/>
      <c r="B346" s="45"/>
      <c r="C346" s="46"/>
      <c r="D346" s="44"/>
      <c r="E346" s="60"/>
      <c r="F346" s="44"/>
      <c r="G346" s="44"/>
      <c r="H346" s="48">
        <f t="shared" si="92"/>
        <v>0</v>
      </c>
      <c r="I346" s="48"/>
      <c r="J346" s="48">
        <f t="shared" si="93"/>
        <v>0</v>
      </c>
      <c r="K346" s="48"/>
      <c r="L346" s="48"/>
      <c r="M346" s="48"/>
      <c r="N346" s="48">
        <f t="shared" si="94"/>
        <v>0</v>
      </c>
      <c r="O346" s="49" t="s">
        <v>193</v>
      </c>
      <c r="P346" s="48">
        <v>4</v>
      </c>
      <c r="Q346" s="48">
        <v>6.5</v>
      </c>
      <c r="R346" s="48">
        <f t="shared" si="91"/>
        <v>26</v>
      </c>
      <c r="S346" s="35"/>
    </row>
    <row r="347" spans="1:19" ht="25.5" x14ac:dyDescent="0.2">
      <c r="A347" s="44"/>
      <c r="B347" s="45"/>
      <c r="C347" s="46"/>
      <c r="D347" s="44"/>
      <c r="E347" s="60"/>
      <c r="F347" s="44"/>
      <c r="G347" s="44"/>
      <c r="H347" s="48">
        <f t="shared" si="92"/>
        <v>0</v>
      </c>
      <c r="I347" s="48"/>
      <c r="J347" s="48">
        <f t="shared" si="93"/>
        <v>0</v>
      </c>
      <c r="K347" s="48"/>
      <c r="L347" s="48"/>
      <c r="M347" s="48"/>
      <c r="N347" s="48">
        <f t="shared" si="94"/>
        <v>0</v>
      </c>
      <c r="O347" s="49" t="s">
        <v>194</v>
      </c>
      <c r="P347" s="48">
        <v>1</v>
      </c>
      <c r="Q347" s="48">
        <v>310</v>
      </c>
      <c r="R347" s="48">
        <f t="shared" si="91"/>
        <v>310</v>
      </c>
      <c r="S347" s="35"/>
    </row>
    <row r="348" spans="1:19" ht="25.5" x14ac:dyDescent="0.2">
      <c r="A348" s="44"/>
      <c r="B348" s="45"/>
      <c r="C348" s="46"/>
      <c r="D348" s="44"/>
      <c r="E348" s="60"/>
      <c r="F348" s="44"/>
      <c r="G348" s="44"/>
      <c r="H348" s="48">
        <f t="shared" si="92"/>
        <v>0</v>
      </c>
      <c r="I348" s="48"/>
      <c r="J348" s="48">
        <f t="shared" si="93"/>
        <v>0</v>
      </c>
      <c r="K348" s="48"/>
      <c r="L348" s="48"/>
      <c r="M348" s="48"/>
      <c r="N348" s="48">
        <f t="shared" si="94"/>
        <v>0</v>
      </c>
      <c r="O348" s="49" t="s">
        <v>195</v>
      </c>
      <c r="P348" s="48">
        <v>2</v>
      </c>
      <c r="Q348" s="48">
        <v>98</v>
      </c>
      <c r="R348" s="48">
        <f t="shared" si="91"/>
        <v>196</v>
      </c>
      <c r="S348" s="35"/>
    </row>
    <row r="349" spans="1:19" ht="38.25" x14ac:dyDescent="0.2">
      <c r="A349" s="44"/>
      <c r="B349" s="45"/>
      <c r="C349" s="46"/>
      <c r="D349" s="44"/>
      <c r="E349" s="60"/>
      <c r="F349" s="44"/>
      <c r="G349" s="44"/>
      <c r="H349" s="48">
        <f t="shared" si="92"/>
        <v>0</v>
      </c>
      <c r="I349" s="48"/>
      <c r="J349" s="48">
        <f t="shared" si="93"/>
        <v>0</v>
      </c>
      <c r="K349" s="48"/>
      <c r="L349" s="48"/>
      <c r="M349" s="48"/>
      <c r="N349" s="48">
        <f t="shared" si="94"/>
        <v>0</v>
      </c>
      <c r="O349" s="49" t="s">
        <v>196</v>
      </c>
      <c r="P349" s="48">
        <v>1</v>
      </c>
      <c r="Q349" s="48">
        <v>45</v>
      </c>
      <c r="R349" s="48">
        <f t="shared" si="91"/>
        <v>45</v>
      </c>
      <c r="S349" s="35"/>
    </row>
    <row r="350" spans="1:19" ht="15" x14ac:dyDescent="0.2">
      <c r="A350" s="44"/>
      <c r="B350" s="45"/>
      <c r="C350" s="46"/>
      <c r="D350" s="44"/>
      <c r="E350" s="60"/>
      <c r="F350" s="44"/>
      <c r="G350" s="44"/>
      <c r="H350" s="48">
        <f t="shared" si="92"/>
        <v>0</v>
      </c>
      <c r="I350" s="48"/>
      <c r="J350" s="48">
        <f t="shared" si="93"/>
        <v>0</v>
      </c>
      <c r="K350" s="48"/>
      <c r="L350" s="48"/>
      <c r="M350" s="48"/>
      <c r="N350" s="48">
        <f t="shared" si="94"/>
        <v>0</v>
      </c>
      <c r="O350" s="49" t="s">
        <v>40</v>
      </c>
      <c r="P350" s="48">
        <v>1</v>
      </c>
      <c r="Q350" s="48">
        <v>322</v>
      </c>
      <c r="R350" s="48">
        <f t="shared" si="91"/>
        <v>322</v>
      </c>
      <c r="S350" s="35"/>
    </row>
    <row r="351" spans="1:19" ht="38.25" x14ac:dyDescent="0.2">
      <c r="A351" s="44"/>
      <c r="B351" s="45"/>
      <c r="C351" s="46"/>
      <c r="D351" s="44"/>
      <c r="E351" s="60"/>
      <c r="F351" s="44"/>
      <c r="G351" s="44"/>
      <c r="H351" s="48">
        <f t="shared" si="92"/>
        <v>0</v>
      </c>
      <c r="I351" s="48"/>
      <c r="J351" s="48">
        <f t="shared" si="93"/>
        <v>0</v>
      </c>
      <c r="K351" s="48"/>
      <c r="L351" s="48"/>
      <c r="M351" s="48"/>
      <c r="N351" s="48">
        <f t="shared" si="94"/>
        <v>0</v>
      </c>
      <c r="O351" s="49" t="s">
        <v>197</v>
      </c>
      <c r="P351" s="48">
        <v>2</v>
      </c>
      <c r="Q351" s="48">
        <v>228</v>
      </c>
      <c r="R351" s="48">
        <f t="shared" si="91"/>
        <v>456</v>
      </c>
      <c r="S351" s="35"/>
    </row>
    <row r="352" spans="1:19" ht="25.5" x14ac:dyDescent="0.2">
      <c r="A352" s="44"/>
      <c r="B352" s="45"/>
      <c r="C352" s="46"/>
      <c r="D352" s="44"/>
      <c r="E352" s="60"/>
      <c r="F352" s="44"/>
      <c r="G352" s="44"/>
      <c r="H352" s="48">
        <f t="shared" si="92"/>
        <v>0</v>
      </c>
      <c r="I352" s="48"/>
      <c r="J352" s="48">
        <f t="shared" si="93"/>
        <v>0</v>
      </c>
      <c r="K352" s="48"/>
      <c r="L352" s="48"/>
      <c r="M352" s="48"/>
      <c r="N352" s="48">
        <f t="shared" si="94"/>
        <v>0</v>
      </c>
      <c r="O352" s="49" t="s">
        <v>198</v>
      </c>
      <c r="P352" s="48">
        <v>2</v>
      </c>
      <c r="Q352" s="48">
        <v>52</v>
      </c>
      <c r="R352" s="48">
        <f t="shared" si="91"/>
        <v>104</v>
      </c>
      <c r="S352" s="35"/>
    </row>
    <row r="353" spans="1:19" ht="38.25" x14ac:dyDescent="0.2">
      <c r="A353" s="44"/>
      <c r="B353" s="45"/>
      <c r="C353" s="46"/>
      <c r="D353" s="44"/>
      <c r="E353" s="60"/>
      <c r="F353" s="44"/>
      <c r="G353" s="44"/>
      <c r="H353" s="48">
        <f t="shared" si="92"/>
        <v>0</v>
      </c>
      <c r="I353" s="48"/>
      <c r="J353" s="48">
        <f t="shared" si="93"/>
        <v>0</v>
      </c>
      <c r="K353" s="48"/>
      <c r="L353" s="48"/>
      <c r="M353" s="48"/>
      <c r="N353" s="48">
        <f t="shared" si="94"/>
        <v>0</v>
      </c>
      <c r="O353" s="49" t="s">
        <v>72</v>
      </c>
      <c r="P353" s="48">
        <v>1</v>
      </c>
      <c r="Q353" s="48">
        <v>229</v>
      </c>
      <c r="R353" s="48">
        <f t="shared" si="91"/>
        <v>229</v>
      </c>
      <c r="S353" s="35"/>
    </row>
    <row r="354" spans="1:19" ht="25.5" x14ac:dyDescent="0.2">
      <c r="A354" s="44"/>
      <c r="B354" s="45"/>
      <c r="C354" s="46"/>
      <c r="D354" s="44"/>
      <c r="E354" s="60"/>
      <c r="F354" s="44"/>
      <c r="G354" s="44"/>
      <c r="H354" s="48">
        <f t="shared" si="92"/>
        <v>0</v>
      </c>
      <c r="I354" s="48"/>
      <c r="J354" s="48">
        <f t="shared" si="93"/>
        <v>0</v>
      </c>
      <c r="K354" s="48"/>
      <c r="L354" s="48"/>
      <c r="M354" s="48"/>
      <c r="N354" s="48">
        <f t="shared" si="94"/>
        <v>0</v>
      </c>
      <c r="O354" s="49" t="s">
        <v>27</v>
      </c>
      <c r="P354" s="48">
        <v>2</v>
      </c>
      <c r="Q354" s="48">
        <v>70</v>
      </c>
      <c r="R354" s="48">
        <f t="shared" si="91"/>
        <v>140</v>
      </c>
      <c r="S354" s="35"/>
    </row>
    <row r="355" spans="1:19" ht="25.5" x14ac:dyDescent="0.2">
      <c r="A355" s="44"/>
      <c r="B355" s="45"/>
      <c r="C355" s="46"/>
      <c r="D355" s="44"/>
      <c r="E355" s="60"/>
      <c r="F355" s="44"/>
      <c r="G355" s="44"/>
      <c r="H355" s="48">
        <f t="shared" si="92"/>
        <v>0</v>
      </c>
      <c r="I355" s="48"/>
      <c r="J355" s="48">
        <f t="shared" si="93"/>
        <v>0</v>
      </c>
      <c r="K355" s="48"/>
      <c r="L355" s="48"/>
      <c r="M355" s="48"/>
      <c r="N355" s="48">
        <f t="shared" si="94"/>
        <v>0</v>
      </c>
      <c r="O355" s="49" t="s">
        <v>199</v>
      </c>
      <c r="P355" s="48">
        <v>2</v>
      </c>
      <c r="Q355" s="48">
        <v>1</v>
      </c>
      <c r="R355" s="48">
        <f t="shared" si="91"/>
        <v>2</v>
      </c>
      <c r="S355" s="35"/>
    </row>
    <row r="356" spans="1:19" ht="15" x14ac:dyDescent="0.2">
      <c r="A356" s="44"/>
      <c r="B356" s="45"/>
      <c r="C356" s="46"/>
      <c r="D356" s="44"/>
      <c r="E356" s="60"/>
      <c r="F356" s="44"/>
      <c r="G356" s="44"/>
      <c r="H356" s="48">
        <f t="shared" si="92"/>
        <v>0</v>
      </c>
      <c r="I356" s="48"/>
      <c r="J356" s="48">
        <f t="shared" si="93"/>
        <v>0</v>
      </c>
      <c r="K356" s="48"/>
      <c r="L356" s="48"/>
      <c r="M356" s="48"/>
      <c r="N356" s="48">
        <f t="shared" si="94"/>
        <v>0</v>
      </c>
      <c r="O356" s="49" t="s">
        <v>51</v>
      </c>
      <c r="P356" s="48">
        <v>2</v>
      </c>
      <c r="Q356" s="48">
        <v>0.8</v>
      </c>
      <c r="R356" s="48">
        <f t="shared" si="91"/>
        <v>1.6</v>
      </c>
      <c r="S356" s="35"/>
    </row>
    <row r="357" spans="1:19" ht="15" x14ac:dyDescent="0.2">
      <c r="A357" s="44"/>
      <c r="B357" s="45"/>
      <c r="C357" s="46"/>
      <c r="D357" s="44"/>
      <c r="E357" s="60"/>
      <c r="F357" s="44"/>
      <c r="G357" s="44"/>
      <c r="H357" s="48">
        <f t="shared" si="92"/>
        <v>0</v>
      </c>
      <c r="I357" s="48"/>
      <c r="J357" s="48">
        <f t="shared" si="93"/>
        <v>0</v>
      </c>
      <c r="K357" s="48"/>
      <c r="L357" s="48"/>
      <c r="M357" s="48"/>
      <c r="N357" s="48">
        <f t="shared" si="94"/>
        <v>0</v>
      </c>
      <c r="O357" s="49" t="s">
        <v>200</v>
      </c>
      <c r="P357" s="48">
        <v>2</v>
      </c>
      <c r="Q357" s="48">
        <v>12.5</v>
      </c>
      <c r="R357" s="48">
        <f t="shared" si="91"/>
        <v>25</v>
      </c>
      <c r="S357" s="35"/>
    </row>
    <row r="358" spans="1:19" ht="25.5" x14ac:dyDescent="0.2">
      <c r="A358" s="44"/>
      <c r="B358" s="45"/>
      <c r="C358" s="46"/>
      <c r="D358" s="44"/>
      <c r="E358" s="60"/>
      <c r="F358" s="44"/>
      <c r="G358" s="44"/>
      <c r="H358" s="48">
        <f t="shared" si="92"/>
        <v>0</v>
      </c>
      <c r="I358" s="48"/>
      <c r="J358" s="48">
        <f t="shared" si="93"/>
        <v>0</v>
      </c>
      <c r="K358" s="48"/>
      <c r="L358" s="48"/>
      <c r="M358" s="48"/>
      <c r="N358" s="48">
        <f t="shared" si="94"/>
        <v>0</v>
      </c>
      <c r="O358" s="49" t="s">
        <v>201</v>
      </c>
      <c r="P358" s="48">
        <v>2</v>
      </c>
      <c r="Q358" s="48">
        <v>2.5</v>
      </c>
      <c r="R358" s="48">
        <f t="shared" si="91"/>
        <v>5</v>
      </c>
      <c r="S358" s="35"/>
    </row>
    <row r="359" spans="1:19" ht="15" x14ac:dyDescent="0.2">
      <c r="A359" s="44"/>
      <c r="B359" s="45"/>
      <c r="C359" s="46"/>
      <c r="D359" s="44"/>
      <c r="E359" s="60"/>
      <c r="F359" s="44"/>
      <c r="G359" s="44"/>
      <c r="H359" s="48">
        <f t="shared" si="92"/>
        <v>0</v>
      </c>
      <c r="I359" s="48"/>
      <c r="J359" s="48">
        <f t="shared" si="93"/>
        <v>0</v>
      </c>
      <c r="K359" s="48"/>
      <c r="L359" s="48"/>
      <c r="M359" s="48"/>
      <c r="N359" s="48">
        <f t="shared" si="94"/>
        <v>0</v>
      </c>
      <c r="O359" s="49" t="s">
        <v>171</v>
      </c>
      <c r="P359" s="48">
        <v>1</v>
      </c>
      <c r="Q359" s="48">
        <v>245</v>
      </c>
      <c r="R359" s="48">
        <f t="shared" si="91"/>
        <v>245</v>
      </c>
      <c r="S359" s="35"/>
    </row>
    <row r="360" spans="1:19" ht="25.5" x14ac:dyDescent="0.2">
      <c r="A360" s="44"/>
      <c r="B360" s="45"/>
      <c r="C360" s="46"/>
      <c r="D360" s="44"/>
      <c r="E360" s="60"/>
      <c r="F360" s="44"/>
      <c r="G360" s="44"/>
      <c r="H360" s="48">
        <f t="shared" si="92"/>
        <v>0</v>
      </c>
      <c r="I360" s="48"/>
      <c r="J360" s="48">
        <f t="shared" si="93"/>
        <v>0</v>
      </c>
      <c r="K360" s="48"/>
      <c r="L360" s="48"/>
      <c r="M360" s="48"/>
      <c r="N360" s="48">
        <f t="shared" si="94"/>
        <v>0</v>
      </c>
      <c r="O360" s="49" t="s">
        <v>169</v>
      </c>
      <c r="P360" s="48">
        <v>5</v>
      </c>
      <c r="Q360" s="48">
        <v>88</v>
      </c>
      <c r="R360" s="48">
        <f t="shared" si="91"/>
        <v>440</v>
      </c>
      <c r="S360" s="35"/>
    </row>
    <row r="361" spans="1:19" ht="25.5" x14ac:dyDescent="0.2">
      <c r="A361" s="44"/>
      <c r="B361" s="45"/>
      <c r="C361" s="46"/>
      <c r="D361" s="44"/>
      <c r="E361" s="60"/>
      <c r="F361" s="44"/>
      <c r="G361" s="44"/>
      <c r="H361" s="48">
        <f t="shared" si="92"/>
        <v>0</v>
      </c>
      <c r="I361" s="48"/>
      <c r="J361" s="48">
        <f t="shared" si="93"/>
        <v>0</v>
      </c>
      <c r="K361" s="48"/>
      <c r="L361" s="48"/>
      <c r="M361" s="48"/>
      <c r="N361" s="48">
        <f t="shared" si="94"/>
        <v>0</v>
      </c>
      <c r="O361" s="49" t="s">
        <v>170</v>
      </c>
      <c r="P361" s="48">
        <v>2.5</v>
      </c>
      <c r="Q361" s="48">
        <v>56</v>
      </c>
      <c r="R361" s="48">
        <f t="shared" si="91"/>
        <v>140</v>
      </c>
      <c r="S361" s="35"/>
    </row>
    <row r="362" spans="1:19" ht="15" x14ac:dyDescent="0.2">
      <c r="A362" s="44"/>
      <c r="B362" s="45"/>
      <c r="C362" s="46"/>
      <c r="D362" s="44"/>
      <c r="E362" s="60"/>
      <c r="F362" s="44"/>
      <c r="G362" s="44"/>
      <c r="H362" s="48">
        <f t="shared" si="92"/>
        <v>0</v>
      </c>
      <c r="I362" s="48"/>
      <c r="J362" s="48">
        <f t="shared" si="93"/>
        <v>0</v>
      </c>
      <c r="K362" s="48"/>
      <c r="L362" s="48"/>
      <c r="M362" s="48"/>
      <c r="N362" s="48">
        <f t="shared" si="94"/>
        <v>0</v>
      </c>
      <c r="O362" s="49"/>
      <c r="P362" s="48"/>
      <c r="Q362" s="48"/>
      <c r="R362" s="48">
        <f t="shared" si="91"/>
        <v>0</v>
      </c>
      <c r="S362" s="35"/>
    </row>
    <row r="363" spans="1:19" ht="89.25" x14ac:dyDescent="0.2">
      <c r="A363" s="44">
        <v>3</v>
      </c>
      <c r="B363" s="45" t="s">
        <v>202</v>
      </c>
      <c r="C363" s="46">
        <v>45232</v>
      </c>
      <c r="D363" s="44"/>
      <c r="E363" s="60" t="s">
        <v>101</v>
      </c>
      <c r="F363" s="44">
        <v>1</v>
      </c>
      <c r="G363" s="44">
        <v>2</v>
      </c>
      <c r="H363" s="48">
        <f t="shared" si="92"/>
        <v>2</v>
      </c>
      <c r="I363" s="48">
        <v>600</v>
      </c>
      <c r="J363" s="48">
        <f t="shared" si="93"/>
        <v>1200</v>
      </c>
      <c r="K363" s="48" t="s">
        <v>26</v>
      </c>
      <c r="L363" s="48">
        <v>0.5</v>
      </c>
      <c r="M363" s="48">
        <v>500</v>
      </c>
      <c r="N363" s="48">
        <f t="shared" si="94"/>
        <v>250</v>
      </c>
      <c r="O363" s="49" t="s">
        <v>203</v>
      </c>
      <c r="P363" s="48">
        <v>1</v>
      </c>
      <c r="Q363" s="48">
        <v>98</v>
      </c>
      <c r="R363" s="48">
        <f t="shared" si="91"/>
        <v>98</v>
      </c>
      <c r="S363" s="35"/>
    </row>
    <row r="364" spans="1:19" ht="25.5" x14ac:dyDescent="0.2">
      <c r="A364" s="44"/>
      <c r="B364" s="45"/>
      <c r="C364" s="46"/>
      <c r="D364" s="44"/>
      <c r="E364" s="60"/>
      <c r="F364" s="44"/>
      <c r="G364" s="44"/>
      <c r="H364" s="48">
        <f t="shared" si="92"/>
        <v>0</v>
      </c>
      <c r="I364" s="48"/>
      <c r="J364" s="48">
        <f t="shared" si="93"/>
        <v>0</v>
      </c>
      <c r="K364" s="48"/>
      <c r="L364" s="48"/>
      <c r="M364" s="48"/>
      <c r="N364" s="48">
        <f t="shared" si="94"/>
        <v>0</v>
      </c>
      <c r="O364" s="49" t="s">
        <v>73</v>
      </c>
      <c r="P364" s="48">
        <v>1</v>
      </c>
      <c r="Q364" s="48">
        <v>127</v>
      </c>
      <c r="R364" s="48">
        <f t="shared" si="91"/>
        <v>127</v>
      </c>
      <c r="S364" s="35"/>
    </row>
    <row r="365" spans="1:19" ht="15" x14ac:dyDescent="0.2">
      <c r="A365" s="44"/>
      <c r="B365" s="45"/>
      <c r="C365" s="46"/>
      <c r="D365" s="44"/>
      <c r="E365" s="60"/>
      <c r="F365" s="44"/>
      <c r="G365" s="44"/>
      <c r="H365" s="48">
        <f t="shared" si="92"/>
        <v>0</v>
      </c>
      <c r="I365" s="48"/>
      <c r="J365" s="48">
        <f t="shared" si="93"/>
        <v>0</v>
      </c>
      <c r="K365" s="48"/>
      <c r="L365" s="48"/>
      <c r="M365" s="48"/>
      <c r="N365" s="48">
        <f t="shared" si="94"/>
        <v>0</v>
      </c>
      <c r="O365" s="49" t="s">
        <v>204</v>
      </c>
      <c r="P365" s="48">
        <v>0.5</v>
      </c>
      <c r="Q365" s="48">
        <v>40</v>
      </c>
      <c r="R365" s="48">
        <f t="shared" si="91"/>
        <v>20</v>
      </c>
      <c r="S365" s="35"/>
    </row>
    <row r="366" spans="1:19" ht="25.5" x14ac:dyDescent="0.2">
      <c r="A366" s="44"/>
      <c r="B366" s="45"/>
      <c r="C366" s="46"/>
      <c r="D366" s="44"/>
      <c r="E366" s="60"/>
      <c r="F366" s="44"/>
      <c r="G366" s="44"/>
      <c r="H366" s="48">
        <f t="shared" si="92"/>
        <v>0</v>
      </c>
      <c r="I366" s="48"/>
      <c r="J366" s="48">
        <f t="shared" si="93"/>
        <v>0</v>
      </c>
      <c r="K366" s="48"/>
      <c r="L366" s="48"/>
      <c r="M366" s="48"/>
      <c r="N366" s="48">
        <f t="shared" si="94"/>
        <v>0</v>
      </c>
      <c r="O366" s="49" t="s">
        <v>27</v>
      </c>
      <c r="P366" s="48">
        <v>0.3</v>
      </c>
      <c r="Q366" s="48">
        <v>70</v>
      </c>
      <c r="R366" s="48">
        <f t="shared" si="91"/>
        <v>21</v>
      </c>
      <c r="S366" s="35"/>
    </row>
    <row r="367" spans="1:19" ht="15" x14ac:dyDescent="0.2">
      <c r="A367" s="44"/>
      <c r="B367" s="45"/>
      <c r="C367" s="46"/>
      <c r="D367" s="44"/>
      <c r="E367" s="60"/>
      <c r="F367" s="44"/>
      <c r="G367" s="44"/>
      <c r="H367" s="48">
        <f t="shared" si="92"/>
        <v>0</v>
      </c>
      <c r="I367" s="48"/>
      <c r="J367" s="48">
        <f t="shared" si="93"/>
        <v>0</v>
      </c>
      <c r="K367" s="48"/>
      <c r="L367" s="48"/>
      <c r="M367" s="48"/>
      <c r="N367" s="48">
        <f t="shared" si="94"/>
        <v>0</v>
      </c>
      <c r="O367" s="49"/>
      <c r="P367" s="48"/>
      <c r="Q367" s="48"/>
      <c r="R367" s="48">
        <f t="shared" si="91"/>
        <v>0</v>
      </c>
      <c r="S367" s="35"/>
    </row>
    <row r="368" spans="1:19" ht="63.75" x14ac:dyDescent="0.2">
      <c r="A368" s="44">
        <v>4</v>
      </c>
      <c r="B368" s="45" t="s">
        <v>205</v>
      </c>
      <c r="C368" s="46">
        <v>45231</v>
      </c>
      <c r="D368" s="44"/>
      <c r="E368" s="60" t="s">
        <v>206</v>
      </c>
      <c r="F368" s="44">
        <v>16.5</v>
      </c>
      <c r="G368" s="44">
        <v>5</v>
      </c>
      <c r="H368" s="48">
        <f t="shared" si="92"/>
        <v>82.5</v>
      </c>
      <c r="I368" s="48">
        <v>600</v>
      </c>
      <c r="J368" s="48">
        <f t="shared" si="93"/>
        <v>49500</v>
      </c>
      <c r="K368" s="48" t="s">
        <v>134</v>
      </c>
      <c r="L368" s="48">
        <v>2</v>
      </c>
      <c r="M368" s="48">
        <v>450</v>
      </c>
      <c r="N368" s="48">
        <f t="shared" si="94"/>
        <v>900</v>
      </c>
      <c r="O368" s="49" t="s">
        <v>207</v>
      </c>
      <c r="P368" s="48">
        <v>35</v>
      </c>
      <c r="Q368" s="48">
        <v>98</v>
      </c>
      <c r="R368" s="48">
        <f t="shared" si="91"/>
        <v>3430</v>
      </c>
      <c r="S368" s="35"/>
    </row>
    <row r="369" spans="1:19" ht="15" x14ac:dyDescent="0.2">
      <c r="A369" s="44"/>
      <c r="B369" s="45"/>
      <c r="C369" s="46"/>
      <c r="D369" s="44"/>
      <c r="E369" s="60"/>
      <c r="F369" s="44"/>
      <c r="G369" s="44"/>
      <c r="H369" s="48">
        <f t="shared" si="92"/>
        <v>0</v>
      </c>
      <c r="I369" s="48"/>
      <c r="J369" s="48">
        <f t="shared" si="93"/>
        <v>0</v>
      </c>
      <c r="K369" s="48"/>
      <c r="L369" s="48"/>
      <c r="M369" s="48"/>
      <c r="N369" s="48">
        <f t="shared" si="94"/>
        <v>0</v>
      </c>
      <c r="O369" s="49" t="s">
        <v>208</v>
      </c>
      <c r="P369" s="48">
        <v>60</v>
      </c>
      <c r="Q369" s="48">
        <v>14</v>
      </c>
      <c r="R369" s="48">
        <f t="shared" si="91"/>
        <v>840</v>
      </c>
      <c r="S369" s="35"/>
    </row>
    <row r="370" spans="1:19" ht="15" x14ac:dyDescent="0.2">
      <c r="A370" s="44"/>
      <c r="B370" s="45"/>
      <c r="C370" s="46"/>
      <c r="D370" s="44"/>
      <c r="E370" s="60"/>
      <c r="F370" s="44"/>
      <c r="G370" s="44"/>
      <c r="H370" s="48">
        <f t="shared" si="92"/>
        <v>0</v>
      </c>
      <c r="I370" s="48"/>
      <c r="J370" s="48">
        <f t="shared" si="93"/>
        <v>0</v>
      </c>
      <c r="K370" s="48"/>
      <c r="L370" s="48"/>
      <c r="M370" s="48"/>
      <c r="N370" s="48">
        <f t="shared" si="94"/>
        <v>0</v>
      </c>
      <c r="O370" s="49" t="s">
        <v>209</v>
      </c>
      <c r="P370" s="48">
        <v>4</v>
      </c>
      <c r="Q370" s="48">
        <v>9.5</v>
      </c>
      <c r="R370" s="48">
        <f t="shared" si="91"/>
        <v>38</v>
      </c>
      <c r="S370" s="35"/>
    </row>
    <row r="371" spans="1:19" ht="25.5" x14ac:dyDescent="0.2">
      <c r="A371" s="44"/>
      <c r="B371" s="45"/>
      <c r="C371" s="46"/>
      <c r="D371" s="44"/>
      <c r="E371" s="60"/>
      <c r="F371" s="44"/>
      <c r="G371" s="44"/>
      <c r="H371" s="48">
        <f t="shared" si="92"/>
        <v>0</v>
      </c>
      <c r="I371" s="48"/>
      <c r="J371" s="48">
        <f t="shared" si="93"/>
        <v>0</v>
      </c>
      <c r="K371" s="48"/>
      <c r="L371" s="48"/>
      <c r="M371" s="48"/>
      <c r="N371" s="48">
        <f t="shared" si="94"/>
        <v>0</v>
      </c>
      <c r="O371" s="49" t="s">
        <v>70</v>
      </c>
      <c r="P371" s="48">
        <v>36</v>
      </c>
      <c r="Q371" s="48">
        <v>137</v>
      </c>
      <c r="R371" s="48">
        <f t="shared" si="91"/>
        <v>4932</v>
      </c>
      <c r="S371" s="35"/>
    </row>
    <row r="372" spans="1:19" ht="25.5" x14ac:dyDescent="0.2">
      <c r="A372" s="44"/>
      <c r="B372" s="45"/>
      <c r="C372" s="46"/>
      <c r="D372" s="44"/>
      <c r="E372" s="60"/>
      <c r="F372" s="44"/>
      <c r="G372" s="44"/>
      <c r="H372" s="48">
        <f t="shared" si="92"/>
        <v>0</v>
      </c>
      <c r="I372" s="48"/>
      <c r="J372" s="48">
        <f t="shared" si="93"/>
        <v>0</v>
      </c>
      <c r="K372" s="48"/>
      <c r="L372" s="48"/>
      <c r="M372" s="48"/>
      <c r="N372" s="48">
        <f t="shared" si="94"/>
        <v>0</v>
      </c>
      <c r="O372" s="49" t="s">
        <v>27</v>
      </c>
      <c r="P372" s="48">
        <v>7</v>
      </c>
      <c r="Q372" s="48">
        <v>70</v>
      </c>
      <c r="R372" s="48">
        <f t="shared" si="91"/>
        <v>490</v>
      </c>
      <c r="S372" s="35"/>
    </row>
    <row r="373" spans="1:19" ht="25.5" x14ac:dyDescent="0.2">
      <c r="A373" s="44"/>
      <c r="B373" s="45"/>
      <c r="C373" s="46"/>
      <c r="D373" s="44"/>
      <c r="E373" s="60"/>
      <c r="F373" s="44"/>
      <c r="G373" s="44"/>
      <c r="H373" s="48">
        <f t="shared" si="92"/>
        <v>0</v>
      </c>
      <c r="I373" s="48"/>
      <c r="J373" s="48">
        <f t="shared" si="93"/>
        <v>0</v>
      </c>
      <c r="K373" s="48"/>
      <c r="L373" s="48"/>
      <c r="M373" s="48"/>
      <c r="N373" s="48">
        <f t="shared" si="94"/>
        <v>0</v>
      </c>
      <c r="O373" s="49" t="s">
        <v>210</v>
      </c>
      <c r="P373" s="48">
        <v>1</v>
      </c>
      <c r="Q373" s="48">
        <v>14.5</v>
      </c>
      <c r="R373" s="48">
        <f t="shared" si="91"/>
        <v>14.5</v>
      </c>
      <c r="S373" s="35"/>
    </row>
    <row r="374" spans="1:19" ht="25.5" x14ac:dyDescent="0.2">
      <c r="A374" s="44"/>
      <c r="B374" s="45"/>
      <c r="C374" s="46"/>
      <c r="D374" s="44"/>
      <c r="E374" s="60"/>
      <c r="F374" s="44"/>
      <c r="G374" s="44"/>
      <c r="H374" s="48">
        <f t="shared" si="92"/>
        <v>0</v>
      </c>
      <c r="I374" s="48"/>
      <c r="J374" s="48">
        <f t="shared" si="93"/>
        <v>0</v>
      </c>
      <c r="K374" s="48"/>
      <c r="L374" s="48"/>
      <c r="M374" s="48"/>
      <c r="N374" s="48">
        <f t="shared" si="94"/>
        <v>0</v>
      </c>
      <c r="O374" s="49" t="s">
        <v>73</v>
      </c>
      <c r="P374" s="48">
        <v>1</v>
      </c>
      <c r="Q374" s="48">
        <v>127</v>
      </c>
      <c r="R374" s="48">
        <f t="shared" si="91"/>
        <v>127</v>
      </c>
      <c r="S374" s="35"/>
    </row>
    <row r="375" spans="1:19" ht="15" x14ac:dyDescent="0.2">
      <c r="A375" s="44"/>
      <c r="B375" s="45"/>
      <c r="C375" s="46"/>
      <c r="D375" s="44"/>
      <c r="E375" s="60"/>
      <c r="F375" s="44"/>
      <c r="G375" s="44"/>
      <c r="H375" s="48">
        <f t="shared" si="92"/>
        <v>0</v>
      </c>
      <c r="I375" s="48"/>
      <c r="J375" s="48">
        <f t="shared" si="93"/>
        <v>0</v>
      </c>
      <c r="K375" s="48"/>
      <c r="L375" s="48"/>
      <c r="M375" s="48"/>
      <c r="N375" s="48">
        <f t="shared" si="94"/>
        <v>0</v>
      </c>
      <c r="O375" s="49" t="s">
        <v>40</v>
      </c>
      <c r="P375" s="48">
        <v>2</v>
      </c>
      <c r="Q375" s="48">
        <v>299</v>
      </c>
      <c r="R375" s="48">
        <f t="shared" si="91"/>
        <v>598</v>
      </c>
      <c r="S375" s="35"/>
    </row>
    <row r="376" spans="1:19" ht="25.5" x14ac:dyDescent="0.2">
      <c r="A376" s="44"/>
      <c r="B376" s="45"/>
      <c r="C376" s="46"/>
      <c r="D376" s="44"/>
      <c r="E376" s="60"/>
      <c r="F376" s="44"/>
      <c r="G376" s="44"/>
      <c r="H376" s="48">
        <f t="shared" si="92"/>
        <v>0</v>
      </c>
      <c r="I376" s="48"/>
      <c r="J376" s="48">
        <f t="shared" si="93"/>
        <v>0</v>
      </c>
      <c r="K376" s="48"/>
      <c r="L376" s="48"/>
      <c r="M376" s="48"/>
      <c r="N376" s="48">
        <f t="shared" si="94"/>
        <v>0</v>
      </c>
      <c r="O376" s="49" t="s">
        <v>116</v>
      </c>
      <c r="P376" s="48">
        <v>1</v>
      </c>
      <c r="Q376" s="48">
        <v>28</v>
      </c>
      <c r="R376" s="48">
        <f t="shared" si="91"/>
        <v>28</v>
      </c>
      <c r="S376" s="35"/>
    </row>
    <row r="377" spans="1:19" ht="15" x14ac:dyDescent="0.2">
      <c r="A377" s="44"/>
      <c r="B377" s="45"/>
      <c r="C377" s="46"/>
      <c r="D377" s="44"/>
      <c r="E377" s="60"/>
      <c r="F377" s="44"/>
      <c r="G377" s="44"/>
      <c r="H377" s="48">
        <f t="shared" si="92"/>
        <v>0</v>
      </c>
      <c r="I377" s="48"/>
      <c r="J377" s="48">
        <f t="shared" si="93"/>
        <v>0</v>
      </c>
      <c r="K377" s="48"/>
      <c r="L377" s="48"/>
      <c r="M377" s="48"/>
      <c r="N377" s="48">
        <f t="shared" si="94"/>
        <v>0</v>
      </c>
      <c r="O377" s="49" t="s">
        <v>204</v>
      </c>
      <c r="P377" s="48">
        <v>1</v>
      </c>
      <c r="Q377" s="48">
        <v>40</v>
      </c>
      <c r="R377" s="48">
        <f t="shared" si="91"/>
        <v>40</v>
      </c>
      <c r="S377" s="35"/>
    </row>
    <row r="378" spans="1:19" ht="25.5" x14ac:dyDescent="0.2">
      <c r="A378" s="44"/>
      <c r="B378" s="45"/>
      <c r="C378" s="46"/>
      <c r="D378" s="44"/>
      <c r="E378" s="60"/>
      <c r="F378" s="44"/>
      <c r="G378" s="44"/>
      <c r="H378" s="48">
        <f t="shared" si="92"/>
        <v>0</v>
      </c>
      <c r="I378" s="48"/>
      <c r="J378" s="48">
        <f t="shared" si="93"/>
        <v>0</v>
      </c>
      <c r="K378" s="48"/>
      <c r="L378" s="48"/>
      <c r="M378" s="48"/>
      <c r="N378" s="48">
        <f t="shared" si="94"/>
        <v>0</v>
      </c>
      <c r="O378" s="49" t="s">
        <v>73</v>
      </c>
      <c r="P378" s="48">
        <v>1</v>
      </c>
      <c r="Q378" s="48">
        <v>127</v>
      </c>
      <c r="R378" s="48">
        <f t="shared" si="91"/>
        <v>127</v>
      </c>
      <c r="S378" s="35"/>
    </row>
    <row r="379" spans="1:19" ht="15" x14ac:dyDescent="0.2">
      <c r="A379" s="44"/>
      <c r="B379" s="45"/>
      <c r="C379" s="46"/>
      <c r="D379" s="44"/>
      <c r="E379" s="60"/>
      <c r="F379" s="44"/>
      <c r="G379" s="44"/>
      <c r="H379" s="48">
        <f t="shared" si="92"/>
        <v>0</v>
      </c>
      <c r="I379" s="48"/>
      <c r="J379" s="48">
        <f t="shared" si="93"/>
        <v>0</v>
      </c>
      <c r="K379" s="48"/>
      <c r="L379" s="48"/>
      <c r="M379" s="48"/>
      <c r="N379" s="48">
        <f t="shared" si="94"/>
        <v>0</v>
      </c>
      <c r="O379" s="49" t="s">
        <v>211</v>
      </c>
      <c r="P379" s="48">
        <v>1</v>
      </c>
      <c r="Q379" s="48">
        <v>66</v>
      </c>
      <c r="R379" s="48">
        <f t="shared" si="91"/>
        <v>66</v>
      </c>
      <c r="S379" s="35"/>
    </row>
    <row r="380" spans="1:19" ht="15" x14ac:dyDescent="0.2">
      <c r="A380" s="44"/>
      <c r="B380" s="45"/>
      <c r="C380" s="46"/>
      <c r="D380" s="44"/>
      <c r="E380" s="60"/>
      <c r="F380" s="44"/>
      <c r="G380" s="44"/>
      <c r="H380" s="48">
        <f t="shared" si="92"/>
        <v>0</v>
      </c>
      <c r="I380" s="48"/>
      <c r="J380" s="48">
        <f t="shared" si="93"/>
        <v>0</v>
      </c>
      <c r="K380" s="48"/>
      <c r="L380" s="48"/>
      <c r="M380" s="48"/>
      <c r="N380" s="48">
        <f t="shared" si="94"/>
        <v>0</v>
      </c>
      <c r="O380" s="49"/>
      <c r="P380" s="48"/>
      <c r="Q380" s="48"/>
      <c r="R380" s="48">
        <f t="shared" si="91"/>
        <v>0</v>
      </c>
      <c r="S380" s="35"/>
    </row>
    <row r="381" spans="1:19" ht="76.5" x14ac:dyDescent="0.2">
      <c r="A381" s="44">
        <v>5</v>
      </c>
      <c r="B381" s="45" t="s">
        <v>212</v>
      </c>
      <c r="C381" s="46">
        <v>45239</v>
      </c>
      <c r="D381" s="44"/>
      <c r="E381" s="60" t="s">
        <v>150</v>
      </c>
      <c r="F381" s="44">
        <v>1</v>
      </c>
      <c r="G381" s="44">
        <v>2</v>
      </c>
      <c r="H381" s="48">
        <f t="shared" si="92"/>
        <v>2</v>
      </c>
      <c r="I381" s="48">
        <v>600</v>
      </c>
      <c r="J381" s="48">
        <f t="shared" si="93"/>
        <v>1200</v>
      </c>
      <c r="K381" s="48" t="s">
        <v>26</v>
      </c>
      <c r="L381" s="48">
        <v>0.5</v>
      </c>
      <c r="M381" s="48">
        <v>500</v>
      </c>
      <c r="N381" s="48">
        <f t="shared" si="94"/>
        <v>250</v>
      </c>
      <c r="O381" s="49"/>
      <c r="P381" s="48"/>
      <c r="Q381" s="48"/>
      <c r="R381" s="48">
        <f t="shared" si="91"/>
        <v>0</v>
      </c>
      <c r="S381" s="35"/>
    </row>
    <row r="382" spans="1:19" x14ac:dyDescent="0.2">
      <c r="A382" s="44"/>
      <c r="B382" s="45"/>
      <c r="C382" s="44"/>
      <c r="D382" s="44"/>
      <c r="E382" s="44"/>
      <c r="F382" s="44"/>
      <c r="G382" s="44"/>
      <c r="H382" s="48">
        <f>F382*G382</f>
        <v>0</v>
      </c>
      <c r="I382" s="48"/>
      <c r="J382" s="48">
        <f>H382*I382</f>
        <v>0</v>
      </c>
      <c r="K382" s="48"/>
      <c r="L382" s="48"/>
      <c r="M382" s="48"/>
      <c r="N382" s="48">
        <f>L382*M382</f>
        <v>0</v>
      </c>
      <c r="O382" s="49"/>
      <c r="P382" s="48"/>
      <c r="Q382" s="48"/>
      <c r="R382" s="48">
        <f t="shared" si="91"/>
        <v>0</v>
      </c>
      <c r="S382" s="35"/>
    </row>
    <row r="383" spans="1:19" x14ac:dyDescent="0.2">
      <c r="A383" s="44"/>
      <c r="B383" s="45"/>
      <c r="C383" s="44"/>
      <c r="D383" s="44"/>
      <c r="E383" s="50" t="s">
        <v>19</v>
      </c>
      <c r="F383" s="44"/>
      <c r="G383" s="44"/>
      <c r="H383" s="39">
        <f>SUM(H316:H382)</f>
        <v>258.5</v>
      </c>
      <c r="I383" s="48"/>
      <c r="J383" s="39">
        <f>SUM(J316:J382)</f>
        <v>155100</v>
      </c>
      <c r="K383" s="48"/>
      <c r="L383" s="39">
        <f>SUM(L316:L382)</f>
        <v>5.5</v>
      </c>
      <c r="M383" s="48"/>
      <c r="N383" s="39">
        <f>SUM(N316:N382)</f>
        <v>2650</v>
      </c>
      <c r="O383" s="49"/>
      <c r="P383" s="48"/>
      <c r="Q383" s="48"/>
      <c r="R383" s="39">
        <f>SUM(R316:R382)</f>
        <v>31669.599999999999</v>
      </c>
      <c r="S383" s="31">
        <f>J383+N383+R383</f>
        <v>189419.6</v>
      </c>
    </row>
    <row r="384" spans="1:19" ht="15" x14ac:dyDescent="0.2">
      <c r="A384" s="44" t="s">
        <v>0</v>
      </c>
      <c r="B384" s="45"/>
      <c r="C384" s="44"/>
      <c r="D384" s="44"/>
      <c r="E384" s="47" t="s">
        <v>20</v>
      </c>
      <c r="F384" s="44"/>
      <c r="G384" s="44"/>
      <c r="H384" s="48">
        <f>F384*G384</f>
        <v>0</v>
      </c>
      <c r="I384" s="48"/>
      <c r="J384" s="48">
        <f>H384*I384</f>
        <v>0</v>
      </c>
      <c r="K384" s="48"/>
      <c r="L384" s="48"/>
      <c r="M384" s="48"/>
      <c r="N384" s="48">
        <f>L384*M384</f>
        <v>0</v>
      </c>
      <c r="O384" s="49"/>
      <c r="P384" s="48"/>
      <c r="Q384" s="48"/>
      <c r="R384" s="48">
        <f>P384</f>
        <v>0</v>
      </c>
      <c r="S384" s="38"/>
    </row>
    <row r="385" spans="1:19" ht="25.5" x14ac:dyDescent="0.2">
      <c r="A385" s="44">
        <v>1</v>
      </c>
      <c r="B385" s="45" t="s">
        <v>213</v>
      </c>
      <c r="C385" s="46">
        <v>45250</v>
      </c>
      <c r="D385" s="44">
        <v>1413</v>
      </c>
      <c r="E385" s="47" t="s">
        <v>214</v>
      </c>
      <c r="F385" s="44">
        <v>1</v>
      </c>
      <c r="G385" s="44">
        <v>2</v>
      </c>
      <c r="H385" s="48">
        <f t="shared" ref="H385:H392" si="95">F385*G385</f>
        <v>2</v>
      </c>
      <c r="I385" s="48">
        <v>600</v>
      </c>
      <c r="J385" s="48">
        <f>H385*I385</f>
        <v>1200</v>
      </c>
      <c r="K385" s="48" t="s">
        <v>26</v>
      </c>
      <c r="L385" s="48">
        <v>0.5</v>
      </c>
      <c r="M385" s="48">
        <v>500</v>
      </c>
      <c r="N385" s="48">
        <f t="shared" ref="N385:N391" si="96">L385*M385</f>
        <v>250</v>
      </c>
      <c r="O385" s="49"/>
      <c r="P385" s="48"/>
      <c r="Q385" s="48"/>
      <c r="R385" s="48">
        <f>P385*Q385</f>
        <v>0</v>
      </c>
      <c r="S385" s="38"/>
    </row>
    <row r="386" spans="1:19" ht="15" x14ac:dyDescent="0.2">
      <c r="A386" s="44"/>
      <c r="B386" s="45"/>
      <c r="C386" s="44"/>
      <c r="D386" s="44"/>
      <c r="E386" s="47"/>
      <c r="F386" s="44"/>
      <c r="G386" s="44"/>
      <c r="H386" s="48">
        <f t="shared" si="95"/>
        <v>0</v>
      </c>
      <c r="I386" s="48"/>
      <c r="J386" s="48">
        <f>H386*I386</f>
        <v>0</v>
      </c>
      <c r="K386" s="48"/>
      <c r="L386" s="48"/>
      <c r="M386" s="48"/>
      <c r="N386" s="48">
        <f t="shared" si="96"/>
        <v>0</v>
      </c>
      <c r="O386" s="49"/>
      <c r="P386" s="48"/>
      <c r="Q386" s="48"/>
      <c r="R386" s="48">
        <f t="shared" ref="R386:R392" si="97">P386*Q386</f>
        <v>0</v>
      </c>
      <c r="S386" s="38"/>
    </row>
    <row r="387" spans="1:19" ht="38.25" x14ac:dyDescent="0.2">
      <c r="A387" s="44">
        <v>2</v>
      </c>
      <c r="B387" s="45" t="s">
        <v>215</v>
      </c>
      <c r="C387" s="46">
        <v>45244</v>
      </c>
      <c r="D387" s="44"/>
      <c r="E387" s="47"/>
      <c r="F387" s="44">
        <v>4</v>
      </c>
      <c r="G387" s="44">
        <v>2</v>
      </c>
      <c r="H387" s="48">
        <f t="shared" si="95"/>
        <v>8</v>
      </c>
      <c r="I387" s="48">
        <v>600</v>
      </c>
      <c r="J387" s="48">
        <f t="shared" ref="J387:J392" si="98">H387*I387</f>
        <v>4800</v>
      </c>
      <c r="K387" s="48" t="s">
        <v>26</v>
      </c>
      <c r="L387" s="48">
        <v>1</v>
      </c>
      <c r="M387" s="48">
        <v>500</v>
      </c>
      <c r="N387" s="48">
        <f t="shared" si="96"/>
        <v>500</v>
      </c>
      <c r="O387" s="49" t="s">
        <v>216</v>
      </c>
      <c r="P387" s="48">
        <v>0.5</v>
      </c>
      <c r="Q387" s="48">
        <v>1700</v>
      </c>
      <c r="R387" s="48">
        <f t="shared" si="97"/>
        <v>850</v>
      </c>
      <c r="S387" s="38"/>
    </row>
    <row r="388" spans="1:19" ht="25.5" x14ac:dyDescent="0.2">
      <c r="A388" s="44"/>
      <c r="B388" s="45"/>
      <c r="C388" s="44"/>
      <c r="D388" s="44"/>
      <c r="E388" s="47"/>
      <c r="F388" s="44"/>
      <c r="G388" s="44"/>
      <c r="H388" s="48">
        <f t="shared" si="95"/>
        <v>0</v>
      </c>
      <c r="I388" s="48"/>
      <c r="J388" s="48">
        <f t="shared" si="98"/>
        <v>0</v>
      </c>
      <c r="K388" s="48"/>
      <c r="L388" s="48"/>
      <c r="M388" s="48"/>
      <c r="N388" s="48">
        <f t="shared" si="96"/>
        <v>0</v>
      </c>
      <c r="O388" s="49" t="s">
        <v>110</v>
      </c>
      <c r="P388" s="48">
        <v>2.5</v>
      </c>
      <c r="Q388" s="48">
        <v>822</v>
      </c>
      <c r="R388" s="48">
        <f t="shared" si="97"/>
        <v>2055</v>
      </c>
      <c r="S388" s="38"/>
    </row>
    <row r="389" spans="1:19" ht="25.5" x14ac:dyDescent="0.2">
      <c r="A389" s="44"/>
      <c r="B389" s="45"/>
      <c r="C389" s="44"/>
      <c r="D389" s="44"/>
      <c r="E389" s="47"/>
      <c r="F389" s="44"/>
      <c r="G389" s="44"/>
      <c r="H389" s="48">
        <f t="shared" si="95"/>
        <v>0</v>
      </c>
      <c r="I389" s="48"/>
      <c r="J389" s="48">
        <f t="shared" si="98"/>
        <v>0</v>
      </c>
      <c r="K389" s="48"/>
      <c r="L389" s="48"/>
      <c r="M389" s="48"/>
      <c r="N389" s="48">
        <f t="shared" si="96"/>
        <v>0</v>
      </c>
      <c r="O389" s="49" t="s">
        <v>97</v>
      </c>
      <c r="P389" s="48">
        <v>1.5</v>
      </c>
      <c r="Q389" s="48">
        <v>595</v>
      </c>
      <c r="R389" s="48">
        <f t="shared" si="97"/>
        <v>892.5</v>
      </c>
      <c r="S389" s="38"/>
    </row>
    <row r="390" spans="1:19" ht="25.5" x14ac:dyDescent="0.2">
      <c r="A390" s="44"/>
      <c r="B390" s="45"/>
      <c r="C390" s="44"/>
      <c r="D390" s="44"/>
      <c r="E390" s="47"/>
      <c r="F390" s="44"/>
      <c r="G390" s="44"/>
      <c r="H390" s="48">
        <f t="shared" si="95"/>
        <v>0</v>
      </c>
      <c r="I390" s="48"/>
      <c r="J390" s="48">
        <f t="shared" si="98"/>
        <v>0</v>
      </c>
      <c r="K390" s="48"/>
      <c r="L390" s="48"/>
      <c r="M390" s="48"/>
      <c r="N390" s="48">
        <f t="shared" si="96"/>
        <v>0</v>
      </c>
      <c r="O390" s="49" t="s">
        <v>217</v>
      </c>
      <c r="P390" s="48">
        <v>3.5</v>
      </c>
      <c r="Q390" s="48">
        <v>200</v>
      </c>
      <c r="R390" s="48">
        <f t="shared" si="97"/>
        <v>700</v>
      </c>
      <c r="S390" s="38"/>
    </row>
    <row r="391" spans="1:19" ht="15" x14ac:dyDescent="0.2">
      <c r="A391" s="44"/>
      <c r="B391" s="45"/>
      <c r="C391" s="44"/>
      <c r="D391" s="44"/>
      <c r="E391" s="47"/>
      <c r="F391" s="44"/>
      <c r="G391" s="44"/>
      <c r="H391" s="48">
        <f t="shared" si="95"/>
        <v>0</v>
      </c>
      <c r="I391" s="48"/>
      <c r="J391" s="48">
        <f t="shared" si="98"/>
        <v>0</v>
      </c>
      <c r="K391" s="48"/>
      <c r="L391" s="48"/>
      <c r="M391" s="48"/>
      <c r="N391" s="48">
        <f t="shared" si="96"/>
        <v>0</v>
      </c>
      <c r="O391" s="49"/>
      <c r="P391" s="48"/>
      <c r="Q391" s="48"/>
      <c r="R391" s="48">
        <f t="shared" si="97"/>
        <v>0</v>
      </c>
      <c r="S391" s="38"/>
    </row>
    <row r="392" spans="1:19" x14ac:dyDescent="0.2">
      <c r="A392" s="44"/>
      <c r="B392" s="45"/>
      <c r="C392" s="44"/>
      <c r="D392" s="44"/>
      <c r="E392" s="44"/>
      <c r="F392" s="44"/>
      <c r="G392" s="44"/>
      <c r="H392" s="48">
        <f t="shared" si="95"/>
        <v>0</v>
      </c>
      <c r="I392" s="48"/>
      <c r="J392" s="48">
        <f t="shared" si="98"/>
        <v>0</v>
      </c>
      <c r="K392" s="48"/>
      <c r="L392" s="48"/>
      <c r="M392" s="48"/>
      <c r="N392" s="48">
        <f>L392*M392</f>
        <v>0</v>
      </c>
      <c r="O392" s="49"/>
      <c r="P392" s="48"/>
      <c r="Q392" s="48"/>
      <c r="R392" s="48">
        <f t="shared" si="97"/>
        <v>0</v>
      </c>
      <c r="S392" s="31"/>
    </row>
    <row r="393" spans="1:19" x14ac:dyDescent="0.2">
      <c r="A393" s="44"/>
      <c r="B393" s="45"/>
      <c r="C393" s="44"/>
      <c r="D393" s="44"/>
      <c r="E393" s="50" t="s">
        <v>19</v>
      </c>
      <c r="F393" s="44"/>
      <c r="G393" s="44"/>
      <c r="H393" s="39">
        <f>SUM(H384:H392)</f>
        <v>10</v>
      </c>
      <c r="I393" s="48"/>
      <c r="J393" s="39">
        <f>SUM(J384:J392)</f>
        <v>6000</v>
      </c>
      <c r="K393" s="48"/>
      <c r="L393" s="39">
        <f>SUM(L384:L392)</f>
        <v>1.5</v>
      </c>
      <c r="M393" s="48"/>
      <c r="N393" s="39">
        <f>SUM(N384:N392)</f>
        <v>750</v>
      </c>
      <c r="O393" s="49"/>
      <c r="P393" s="48"/>
      <c r="Q393" s="48"/>
      <c r="R393" s="39">
        <f>SUM(R384:R392)</f>
        <v>4497.5</v>
      </c>
      <c r="S393" s="31">
        <f>J393+N393+R393</f>
        <v>11247.5</v>
      </c>
    </row>
    <row r="394" spans="1:19" ht="15" x14ac:dyDescent="0.2">
      <c r="A394" s="44"/>
      <c r="B394" s="45"/>
      <c r="C394" s="44"/>
      <c r="D394" s="44"/>
      <c r="E394" s="47" t="s">
        <v>22</v>
      </c>
      <c r="F394" s="44"/>
      <c r="G394" s="44"/>
      <c r="H394" s="48">
        <f>F394*G394</f>
        <v>0</v>
      </c>
      <c r="I394" s="48"/>
      <c r="J394" s="48">
        <f>H394*I394</f>
        <v>0</v>
      </c>
      <c r="K394" s="48"/>
      <c r="L394" s="48"/>
      <c r="M394" s="48"/>
      <c r="N394" s="48">
        <f>L394*M394</f>
        <v>0</v>
      </c>
      <c r="O394" s="49"/>
      <c r="P394" s="48"/>
      <c r="Q394" s="48"/>
      <c r="R394" s="48">
        <f>P394*Q394</f>
        <v>0</v>
      </c>
      <c r="S394" s="38"/>
    </row>
    <row r="395" spans="1:19" ht="15" x14ac:dyDescent="0.2">
      <c r="A395" s="44"/>
      <c r="B395" s="45"/>
      <c r="C395" s="46"/>
      <c r="D395" s="44"/>
      <c r="E395" s="47"/>
      <c r="F395" s="44"/>
      <c r="G395" s="44"/>
      <c r="H395" s="48">
        <f>F395*G395</f>
        <v>0</v>
      </c>
      <c r="I395" s="48"/>
      <c r="J395" s="48">
        <f>H395*I395</f>
        <v>0</v>
      </c>
      <c r="K395" s="48"/>
      <c r="L395" s="48"/>
      <c r="M395" s="48"/>
      <c r="N395" s="48">
        <f>L395*M395</f>
        <v>0</v>
      </c>
      <c r="O395" s="49"/>
      <c r="P395" s="48"/>
      <c r="Q395" s="48"/>
      <c r="R395" s="48">
        <f>P395*Q395</f>
        <v>0</v>
      </c>
      <c r="S395" s="38"/>
    </row>
    <row r="396" spans="1:19" x14ac:dyDescent="0.2">
      <c r="A396" s="44"/>
      <c r="B396" s="45"/>
      <c r="C396" s="44"/>
      <c r="D396" s="44"/>
      <c r="E396" s="44"/>
      <c r="F396" s="44"/>
      <c r="G396" s="44"/>
      <c r="H396" s="48">
        <f>F396*G396</f>
        <v>0</v>
      </c>
      <c r="I396" s="48"/>
      <c r="J396" s="48">
        <f t="shared" ref="J396" si="99">H396*I396</f>
        <v>0</v>
      </c>
      <c r="K396" s="48"/>
      <c r="L396" s="48"/>
      <c r="M396" s="48"/>
      <c r="N396" s="48">
        <f>L396*M396</f>
        <v>0</v>
      </c>
      <c r="O396" s="48"/>
      <c r="P396" s="48"/>
      <c r="Q396" s="48"/>
      <c r="R396" s="48">
        <f t="shared" ref="R396" si="100">P396*Q396</f>
        <v>0</v>
      </c>
      <c r="S396" s="38"/>
    </row>
    <row r="397" spans="1:19" x14ac:dyDescent="0.2">
      <c r="A397" s="44"/>
      <c r="B397" s="45"/>
      <c r="C397" s="44"/>
      <c r="D397" s="44"/>
      <c r="E397" s="50" t="s">
        <v>19</v>
      </c>
      <c r="F397" s="44"/>
      <c r="G397" s="44"/>
      <c r="H397" s="39">
        <f>SUM(H394:H396)</f>
        <v>0</v>
      </c>
      <c r="I397" s="48"/>
      <c r="J397" s="39">
        <f>SUM(J395:J396)</f>
        <v>0</v>
      </c>
      <c r="K397" s="48"/>
      <c r="L397" s="39">
        <f>SUM(L394:L396)</f>
        <v>0</v>
      </c>
      <c r="M397" s="48"/>
      <c r="N397" s="39">
        <f>SUM(N394:N396)</f>
        <v>0</v>
      </c>
      <c r="O397" s="48"/>
      <c r="P397" s="48"/>
      <c r="Q397" s="48"/>
      <c r="R397" s="39">
        <f>SUM(R394:R396)</f>
        <v>0</v>
      </c>
      <c r="S397" s="31">
        <f>J397+N397+R397</f>
        <v>0</v>
      </c>
    </row>
    <row r="398" spans="1:19" x14ac:dyDescent="0.2">
      <c r="A398" s="44"/>
      <c r="B398" s="45"/>
      <c r="C398" s="44"/>
      <c r="D398" s="44"/>
      <c r="E398" s="50" t="s">
        <v>19</v>
      </c>
      <c r="F398" s="44"/>
      <c r="G398" s="44"/>
      <c r="H398" s="39">
        <f>H383+H393+H397</f>
        <v>268.5</v>
      </c>
      <c r="I398" s="48"/>
      <c r="J398" s="39">
        <f>J383+J393+J397</f>
        <v>161100</v>
      </c>
      <c r="K398" s="48"/>
      <c r="L398" s="39">
        <f>L383+L393+L397</f>
        <v>7</v>
      </c>
      <c r="M398" s="48"/>
      <c r="N398" s="39">
        <f>N383+N393+N397</f>
        <v>3400</v>
      </c>
      <c r="O398" s="48"/>
      <c r="P398" s="48"/>
      <c r="Q398" s="48"/>
      <c r="R398" s="39">
        <f>R383+R393+R397</f>
        <v>36167.1</v>
      </c>
      <c r="S398" s="39">
        <f>SUM(S316:S397)</f>
        <v>200667.1</v>
      </c>
    </row>
    <row r="399" spans="1:19" x14ac:dyDescent="0.2">
      <c r="C399" s="51"/>
      <c r="R399" s="42">
        <f>J398+N398+R398</f>
        <v>200667.1</v>
      </c>
      <c r="S399" s="42" t="s">
        <v>0</v>
      </c>
    </row>
    <row r="400" spans="1:19" ht="20.25" x14ac:dyDescent="0.3">
      <c r="F400" t="s">
        <v>0</v>
      </c>
      <c r="H400" s="1" t="s">
        <v>218</v>
      </c>
    </row>
    <row r="402" spans="1:19" x14ac:dyDescent="0.2">
      <c r="A402" s="52" t="s">
        <v>2</v>
      </c>
      <c r="B402" s="52" t="s">
        <v>3</v>
      </c>
      <c r="C402" s="52" t="s">
        <v>4</v>
      </c>
      <c r="D402" s="52" t="s">
        <v>5</v>
      </c>
      <c r="E402" s="52" t="s">
        <v>6</v>
      </c>
      <c r="F402" s="53" t="s">
        <v>7</v>
      </c>
      <c r="G402" s="53" t="s">
        <v>8</v>
      </c>
      <c r="H402" s="54" t="s">
        <v>9</v>
      </c>
      <c r="I402" s="54"/>
      <c r="J402" s="54"/>
      <c r="K402" s="52"/>
      <c r="L402" s="54" t="s">
        <v>10</v>
      </c>
      <c r="M402" s="54"/>
      <c r="N402" s="54"/>
      <c r="O402" s="54" t="s">
        <v>11</v>
      </c>
      <c r="P402" s="54"/>
      <c r="Q402" s="54"/>
      <c r="R402" s="54"/>
    </row>
    <row r="403" spans="1:19" ht="25.5" x14ac:dyDescent="0.2">
      <c r="A403" s="55"/>
      <c r="B403" s="55"/>
      <c r="C403" s="55"/>
      <c r="D403" s="55"/>
      <c r="E403" s="55"/>
      <c r="F403" s="56"/>
      <c r="G403" s="56"/>
      <c r="H403" s="57" t="s">
        <v>12</v>
      </c>
      <c r="I403" s="58" t="s">
        <v>13</v>
      </c>
      <c r="J403" s="57" t="s">
        <v>14</v>
      </c>
      <c r="K403" s="59"/>
      <c r="L403" s="57" t="s">
        <v>12</v>
      </c>
      <c r="M403" s="57" t="s">
        <v>15</v>
      </c>
      <c r="N403" s="57" t="s">
        <v>14</v>
      </c>
      <c r="O403" s="58" t="s">
        <v>16</v>
      </c>
      <c r="P403" s="57" t="s">
        <v>12</v>
      </c>
      <c r="Q403" s="57" t="s">
        <v>15</v>
      </c>
      <c r="R403" s="57" t="s">
        <v>14</v>
      </c>
    </row>
    <row r="404" spans="1:19" ht="15.75" x14ac:dyDescent="0.2">
      <c r="A404" s="44"/>
      <c r="B404" s="45"/>
      <c r="C404" s="44"/>
      <c r="D404" s="45"/>
      <c r="E404" s="15" t="s">
        <v>17</v>
      </c>
      <c r="F404" s="44"/>
      <c r="G404" s="44"/>
      <c r="H404" s="48">
        <f>F404*G404</f>
        <v>0</v>
      </c>
      <c r="I404" s="48"/>
      <c r="J404" s="48">
        <f>H404*I404</f>
        <v>0</v>
      </c>
      <c r="K404" s="48"/>
      <c r="L404" s="48"/>
      <c r="M404" s="48"/>
      <c r="N404" s="48">
        <f>L404*M404</f>
        <v>0</v>
      </c>
      <c r="O404" s="48"/>
      <c r="P404" s="48"/>
      <c r="Q404" s="48"/>
      <c r="R404" s="48">
        <f>P404*Q404</f>
        <v>0</v>
      </c>
      <c r="S404" s="31"/>
    </row>
    <row r="405" spans="1:19" ht="15" x14ac:dyDescent="0.2">
      <c r="A405" s="44"/>
      <c r="B405" s="45"/>
      <c r="C405" s="44"/>
      <c r="D405" s="44"/>
      <c r="E405" s="47" t="s">
        <v>18</v>
      </c>
      <c r="F405" s="44"/>
      <c r="G405" s="44"/>
      <c r="H405" s="48">
        <f>F405*G405</f>
        <v>0</v>
      </c>
      <c r="I405" s="48"/>
      <c r="J405" s="48">
        <f>H405*I405</f>
        <v>0</v>
      </c>
      <c r="K405" s="48"/>
      <c r="L405" s="48"/>
      <c r="M405" s="48"/>
      <c r="N405" s="48">
        <f>L405*M405</f>
        <v>0</v>
      </c>
      <c r="O405" s="48"/>
      <c r="P405" s="48"/>
      <c r="Q405" s="48"/>
      <c r="R405" s="48">
        <f t="shared" ref="R405:R408" si="101">P405*Q405</f>
        <v>0</v>
      </c>
      <c r="S405" s="31"/>
    </row>
    <row r="406" spans="1:19" ht="15" x14ac:dyDescent="0.2">
      <c r="A406" s="44"/>
      <c r="B406" s="45"/>
      <c r="C406" s="46"/>
      <c r="D406" s="44"/>
      <c r="E406" s="60"/>
      <c r="F406" s="44"/>
      <c r="G406" s="44"/>
      <c r="H406" s="48">
        <f t="shared" ref="H406:H408" si="102">F406*G406</f>
        <v>0</v>
      </c>
      <c r="I406" s="48"/>
      <c r="J406" s="48">
        <f t="shared" ref="J406:J408" si="103">H406*I406</f>
        <v>0</v>
      </c>
      <c r="K406" s="48"/>
      <c r="L406" s="48"/>
      <c r="M406" s="48"/>
      <c r="N406" s="48">
        <f t="shared" ref="N406:N408" si="104">L406*M406</f>
        <v>0</v>
      </c>
      <c r="O406" s="48"/>
      <c r="P406" s="48"/>
      <c r="Q406" s="48"/>
      <c r="R406" s="48">
        <f t="shared" si="101"/>
        <v>0</v>
      </c>
      <c r="S406" s="35"/>
    </row>
    <row r="407" spans="1:19" ht="25.5" x14ac:dyDescent="0.2">
      <c r="A407" s="44">
        <v>1</v>
      </c>
      <c r="B407" s="45" t="s">
        <v>219</v>
      </c>
      <c r="C407" s="46">
        <v>45271</v>
      </c>
      <c r="D407" s="44">
        <v>1530</v>
      </c>
      <c r="E407" s="44" t="s">
        <v>220</v>
      </c>
      <c r="F407" s="44">
        <v>1</v>
      </c>
      <c r="G407" s="44">
        <v>2</v>
      </c>
      <c r="H407" s="48">
        <f t="shared" si="102"/>
        <v>2</v>
      </c>
      <c r="I407" s="48">
        <v>600</v>
      </c>
      <c r="J407" s="48">
        <f t="shared" si="103"/>
        <v>1200</v>
      </c>
      <c r="K407" s="48" t="s">
        <v>26</v>
      </c>
      <c r="L407" s="48">
        <v>0.5</v>
      </c>
      <c r="M407" s="48">
        <v>500</v>
      </c>
      <c r="N407" s="48">
        <f t="shared" si="104"/>
        <v>250</v>
      </c>
      <c r="O407" s="48"/>
      <c r="P407" s="48"/>
      <c r="Q407" s="48"/>
      <c r="R407" s="48">
        <f t="shared" si="101"/>
        <v>0</v>
      </c>
      <c r="S407" s="35"/>
    </row>
    <row r="408" spans="1:19" x14ac:dyDescent="0.2">
      <c r="A408" s="44"/>
      <c r="B408" s="45"/>
      <c r="C408" s="46"/>
      <c r="D408" s="44"/>
      <c r="E408" s="44"/>
      <c r="F408" s="44"/>
      <c r="G408" s="44"/>
      <c r="H408" s="48">
        <f t="shared" si="102"/>
        <v>0</v>
      </c>
      <c r="I408" s="48"/>
      <c r="J408" s="48">
        <f t="shared" si="103"/>
        <v>0</v>
      </c>
      <c r="K408" s="48"/>
      <c r="L408" s="48"/>
      <c r="M408" s="48"/>
      <c r="N408" s="48">
        <f t="shared" si="104"/>
        <v>0</v>
      </c>
      <c r="O408" s="48"/>
      <c r="P408" s="48"/>
      <c r="Q408" s="48"/>
      <c r="R408" s="48">
        <f t="shared" si="101"/>
        <v>0</v>
      </c>
      <c r="S408" s="35"/>
    </row>
    <row r="409" spans="1:19" x14ac:dyDescent="0.2">
      <c r="A409" s="44"/>
      <c r="B409" s="45"/>
      <c r="C409" s="44"/>
      <c r="D409" s="44"/>
      <c r="E409" s="50" t="s">
        <v>19</v>
      </c>
      <c r="F409" s="44"/>
      <c r="G409" s="44"/>
      <c r="H409" s="39">
        <f>SUM(H404:H407)</f>
        <v>2</v>
      </c>
      <c r="I409" s="48"/>
      <c r="J409" s="39">
        <f>SUM(J404:J407)</f>
        <v>1200</v>
      </c>
      <c r="K409" s="48"/>
      <c r="L409" s="39">
        <f>SUM(L404:L407)</f>
        <v>0.5</v>
      </c>
      <c r="M409" s="48"/>
      <c r="N409" s="39">
        <f>SUM(N404:N407)</f>
        <v>250</v>
      </c>
      <c r="O409" s="48"/>
      <c r="P409" s="48"/>
      <c r="Q409" s="48"/>
      <c r="R409" s="39">
        <f>SUM(R404:R407)</f>
        <v>0</v>
      </c>
      <c r="S409" s="31">
        <f>J409+N409+R409</f>
        <v>1450</v>
      </c>
    </row>
    <row r="410" spans="1:19" ht="15" x14ac:dyDescent="0.2">
      <c r="A410" s="44" t="s">
        <v>0</v>
      </c>
      <c r="B410" s="45"/>
      <c r="C410" s="44"/>
      <c r="D410" s="44"/>
      <c r="E410" s="47" t="s">
        <v>20</v>
      </c>
      <c r="F410" s="44"/>
      <c r="G410" s="44"/>
      <c r="H410" s="48">
        <f>F410*G410</f>
        <v>0</v>
      </c>
      <c r="I410" s="48"/>
      <c r="J410" s="48">
        <f>H410*I410</f>
        <v>0</v>
      </c>
      <c r="K410" s="48"/>
      <c r="L410" s="48"/>
      <c r="M410" s="48"/>
      <c r="N410" s="48">
        <f>L410*M410</f>
        <v>0</v>
      </c>
      <c r="O410" s="48"/>
      <c r="P410" s="48"/>
      <c r="Q410" s="48"/>
      <c r="R410" s="48">
        <f>P410</f>
        <v>0</v>
      </c>
      <c r="S410" s="38"/>
    </row>
    <row r="411" spans="1:19" ht="15" x14ac:dyDescent="0.2">
      <c r="A411" s="44"/>
      <c r="B411" s="45"/>
      <c r="C411" s="46"/>
      <c r="D411" s="44"/>
      <c r="E411" s="47"/>
      <c r="F411" s="44"/>
      <c r="G411" s="44"/>
      <c r="H411" s="48">
        <f t="shared" ref="H411:H417" si="105">F411*G411</f>
        <v>0</v>
      </c>
      <c r="I411" s="48"/>
      <c r="J411" s="48">
        <f t="shared" ref="J411:J417" si="106">H411*I411</f>
        <v>0</v>
      </c>
      <c r="K411" s="48"/>
      <c r="L411" s="48"/>
      <c r="M411" s="48"/>
      <c r="N411" s="48">
        <f t="shared" ref="N411:N416" si="107">L411*M411</f>
        <v>0</v>
      </c>
      <c r="O411" s="48"/>
      <c r="P411" s="48"/>
      <c r="Q411" s="48"/>
      <c r="R411" s="48">
        <f t="shared" ref="R411" si="108">P411</f>
        <v>0</v>
      </c>
      <c r="S411" s="38"/>
    </row>
    <row r="412" spans="1:19" ht="51" x14ac:dyDescent="0.2">
      <c r="A412" s="44">
        <v>1</v>
      </c>
      <c r="B412" s="45" t="s">
        <v>221</v>
      </c>
      <c r="C412" s="46">
        <v>45267</v>
      </c>
      <c r="D412" s="44">
        <v>1513</v>
      </c>
      <c r="E412" s="47" t="s">
        <v>136</v>
      </c>
      <c r="F412" s="44">
        <v>1.5</v>
      </c>
      <c r="G412" s="44">
        <v>2</v>
      </c>
      <c r="H412" s="48">
        <f t="shared" si="105"/>
        <v>3</v>
      </c>
      <c r="I412" s="48">
        <v>600</v>
      </c>
      <c r="J412" s="48">
        <f t="shared" si="106"/>
        <v>1800</v>
      </c>
      <c r="K412" s="48" t="s">
        <v>26</v>
      </c>
      <c r="L412" s="48">
        <v>1</v>
      </c>
      <c r="M412" s="48">
        <v>500</v>
      </c>
      <c r="N412" s="48">
        <f t="shared" si="107"/>
        <v>500</v>
      </c>
      <c r="O412" s="48" t="s">
        <v>222</v>
      </c>
      <c r="P412" s="48">
        <v>1</v>
      </c>
      <c r="Q412" s="48">
        <v>195</v>
      </c>
      <c r="R412" s="48">
        <f>P412*Q412</f>
        <v>195</v>
      </c>
      <c r="S412" s="38"/>
    </row>
    <row r="413" spans="1:19" ht="15" x14ac:dyDescent="0.2">
      <c r="A413" s="44"/>
      <c r="B413" s="45"/>
      <c r="C413" s="44"/>
      <c r="D413" s="44"/>
      <c r="E413" s="47"/>
      <c r="F413" s="44"/>
      <c r="G413" s="44"/>
      <c r="H413" s="48">
        <f t="shared" si="105"/>
        <v>0</v>
      </c>
      <c r="I413" s="48"/>
      <c r="J413" s="48">
        <f t="shared" si="106"/>
        <v>0</v>
      </c>
      <c r="K413" s="48"/>
      <c r="L413" s="48"/>
      <c r="M413" s="48"/>
      <c r="N413" s="48">
        <f t="shared" si="107"/>
        <v>0</v>
      </c>
      <c r="O413" s="48" t="s">
        <v>51</v>
      </c>
      <c r="P413" s="48">
        <v>6</v>
      </c>
      <c r="Q413" s="48">
        <v>0.8</v>
      </c>
      <c r="R413" s="48">
        <f t="shared" ref="R413:R417" si="109">P413*Q413</f>
        <v>4.8000000000000007</v>
      </c>
      <c r="S413" s="38"/>
    </row>
    <row r="414" spans="1:19" ht="15" x14ac:dyDescent="0.2">
      <c r="A414" s="44"/>
      <c r="B414" s="45"/>
      <c r="C414" s="46"/>
      <c r="D414" s="44"/>
      <c r="E414" s="47"/>
      <c r="F414" s="44"/>
      <c r="G414" s="44"/>
      <c r="H414" s="48">
        <f t="shared" si="105"/>
        <v>0</v>
      </c>
      <c r="I414" s="48"/>
      <c r="J414" s="48">
        <f t="shared" si="106"/>
        <v>0</v>
      </c>
      <c r="K414" s="48"/>
      <c r="L414" s="48"/>
      <c r="M414" s="48"/>
      <c r="N414" s="48">
        <f t="shared" si="107"/>
        <v>0</v>
      </c>
      <c r="O414" s="48" t="s">
        <v>223</v>
      </c>
      <c r="P414" s="48">
        <v>1</v>
      </c>
      <c r="Q414" s="48">
        <v>467</v>
      </c>
      <c r="R414" s="48">
        <f t="shared" si="109"/>
        <v>467</v>
      </c>
      <c r="S414" s="38"/>
    </row>
    <row r="415" spans="1:19" ht="15" x14ac:dyDescent="0.2">
      <c r="A415" s="44"/>
      <c r="B415" s="45"/>
      <c r="C415" s="44"/>
      <c r="D415" s="44"/>
      <c r="E415" s="47"/>
      <c r="F415" s="44"/>
      <c r="G415" s="44"/>
      <c r="H415" s="48">
        <f t="shared" si="105"/>
        <v>0</v>
      </c>
      <c r="I415" s="48"/>
      <c r="J415" s="48">
        <f t="shared" si="106"/>
        <v>0</v>
      </c>
      <c r="K415" s="48"/>
      <c r="L415" s="48"/>
      <c r="M415" s="48"/>
      <c r="N415" s="48">
        <f t="shared" si="107"/>
        <v>0</v>
      </c>
      <c r="O415" s="48" t="s">
        <v>97</v>
      </c>
      <c r="P415" s="48">
        <v>1</v>
      </c>
      <c r="Q415" s="48">
        <v>598</v>
      </c>
      <c r="R415" s="48">
        <f t="shared" si="109"/>
        <v>598</v>
      </c>
      <c r="S415" s="38"/>
    </row>
    <row r="416" spans="1:19" ht="15" x14ac:dyDescent="0.2">
      <c r="A416" s="44"/>
      <c r="B416" s="45"/>
      <c r="C416" s="44"/>
      <c r="D416" s="44"/>
      <c r="E416" s="47"/>
      <c r="F416" s="44"/>
      <c r="G416" s="44"/>
      <c r="H416" s="48">
        <f t="shared" si="105"/>
        <v>0</v>
      </c>
      <c r="I416" s="48"/>
      <c r="J416" s="48">
        <f t="shared" si="106"/>
        <v>0</v>
      </c>
      <c r="K416" s="48"/>
      <c r="L416" s="48"/>
      <c r="M416" s="48"/>
      <c r="N416" s="48">
        <f t="shared" si="107"/>
        <v>0</v>
      </c>
      <c r="O416" s="48"/>
      <c r="P416" s="48"/>
      <c r="Q416" s="48"/>
      <c r="R416" s="48">
        <f t="shared" si="109"/>
        <v>0</v>
      </c>
      <c r="S416" s="38"/>
    </row>
    <row r="417" spans="1:19" x14ac:dyDescent="0.2">
      <c r="A417" s="44"/>
      <c r="B417" s="45"/>
      <c r="C417" s="44"/>
      <c r="D417" s="44"/>
      <c r="E417" s="44"/>
      <c r="F417" s="44"/>
      <c r="G417" s="44"/>
      <c r="H417" s="48">
        <f t="shared" si="105"/>
        <v>0</v>
      </c>
      <c r="I417" s="48"/>
      <c r="J417" s="48">
        <f t="shared" si="106"/>
        <v>0</v>
      </c>
      <c r="K417" s="48"/>
      <c r="L417" s="48"/>
      <c r="M417" s="48"/>
      <c r="N417" s="48">
        <f>L417*M417</f>
        <v>0</v>
      </c>
      <c r="O417" s="48"/>
      <c r="P417" s="48"/>
      <c r="Q417" s="48"/>
      <c r="R417" s="48">
        <f t="shared" si="109"/>
        <v>0</v>
      </c>
      <c r="S417" s="31"/>
    </row>
    <row r="418" spans="1:19" x14ac:dyDescent="0.2">
      <c r="A418" s="44"/>
      <c r="B418" s="45"/>
      <c r="C418" s="44"/>
      <c r="D418" s="44"/>
      <c r="E418" s="50" t="s">
        <v>19</v>
      </c>
      <c r="F418" s="44"/>
      <c r="G418" s="44"/>
      <c r="H418" s="39">
        <f>SUM(H410:H417)</f>
        <v>3</v>
      </c>
      <c r="I418" s="48"/>
      <c r="J418" s="39">
        <f>SUM(J410:J417)</f>
        <v>1800</v>
      </c>
      <c r="K418" s="48"/>
      <c r="L418" s="39">
        <f>SUM(L410:L417)</f>
        <v>1</v>
      </c>
      <c r="M418" s="48"/>
      <c r="N418" s="39">
        <f>SUM(N410:N417)</f>
        <v>500</v>
      </c>
      <c r="O418" s="48"/>
      <c r="P418" s="48"/>
      <c r="Q418" s="48"/>
      <c r="R418" s="39">
        <f>SUM(R410:R417)</f>
        <v>1264.8</v>
      </c>
      <c r="S418" s="31">
        <f>J418+N418+R418</f>
        <v>3564.8</v>
      </c>
    </row>
    <row r="419" spans="1:19" ht="15" x14ac:dyDescent="0.2">
      <c r="A419" s="44"/>
      <c r="B419" s="45"/>
      <c r="C419" s="44"/>
      <c r="D419" s="44"/>
      <c r="E419" s="47" t="s">
        <v>22</v>
      </c>
      <c r="F419" s="44"/>
      <c r="G419" s="44"/>
      <c r="H419" s="48">
        <f>F419*G419</f>
        <v>0</v>
      </c>
      <c r="I419" s="48"/>
      <c r="J419" s="48">
        <f>H419*I419</f>
        <v>0</v>
      </c>
      <c r="K419" s="48"/>
      <c r="L419" s="48"/>
      <c r="M419" s="48"/>
      <c r="N419" s="48">
        <f>L419*M419</f>
        <v>0</v>
      </c>
      <c r="O419" s="48"/>
      <c r="P419" s="48"/>
      <c r="Q419" s="48"/>
      <c r="R419" s="48">
        <f>P419*Q419</f>
        <v>0</v>
      </c>
      <c r="S419" s="38"/>
    </row>
    <row r="420" spans="1:19" ht="15" x14ac:dyDescent="0.2">
      <c r="A420" s="44"/>
      <c r="B420" s="45"/>
      <c r="C420" s="46"/>
      <c r="D420" s="44"/>
      <c r="E420" s="47"/>
      <c r="F420" s="44"/>
      <c r="G420" s="44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38"/>
    </row>
    <row r="421" spans="1:19" ht="63.75" x14ac:dyDescent="0.2">
      <c r="A421" s="44">
        <v>1</v>
      </c>
      <c r="B421" s="45" t="s">
        <v>224</v>
      </c>
      <c r="C421" s="46">
        <v>45271</v>
      </c>
      <c r="D421" s="44">
        <v>1522</v>
      </c>
      <c r="E421" s="47" t="s">
        <v>133</v>
      </c>
      <c r="F421" s="44">
        <v>2</v>
      </c>
      <c r="G421" s="44">
        <v>1</v>
      </c>
      <c r="H421" s="48">
        <f>F421*G421</f>
        <v>2</v>
      </c>
      <c r="I421" s="48">
        <v>600</v>
      </c>
      <c r="J421" s="48">
        <f t="shared" ref="J421:J427" si="110">H421*I421</f>
        <v>1200</v>
      </c>
      <c r="K421" s="48"/>
      <c r="L421" s="48"/>
      <c r="M421" s="48"/>
      <c r="N421" s="48">
        <f>L421*M421</f>
        <v>0</v>
      </c>
      <c r="O421" s="49" t="s">
        <v>164</v>
      </c>
      <c r="P421" s="48">
        <v>2</v>
      </c>
      <c r="Q421" s="48">
        <v>178</v>
      </c>
      <c r="R421" s="48">
        <f t="shared" ref="R421:R427" si="111">P421*Q421</f>
        <v>356</v>
      </c>
      <c r="S421" s="38"/>
    </row>
    <row r="422" spans="1:19" ht="15" x14ac:dyDescent="0.2">
      <c r="A422" s="44"/>
      <c r="B422" s="45"/>
      <c r="C422" s="46"/>
      <c r="D422" s="44"/>
      <c r="E422" s="47"/>
      <c r="F422" s="44"/>
      <c r="G422" s="44"/>
      <c r="H422" s="48"/>
      <c r="I422" s="48"/>
      <c r="J422" s="48"/>
      <c r="K422" s="48"/>
      <c r="L422" s="48"/>
      <c r="M422" s="48"/>
      <c r="N422" s="48"/>
      <c r="O422" s="49" t="s">
        <v>66</v>
      </c>
      <c r="P422" s="48">
        <v>0.5</v>
      </c>
      <c r="Q422" s="48">
        <v>81</v>
      </c>
      <c r="R422" s="48">
        <f t="shared" si="111"/>
        <v>40.5</v>
      </c>
      <c r="S422" s="38"/>
    </row>
    <row r="423" spans="1:19" ht="15" x14ac:dyDescent="0.2">
      <c r="A423" s="44"/>
      <c r="B423" s="45"/>
      <c r="C423" s="46"/>
      <c r="D423" s="44"/>
      <c r="E423" s="47"/>
      <c r="F423" s="44"/>
      <c r="G423" s="44"/>
      <c r="H423" s="48"/>
      <c r="I423" s="48"/>
      <c r="J423" s="48"/>
      <c r="K423" s="48"/>
      <c r="L423" s="48"/>
      <c r="M423" s="48"/>
      <c r="N423" s="48"/>
      <c r="O423" s="49" t="s">
        <v>51</v>
      </c>
      <c r="P423" s="48">
        <v>1</v>
      </c>
      <c r="Q423" s="48">
        <v>0.8</v>
      </c>
      <c r="R423" s="48">
        <f t="shared" si="111"/>
        <v>0.8</v>
      </c>
      <c r="S423" s="38"/>
    </row>
    <row r="424" spans="1:19" ht="15" x14ac:dyDescent="0.2">
      <c r="A424" s="44"/>
      <c r="B424" s="45"/>
      <c r="C424" s="46"/>
      <c r="D424" s="44"/>
      <c r="E424" s="47"/>
      <c r="F424" s="44"/>
      <c r="G424" s="44"/>
      <c r="H424" s="48">
        <f t="shared" ref="H424" si="112">F424*G424</f>
        <v>0</v>
      </c>
      <c r="I424" s="48"/>
      <c r="J424" s="48">
        <f t="shared" ref="J424" si="113">H424*I424</f>
        <v>0</v>
      </c>
      <c r="K424" s="48"/>
      <c r="L424" s="48"/>
      <c r="M424" s="48"/>
      <c r="N424" s="48">
        <f t="shared" ref="N424" si="114">L424*M424</f>
        <v>0</v>
      </c>
      <c r="O424" s="49"/>
      <c r="P424" s="48"/>
      <c r="Q424" s="48"/>
      <c r="R424" s="48">
        <f t="shared" si="111"/>
        <v>0</v>
      </c>
      <c r="S424" s="38"/>
    </row>
    <row r="425" spans="1:19" ht="63.75" x14ac:dyDescent="0.2">
      <c r="A425" s="44">
        <v>2</v>
      </c>
      <c r="B425" s="45" t="s">
        <v>225</v>
      </c>
      <c r="C425" s="46">
        <v>45286</v>
      </c>
      <c r="D425" s="44">
        <v>1608</v>
      </c>
      <c r="E425" s="44" t="s">
        <v>157</v>
      </c>
      <c r="F425" s="44">
        <v>1</v>
      </c>
      <c r="G425" s="44">
        <v>1</v>
      </c>
      <c r="H425" s="48">
        <f>F425*G425</f>
        <v>1</v>
      </c>
      <c r="I425" s="48">
        <v>600</v>
      </c>
      <c r="J425" s="48">
        <f t="shared" si="110"/>
        <v>600</v>
      </c>
      <c r="K425" s="48" t="s">
        <v>26</v>
      </c>
      <c r="L425" s="48">
        <v>0.5</v>
      </c>
      <c r="M425" s="48">
        <v>500</v>
      </c>
      <c r="N425" s="48">
        <f>L425*M425</f>
        <v>250</v>
      </c>
      <c r="O425" s="49" t="s">
        <v>226</v>
      </c>
      <c r="P425" s="48">
        <v>1</v>
      </c>
      <c r="Q425" s="48">
        <v>297</v>
      </c>
      <c r="R425" s="48">
        <f t="shared" si="111"/>
        <v>297</v>
      </c>
      <c r="S425" s="38"/>
    </row>
    <row r="426" spans="1:19" x14ac:dyDescent="0.2">
      <c r="A426" s="44"/>
      <c r="B426" s="45"/>
      <c r="C426" s="44"/>
      <c r="D426" s="44"/>
      <c r="E426" s="44"/>
      <c r="F426" s="44"/>
      <c r="G426" s="44"/>
      <c r="H426" s="48">
        <f t="shared" ref="H426:H427" si="115">F426*G426</f>
        <v>0</v>
      </c>
      <c r="I426" s="48"/>
      <c r="J426" s="48">
        <f t="shared" si="110"/>
        <v>0</v>
      </c>
      <c r="K426" s="48"/>
      <c r="L426" s="48"/>
      <c r="M426" s="48"/>
      <c r="N426" s="48">
        <f t="shared" ref="N426:N427" si="116">L426*M426</f>
        <v>0</v>
      </c>
      <c r="O426" s="49"/>
      <c r="P426" s="48"/>
      <c r="Q426" s="48"/>
      <c r="R426" s="48">
        <f t="shared" si="111"/>
        <v>0</v>
      </c>
      <c r="S426" s="38"/>
    </row>
    <row r="427" spans="1:19" x14ac:dyDescent="0.2">
      <c r="A427" s="44"/>
      <c r="B427" s="45"/>
      <c r="C427" s="44"/>
      <c r="D427" s="44"/>
      <c r="E427" s="44"/>
      <c r="F427" s="44"/>
      <c r="G427" s="44"/>
      <c r="H427" s="48">
        <f t="shared" si="115"/>
        <v>0</v>
      </c>
      <c r="I427" s="48"/>
      <c r="J427" s="48">
        <f t="shared" si="110"/>
        <v>0</v>
      </c>
      <c r="K427" s="48"/>
      <c r="L427" s="48"/>
      <c r="M427" s="48"/>
      <c r="N427" s="48">
        <f t="shared" si="116"/>
        <v>0</v>
      </c>
      <c r="O427" s="49"/>
      <c r="P427" s="48"/>
      <c r="Q427" s="48"/>
      <c r="R427" s="48">
        <f t="shared" si="111"/>
        <v>0</v>
      </c>
      <c r="S427" s="38"/>
    </row>
    <row r="428" spans="1:19" x14ac:dyDescent="0.2">
      <c r="A428" s="44"/>
      <c r="B428" s="45"/>
      <c r="C428" s="44"/>
      <c r="D428" s="44"/>
      <c r="E428" s="50" t="s">
        <v>19</v>
      </c>
      <c r="F428" s="44"/>
      <c r="G428" s="44"/>
      <c r="H428" s="39">
        <f>SUM(H419:H425)</f>
        <v>3</v>
      </c>
      <c r="I428" s="48"/>
      <c r="J428" s="39">
        <f>SUM(J420:J425)</f>
        <v>1800</v>
      </c>
      <c r="K428" s="48"/>
      <c r="L428" s="39">
        <f>SUM(L419:L425)</f>
        <v>0.5</v>
      </c>
      <c r="M428" s="48"/>
      <c r="N428" s="39">
        <f>SUM(N419:N425)</f>
        <v>250</v>
      </c>
      <c r="O428" s="49"/>
      <c r="P428" s="48"/>
      <c r="Q428" s="48"/>
      <c r="R428" s="39">
        <f>SUM(R419:R425)</f>
        <v>694.3</v>
      </c>
      <c r="S428" s="31">
        <f>J428+N428+R428</f>
        <v>2744.3</v>
      </c>
    </row>
    <row r="429" spans="1:19" x14ac:dyDescent="0.2">
      <c r="A429" s="44"/>
      <c r="B429" s="45"/>
      <c r="C429" s="44"/>
      <c r="D429" s="44"/>
      <c r="E429" s="50" t="s">
        <v>19</v>
      </c>
      <c r="F429" s="44"/>
      <c r="G429" s="44"/>
      <c r="H429" s="39">
        <f>H409+H418+H428</f>
        <v>8</v>
      </c>
      <c r="I429" s="48"/>
      <c r="J429" s="39">
        <f>J409+J418+J428</f>
        <v>4800</v>
      </c>
      <c r="K429" s="48"/>
      <c r="L429" s="39">
        <f>L409+L418+L428</f>
        <v>2</v>
      </c>
      <c r="M429" s="48"/>
      <c r="N429" s="39">
        <f>N409+N418+N428</f>
        <v>1000</v>
      </c>
      <c r="O429" s="49"/>
      <c r="P429" s="48"/>
      <c r="Q429" s="48"/>
      <c r="R429" s="39">
        <f>R409+R418+R428</f>
        <v>1959.1</v>
      </c>
      <c r="S429" s="39">
        <f>SUM(S404:S428)</f>
        <v>7759.1</v>
      </c>
    </row>
    <row r="430" spans="1:19" x14ac:dyDescent="0.2">
      <c r="C430" s="51"/>
      <c r="O430" s="2"/>
      <c r="R430" s="42">
        <f>J429+N429+R429</f>
        <v>7759.1</v>
      </c>
      <c r="S430" s="42" t="s">
        <v>0</v>
      </c>
    </row>
    <row r="431" spans="1:19" ht="15.75" x14ac:dyDescent="0.25">
      <c r="O431" s="63" t="s">
        <v>227</v>
      </c>
      <c r="P431" s="64">
        <f>R430+R399+R310+R211+R183+R125+R101+R63+R42+R21+R250</f>
        <v>993527.71000000008</v>
      </c>
    </row>
  </sheetData>
  <mergeCells count="121">
    <mergeCell ref="G402:G403"/>
    <mergeCell ref="H402:J402"/>
    <mergeCell ref="K402:K403"/>
    <mergeCell ref="L402:N402"/>
    <mergeCell ref="O402:R402"/>
    <mergeCell ref="A402:A403"/>
    <mergeCell ref="B402:B403"/>
    <mergeCell ref="C402:C403"/>
    <mergeCell ref="D402:D403"/>
    <mergeCell ref="E402:E403"/>
    <mergeCell ref="F402:F403"/>
    <mergeCell ref="F314:F315"/>
    <mergeCell ref="G314:G315"/>
    <mergeCell ref="H314:J314"/>
    <mergeCell ref="K314:K315"/>
    <mergeCell ref="L314:N314"/>
    <mergeCell ref="O314:R314"/>
    <mergeCell ref="G253:G254"/>
    <mergeCell ref="H253:J253"/>
    <mergeCell ref="K253:K254"/>
    <mergeCell ref="L253:N253"/>
    <mergeCell ref="O253:R253"/>
    <mergeCell ref="A314:A315"/>
    <mergeCell ref="B314:B315"/>
    <mergeCell ref="C314:C315"/>
    <mergeCell ref="D314:D315"/>
    <mergeCell ref="E314:E315"/>
    <mergeCell ref="A253:A254"/>
    <mergeCell ref="B253:B254"/>
    <mergeCell ref="C253:C254"/>
    <mergeCell ref="D253:D254"/>
    <mergeCell ref="E253:E254"/>
    <mergeCell ref="F253:F254"/>
    <mergeCell ref="F215:F216"/>
    <mergeCell ref="G215:G216"/>
    <mergeCell ref="H215:J215"/>
    <mergeCell ref="K215:K216"/>
    <mergeCell ref="L215:N215"/>
    <mergeCell ref="O215:R215"/>
    <mergeCell ref="G188:G189"/>
    <mergeCell ref="H188:J188"/>
    <mergeCell ref="K188:K189"/>
    <mergeCell ref="L188:N188"/>
    <mergeCell ref="O188:R188"/>
    <mergeCell ref="A215:A216"/>
    <mergeCell ref="B215:B216"/>
    <mergeCell ref="C215:C216"/>
    <mergeCell ref="D215:D216"/>
    <mergeCell ref="E215:E216"/>
    <mergeCell ref="A188:A189"/>
    <mergeCell ref="B188:B189"/>
    <mergeCell ref="C188:C189"/>
    <mergeCell ref="D188:D189"/>
    <mergeCell ref="E188:E189"/>
    <mergeCell ref="F188:F189"/>
    <mergeCell ref="F129:F130"/>
    <mergeCell ref="G129:G130"/>
    <mergeCell ref="H129:J129"/>
    <mergeCell ref="K129:K130"/>
    <mergeCell ref="L129:N129"/>
    <mergeCell ref="O129:R129"/>
    <mergeCell ref="G105:G106"/>
    <mergeCell ref="H105:J105"/>
    <mergeCell ref="K105:K106"/>
    <mergeCell ref="L105:N105"/>
    <mergeCell ref="O105:R105"/>
    <mergeCell ref="A129:A130"/>
    <mergeCell ref="B129:B130"/>
    <mergeCell ref="C129:C130"/>
    <mergeCell ref="D129:D130"/>
    <mergeCell ref="E129:E130"/>
    <mergeCell ref="A105:A106"/>
    <mergeCell ref="B105:B106"/>
    <mergeCell ref="C105:C106"/>
    <mergeCell ref="D105:D106"/>
    <mergeCell ref="E105:E106"/>
    <mergeCell ref="F105:F106"/>
    <mergeCell ref="F66:F67"/>
    <mergeCell ref="G66:G67"/>
    <mergeCell ref="H66:J66"/>
    <mergeCell ref="K66:K67"/>
    <mergeCell ref="L66:N66"/>
    <mergeCell ref="O66:R66"/>
    <mergeCell ref="G45:G46"/>
    <mergeCell ref="H45:J45"/>
    <mergeCell ref="K45:K46"/>
    <mergeCell ref="L45:N45"/>
    <mergeCell ref="O45:R45"/>
    <mergeCell ref="A66:A67"/>
    <mergeCell ref="B66:B67"/>
    <mergeCell ref="C66:C67"/>
    <mergeCell ref="D66:D67"/>
    <mergeCell ref="E66:E67"/>
    <mergeCell ref="A45:A46"/>
    <mergeCell ref="B45:B46"/>
    <mergeCell ref="C45:C46"/>
    <mergeCell ref="D45:D46"/>
    <mergeCell ref="E45:E46"/>
    <mergeCell ref="F45:F46"/>
    <mergeCell ref="F25:F26"/>
    <mergeCell ref="G25:G26"/>
    <mergeCell ref="H25:J25"/>
    <mergeCell ref="K25:K26"/>
    <mergeCell ref="L25:N25"/>
    <mergeCell ref="O25:R25"/>
    <mergeCell ref="G3:G4"/>
    <mergeCell ref="H3:J3"/>
    <mergeCell ref="K3:K4"/>
    <mergeCell ref="L3:N3"/>
    <mergeCell ref="O3:R3"/>
    <mergeCell ref="A25:A26"/>
    <mergeCell ref="B25:B26"/>
    <mergeCell ref="C25:C26"/>
    <mergeCell ref="D25:D26"/>
    <mergeCell ref="E25:E26"/>
    <mergeCell ref="A3:A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2024-03-04T23:47:15Z</dcterms:created>
  <dcterms:modified xsi:type="dcterms:W3CDTF">2024-03-04T23:47:40Z</dcterms:modified>
</cp:coreProperties>
</file>