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E3CEA6B7-5FCD-4380-A9DE-3EE81CB4EA8A}" xr6:coauthVersionLast="36" xr6:coauthVersionMax="36" xr10:uidLastSave="{00000000-0000-0000-0000-000000000000}"/>
  <bookViews>
    <workbookView xWindow="0" yWindow="0" windowWidth="28800" windowHeight="13020" xr2:uid="{8441A96E-CB43-42E9-94BB-7E836F224536}"/>
  </bookViews>
  <sheets>
    <sheet name="общий (2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J5" i="1"/>
  <c r="N5" i="1"/>
  <c r="R5" i="1"/>
  <c r="H6" i="1"/>
  <c r="J6" i="1"/>
  <c r="N6" i="1"/>
  <c r="R6" i="1"/>
  <c r="H7" i="1"/>
  <c r="J7" i="1"/>
  <c r="N7" i="1"/>
  <c r="R7" i="1"/>
  <c r="H8" i="1"/>
  <c r="J8" i="1"/>
  <c r="N8" i="1"/>
  <c r="R8" i="1"/>
  <c r="H9" i="1"/>
  <c r="J9" i="1"/>
  <c r="N9" i="1"/>
  <c r="R9" i="1"/>
  <c r="H10" i="1"/>
  <c r="J10" i="1"/>
  <c r="N10" i="1"/>
  <c r="R10" i="1"/>
  <c r="H11" i="1"/>
  <c r="J11" i="1"/>
  <c r="N11" i="1"/>
  <c r="R11" i="1"/>
  <c r="H12" i="1"/>
  <c r="J12" i="1"/>
  <c r="N12" i="1"/>
  <c r="R12" i="1"/>
  <c r="H13" i="1"/>
  <c r="J13" i="1"/>
  <c r="N13" i="1"/>
  <c r="R13" i="1"/>
  <c r="H14" i="1"/>
  <c r="J14" i="1"/>
  <c r="N14" i="1"/>
  <c r="R14" i="1"/>
  <c r="H15" i="1"/>
  <c r="J15" i="1"/>
  <c r="N15" i="1"/>
  <c r="R15" i="1"/>
  <c r="H17" i="1"/>
  <c r="J17" i="1"/>
  <c r="N17" i="1"/>
  <c r="R17" i="1"/>
  <c r="H18" i="1"/>
  <c r="J18" i="1"/>
  <c r="N18" i="1"/>
  <c r="R18" i="1"/>
  <c r="H19" i="1"/>
  <c r="J19" i="1"/>
  <c r="N19" i="1"/>
  <c r="R19" i="1"/>
  <c r="H21" i="1"/>
  <c r="J21" i="1"/>
  <c r="N21" i="1"/>
  <c r="R21" i="1"/>
  <c r="H23" i="1"/>
  <c r="J23" i="1"/>
  <c r="N23" i="1"/>
  <c r="R23" i="1"/>
  <c r="H25" i="1"/>
  <c r="J25" i="1"/>
  <c r="N25" i="1"/>
  <c r="R25" i="1"/>
  <c r="H26" i="1"/>
  <c r="J26" i="1"/>
  <c r="N26" i="1"/>
  <c r="R26" i="1"/>
  <c r="H27" i="1"/>
  <c r="J27" i="1"/>
  <c r="N27" i="1"/>
  <c r="R27" i="1"/>
  <c r="H28" i="1"/>
  <c r="J28" i="1"/>
  <c r="N28" i="1"/>
  <c r="R28" i="1"/>
  <c r="H29" i="1"/>
  <c r="J29" i="1"/>
  <c r="N29" i="1"/>
  <c r="R29" i="1"/>
  <c r="H31" i="1"/>
  <c r="J31" i="1"/>
  <c r="N31" i="1"/>
  <c r="R31" i="1"/>
  <c r="H32" i="1"/>
  <c r="J32" i="1"/>
  <c r="N32" i="1"/>
  <c r="R32" i="1"/>
  <c r="H33" i="1"/>
  <c r="J33" i="1"/>
  <c r="N33" i="1"/>
  <c r="R33" i="1"/>
  <c r="H34" i="1"/>
  <c r="J34" i="1"/>
  <c r="L34" i="1"/>
  <c r="N34" i="1"/>
  <c r="H35" i="1"/>
  <c r="J35" i="1"/>
  <c r="N35" i="1"/>
  <c r="R35" i="1"/>
  <c r="R38" i="1" s="1"/>
  <c r="H36" i="1"/>
  <c r="J36" i="1"/>
  <c r="N36" i="1"/>
  <c r="R36" i="1"/>
  <c r="H37" i="1"/>
  <c r="J37" i="1"/>
  <c r="N37" i="1"/>
  <c r="R37" i="1"/>
  <c r="H38" i="1"/>
  <c r="J38" i="1"/>
  <c r="S38" i="1" s="1"/>
  <c r="L38" i="1"/>
  <c r="N38" i="1"/>
  <c r="H39" i="1"/>
  <c r="J39" i="1"/>
  <c r="N39" i="1"/>
  <c r="R39" i="1"/>
  <c r="H40" i="1"/>
  <c r="J40" i="1"/>
  <c r="N40" i="1"/>
  <c r="R40" i="1"/>
  <c r="H41" i="1"/>
  <c r="J41" i="1"/>
  <c r="N41" i="1"/>
  <c r="R41" i="1"/>
  <c r="H42" i="1"/>
  <c r="J42" i="1"/>
  <c r="N42" i="1"/>
  <c r="R42" i="1"/>
  <c r="H44" i="1"/>
  <c r="J44" i="1"/>
  <c r="N44" i="1"/>
  <c r="R44" i="1"/>
  <c r="H45" i="1"/>
  <c r="J45" i="1"/>
  <c r="N45" i="1"/>
  <c r="R45" i="1"/>
  <c r="H46" i="1"/>
  <c r="J46" i="1"/>
  <c r="L46" i="1"/>
  <c r="N46" i="1"/>
  <c r="H47" i="1"/>
  <c r="J47" i="1"/>
  <c r="L47" i="1"/>
  <c r="H53" i="1"/>
  <c r="H80" i="1" s="1"/>
  <c r="H91" i="1" s="1"/>
  <c r="N53" i="1"/>
  <c r="N80" i="1" s="1"/>
  <c r="N91" i="1" s="1"/>
  <c r="R53" i="1"/>
  <c r="H54" i="1"/>
  <c r="J54" i="1" s="1"/>
  <c r="N54" i="1"/>
  <c r="R54" i="1"/>
  <c r="H55" i="1"/>
  <c r="J55" i="1" s="1"/>
  <c r="N55" i="1"/>
  <c r="R55" i="1"/>
  <c r="H56" i="1"/>
  <c r="J56" i="1" s="1"/>
  <c r="N56" i="1"/>
  <c r="R56" i="1"/>
  <c r="H57" i="1"/>
  <c r="J57" i="1" s="1"/>
  <c r="N57" i="1"/>
  <c r="R57" i="1"/>
  <c r="H58" i="1"/>
  <c r="J58" i="1" s="1"/>
  <c r="N58" i="1"/>
  <c r="R58" i="1"/>
  <c r="H59" i="1"/>
  <c r="J59" i="1" s="1"/>
  <c r="N59" i="1"/>
  <c r="R59" i="1"/>
  <c r="H60" i="1"/>
  <c r="J60" i="1" s="1"/>
  <c r="N60" i="1"/>
  <c r="R60" i="1"/>
  <c r="R61" i="1"/>
  <c r="R62" i="1"/>
  <c r="R63" i="1"/>
  <c r="H65" i="1"/>
  <c r="J65" i="1"/>
  <c r="N65" i="1"/>
  <c r="R65" i="1"/>
  <c r="H66" i="1"/>
  <c r="J66" i="1"/>
  <c r="N66" i="1"/>
  <c r="R66" i="1"/>
  <c r="H67" i="1"/>
  <c r="J67" i="1"/>
  <c r="N67" i="1"/>
  <c r="R67" i="1"/>
  <c r="H68" i="1"/>
  <c r="J68" i="1"/>
  <c r="N68" i="1"/>
  <c r="R68" i="1"/>
  <c r="H69" i="1"/>
  <c r="J69" i="1"/>
  <c r="N69" i="1"/>
  <c r="R69" i="1"/>
  <c r="H70" i="1"/>
  <c r="J70" i="1"/>
  <c r="N70" i="1"/>
  <c r="R70" i="1"/>
  <c r="H71" i="1"/>
  <c r="J71" i="1"/>
  <c r="N71" i="1"/>
  <c r="R71" i="1"/>
  <c r="H73" i="1"/>
  <c r="J73" i="1"/>
  <c r="N73" i="1"/>
  <c r="R73" i="1"/>
  <c r="H75" i="1"/>
  <c r="J75" i="1"/>
  <c r="N75" i="1"/>
  <c r="R75" i="1"/>
  <c r="H77" i="1"/>
  <c r="J77" i="1"/>
  <c r="N77" i="1"/>
  <c r="R77" i="1"/>
  <c r="H78" i="1"/>
  <c r="J78" i="1"/>
  <c r="N78" i="1"/>
  <c r="R78" i="1"/>
  <c r="H79" i="1"/>
  <c r="J79" i="1"/>
  <c r="N79" i="1"/>
  <c r="R79" i="1"/>
  <c r="L80" i="1"/>
  <c r="H81" i="1"/>
  <c r="J81" i="1"/>
  <c r="N81" i="1"/>
  <c r="R81" i="1"/>
  <c r="R85" i="1" s="1"/>
  <c r="H82" i="1"/>
  <c r="J82" i="1"/>
  <c r="N82" i="1"/>
  <c r="R82" i="1"/>
  <c r="H83" i="1"/>
  <c r="J83" i="1"/>
  <c r="N83" i="1"/>
  <c r="R83" i="1"/>
  <c r="H84" i="1"/>
  <c r="J84" i="1"/>
  <c r="N84" i="1"/>
  <c r="R84" i="1"/>
  <c r="H85" i="1"/>
  <c r="J85" i="1"/>
  <c r="S85" i="1" s="1"/>
  <c r="L85" i="1"/>
  <c r="N85" i="1"/>
  <c r="H86" i="1"/>
  <c r="J86" i="1"/>
  <c r="N86" i="1"/>
  <c r="R86" i="1"/>
  <c r="H88" i="1"/>
  <c r="J88" i="1"/>
  <c r="N88" i="1"/>
  <c r="R88" i="1"/>
  <c r="H89" i="1"/>
  <c r="J89" i="1"/>
  <c r="N89" i="1"/>
  <c r="R89" i="1"/>
  <c r="H90" i="1"/>
  <c r="J90" i="1"/>
  <c r="L90" i="1"/>
  <c r="N90" i="1"/>
  <c r="L91" i="1"/>
  <c r="H97" i="1"/>
  <c r="J97" i="1" s="1"/>
  <c r="J101" i="1" s="1"/>
  <c r="N97" i="1"/>
  <c r="N101" i="1" s="1"/>
  <c r="R97" i="1"/>
  <c r="H98" i="1"/>
  <c r="J98" i="1" s="1"/>
  <c r="N98" i="1"/>
  <c r="R98" i="1"/>
  <c r="H100" i="1"/>
  <c r="J100" i="1" s="1"/>
  <c r="N100" i="1"/>
  <c r="R100" i="1"/>
  <c r="H101" i="1"/>
  <c r="L101" i="1"/>
  <c r="R101" i="1"/>
  <c r="H102" i="1"/>
  <c r="J102" i="1" s="1"/>
  <c r="J105" i="1" s="1"/>
  <c r="N102" i="1"/>
  <c r="N105" i="1" s="1"/>
  <c r="R102" i="1"/>
  <c r="H103" i="1"/>
  <c r="J103" i="1" s="1"/>
  <c r="N103" i="1"/>
  <c r="R103" i="1"/>
  <c r="H104" i="1"/>
  <c r="J104" i="1" s="1"/>
  <c r="N104" i="1"/>
  <c r="R104" i="1"/>
  <c r="H105" i="1"/>
  <c r="L105" i="1"/>
  <c r="R105" i="1"/>
  <c r="H106" i="1"/>
  <c r="J106" i="1" s="1"/>
  <c r="N106" i="1"/>
  <c r="R106" i="1"/>
  <c r="H108" i="1"/>
  <c r="J108" i="1" s="1"/>
  <c r="N108" i="1"/>
  <c r="R108" i="1"/>
  <c r="H109" i="1"/>
  <c r="J109" i="1" s="1"/>
  <c r="N109" i="1"/>
  <c r="R109" i="1"/>
  <c r="H110" i="1"/>
  <c r="J110" i="1" s="1"/>
  <c r="N110" i="1"/>
  <c r="R110" i="1"/>
  <c r="H111" i="1"/>
  <c r="J111" i="1" s="1"/>
  <c r="N111" i="1"/>
  <c r="R111" i="1"/>
  <c r="H112" i="1"/>
  <c r="J112" i="1" s="1"/>
  <c r="N112" i="1"/>
  <c r="R112" i="1"/>
  <c r="H113" i="1"/>
  <c r="L113" i="1"/>
  <c r="R113" i="1"/>
  <c r="H114" i="1"/>
  <c r="R114" i="1"/>
  <c r="H120" i="1"/>
  <c r="J120" i="1"/>
  <c r="N120" i="1"/>
  <c r="R120" i="1"/>
  <c r="R124" i="1" s="1"/>
  <c r="H121" i="1"/>
  <c r="J121" i="1"/>
  <c r="N121" i="1"/>
  <c r="R121" i="1"/>
  <c r="H123" i="1"/>
  <c r="J123" i="1"/>
  <c r="N123" i="1"/>
  <c r="R123" i="1"/>
  <c r="H124" i="1"/>
  <c r="J124" i="1"/>
  <c r="S124" i="1" s="1"/>
  <c r="L124" i="1"/>
  <c r="N124" i="1"/>
  <c r="H125" i="1"/>
  <c r="J125" i="1"/>
  <c r="N125" i="1"/>
  <c r="R125" i="1"/>
  <c r="R126" i="1"/>
  <c r="R127" i="1"/>
  <c r="R128" i="1"/>
  <c r="R129" i="1"/>
  <c r="R130" i="1"/>
  <c r="H132" i="1"/>
  <c r="J132" i="1" s="1"/>
  <c r="N132" i="1"/>
  <c r="R132" i="1"/>
  <c r="H133" i="1"/>
  <c r="J133" i="1" s="1"/>
  <c r="N133" i="1"/>
  <c r="R133" i="1"/>
  <c r="H134" i="1"/>
  <c r="L134" i="1"/>
  <c r="H135" i="1"/>
  <c r="J135" i="1" s="1"/>
  <c r="N135" i="1"/>
  <c r="N139" i="1" s="1"/>
  <c r="R135" i="1"/>
  <c r="H136" i="1"/>
  <c r="J136" i="1" s="1"/>
  <c r="J139" i="1" s="1"/>
  <c r="S139" i="1" s="1"/>
  <c r="N136" i="1"/>
  <c r="R136" i="1"/>
  <c r="H137" i="1"/>
  <c r="J137" i="1" s="1"/>
  <c r="N137" i="1"/>
  <c r="R137" i="1"/>
  <c r="H138" i="1"/>
  <c r="J138" i="1" s="1"/>
  <c r="N138" i="1"/>
  <c r="R138" i="1"/>
  <c r="H139" i="1"/>
  <c r="H140" i="1" s="1"/>
  <c r="L139" i="1"/>
  <c r="R139" i="1"/>
  <c r="L140" i="1"/>
  <c r="H146" i="1"/>
  <c r="J146" i="1"/>
  <c r="N146" i="1"/>
  <c r="R146" i="1"/>
  <c r="H147" i="1"/>
  <c r="J147" i="1"/>
  <c r="N147" i="1"/>
  <c r="R147" i="1"/>
  <c r="H149" i="1"/>
  <c r="J149" i="1"/>
  <c r="N149" i="1"/>
  <c r="R149" i="1"/>
  <c r="H150" i="1"/>
  <c r="J150" i="1"/>
  <c r="L150" i="1"/>
  <c r="N150" i="1"/>
  <c r="H151" i="1"/>
  <c r="J151" i="1"/>
  <c r="N151" i="1"/>
  <c r="R151" i="1"/>
  <c r="R155" i="1" s="1"/>
  <c r="H152" i="1"/>
  <c r="J152" i="1"/>
  <c r="N152" i="1"/>
  <c r="R152" i="1"/>
  <c r="H153" i="1"/>
  <c r="J153" i="1"/>
  <c r="N153" i="1"/>
  <c r="R153" i="1"/>
  <c r="H154" i="1"/>
  <c r="J154" i="1"/>
  <c r="N154" i="1"/>
  <c r="R154" i="1"/>
  <c r="H155" i="1"/>
  <c r="J155" i="1"/>
  <c r="S155" i="1" s="1"/>
  <c r="L155" i="1"/>
  <c r="N155" i="1"/>
  <c r="H156" i="1"/>
  <c r="J156" i="1"/>
  <c r="N156" i="1"/>
  <c r="R156" i="1"/>
  <c r="H158" i="1"/>
  <c r="J158" i="1"/>
  <c r="N158" i="1"/>
  <c r="R158" i="1"/>
  <c r="H159" i="1"/>
  <c r="J159" i="1"/>
  <c r="N159" i="1"/>
  <c r="R159" i="1"/>
  <c r="H160" i="1"/>
  <c r="J160" i="1"/>
  <c r="L160" i="1"/>
  <c r="N160" i="1"/>
  <c r="H161" i="1"/>
  <c r="J161" i="1"/>
  <c r="L161" i="1"/>
  <c r="H167" i="1"/>
  <c r="J167" i="1" s="1"/>
  <c r="N167" i="1"/>
  <c r="N171" i="1" s="1"/>
  <c r="R167" i="1"/>
  <c r="H168" i="1"/>
  <c r="J168" i="1" s="1"/>
  <c r="N168" i="1"/>
  <c r="R168" i="1"/>
  <c r="H170" i="1"/>
  <c r="J170" i="1" s="1"/>
  <c r="N170" i="1"/>
  <c r="R170" i="1"/>
  <c r="H171" i="1"/>
  <c r="L171" i="1"/>
  <c r="L188" i="1" s="1"/>
  <c r="R171" i="1"/>
  <c r="H172" i="1"/>
  <c r="J172" i="1" s="1"/>
  <c r="N172" i="1"/>
  <c r="N176" i="1" s="1"/>
  <c r="R172" i="1"/>
  <c r="H173" i="1"/>
  <c r="J173" i="1" s="1"/>
  <c r="N173" i="1"/>
  <c r="R173" i="1"/>
  <c r="H174" i="1"/>
  <c r="J174" i="1" s="1"/>
  <c r="N174" i="1"/>
  <c r="R174" i="1"/>
  <c r="H175" i="1"/>
  <c r="J175" i="1" s="1"/>
  <c r="N175" i="1"/>
  <c r="R175" i="1"/>
  <c r="L176" i="1"/>
  <c r="R176" i="1"/>
  <c r="H177" i="1"/>
  <c r="J177" i="1" s="1"/>
  <c r="N177" i="1"/>
  <c r="R177" i="1"/>
  <c r="H178" i="1"/>
  <c r="J178" i="1" s="1"/>
  <c r="J187" i="1" s="1"/>
  <c r="N178" i="1"/>
  <c r="R178" i="1"/>
  <c r="H179" i="1"/>
  <c r="J179" i="1" s="1"/>
  <c r="N179" i="1"/>
  <c r="R179" i="1"/>
  <c r="H181" i="1"/>
  <c r="J181" i="1" s="1"/>
  <c r="N181" i="1"/>
  <c r="R181" i="1"/>
  <c r="H186" i="1"/>
  <c r="J186" i="1" s="1"/>
  <c r="N186" i="1"/>
  <c r="R186" i="1"/>
  <c r="H187" i="1"/>
  <c r="L187" i="1"/>
  <c r="R187" i="1"/>
  <c r="R188" i="1"/>
  <c r="H196" i="1"/>
  <c r="J196" i="1"/>
  <c r="N196" i="1"/>
  <c r="R196" i="1"/>
  <c r="H197" i="1"/>
  <c r="J197" i="1"/>
  <c r="N197" i="1"/>
  <c r="R197" i="1"/>
  <c r="H198" i="1"/>
  <c r="J198" i="1"/>
  <c r="N198" i="1"/>
  <c r="H203" i="1"/>
  <c r="J203" i="1" s="1"/>
  <c r="N203" i="1"/>
  <c r="N204" i="1" s="1"/>
  <c r="R203" i="1"/>
  <c r="H204" i="1"/>
  <c r="L204" i="1"/>
  <c r="L226" i="1" s="1"/>
  <c r="R204" i="1"/>
  <c r="H205" i="1"/>
  <c r="J205" i="1" s="1"/>
  <c r="N205" i="1"/>
  <c r="N214" i="1" s="1"/>
  <c r="R205" i="1"/>
  <c r="H206" i="1"/>
  <c r="J206" i="1" s="1"/>
  <c r="N206" i="1"/>
  <c r="R206" i="1"/>
  <c r="H207" i="1"/>
  <c r="J207" i="1" s="1"/>
  <c r="N207" i="1"/>
  <c r="R207" i="1"/>
  <c r="H208" i="1"/>
  <c r="J208" i="1" s="1"/>
  <c r="N208" i="1"/>
  <c r="R208" i="1"/>
  <c r="H209" i="1"/>
  <c r="J209" i="1" s="1"/>
  <c r="N209" i="1"/>
  <c r="R209" i="1"/>
  <c r="H210" i="1"/>
  <c r="J210" i="1" s="1"/>
  <c r="N210" i="1"/>
  <c r="R210" i="1"/>
  <c r="H211" i="1"/>
  <c r="J211" i="1" s="1"/>
  <c r="N211" i="1"/>
  <c r="R211" i="1"/>
  <c r="H212" i="1"/>
  <c r="J212" i="1" s="1"/>
  <c r="N212" i="1"/>
  <c r="R212" i="1"/>
  <c r="H213" i="1"/>
  <c r="J213" i="1" s="1"/>
  <c r="N213" i="1"/>
  <c r="R213" i="1"/>
  <c r="L214" i="1"/>
  <c r="R214" i="1"/>
  <c r="H215" i="1"/>
  <c r="J215" i="1" s="1"/>
  <c r="N215" i="1"/>
  <c r="R215" i="1"/>
  <c r="H216" i="1"/>
  <c r="J216" i="1" s="1"/>
  <c r="J225" i="1" s="1"/>
  <c r="S225" i="1" s="1"/>
  <c r="N216" i="1"/>
  <c r="R216" i="1"/>
  <c r="H217" i="1"/>
  <c r="J217" i="1" s="1"/>
  <c r="N217" i="1"/>
  <c r="R217" i="1"/>
  <c r="R218" i="1"/>
  <c r="R225" i="1" s="1"/>
  <c r="H224" i="1"/>
  <c r="J224" i="1"/>
  <c r="N224" i="1"/>
  <c r="R224" i="1"/>
  <c r="L225" i="1"/>
  <c r="N225" i="1"/>
  <c r="N226" i="1" s="1"/>
  <c r="H234" i="1"/>
  <c r="N234" i="1"/>
  <c r="R234" i="1"/>
  <c r="H235" i="1"/>
  <c r="J235" i="1" s="1"/>
  <c r="N235" i="1"/>
  <c r="R235" i="1"/>
  <c r="H236" i="1"/>
  <c r="J236" i="1" s="1"/>
  <c r="N236" i="1"/>
  <c r="N249" i="1" s="1"/>
  <c r="R236" i="1"/>
  <c r="R237" i="1"/>
  <c r="R238" i="1"/>
  <c r="R239" i="1"/>
  <c r="R240" i="1"/>
  <c r="R241" i="1"/>
  <c r="H242" i="1"/>
  <c r="J242" i="1"/>
  <c r="N242" i="1"/>
  <c r="R242" i="1"/>
  <c r="H248" i="1"/>
  <c r="J248" i="1"/>
  <c r="N248" i="1"/>
  <c r="R248" i="1"/>
  <c r="L249" i="1"/>
  <c r="H250" i="1"/>
  <c r="J250" i="1"/>
  <c r="N250" i="1"/>
  <c r="R250" i="1"/>
  <c r="H251" i="1"/>
  <c r="J251" i="1"/>
  <c r="N251" i="1"/>
  <c r="R251" i="1"/>
  <c r="H252" i="1"/>
  <c r="J252" i="1"/>
  <c r="N252" i="1"/>
  <c r="R252" i="1"/>
  <c r="H253" i="1"/>
  <c r="J253" i="1"/>
  <c r="N253" i="1"/>
  <c r="R253" i="1"/>
  <c r="H254" i="1"/>
  <c r="J254" i="1"/>
  <c r="N254" i="1"/>
  <c r="R254" i="1"/>
  <c r="R255" i="1"/>
  <c r="R256" i="1"/>
  <c r="R257" i="1"/>
  <c r="R258" i="1"/>
  <c r="H259" i="1"/>
  <c r="J259" i="1"/>
  <c r="N259" i="1"/>
  <c r="R259" i="1"/>
  <c r="H260" i="1"/>
  <c r="J260" i="1"/>
  <c r="N260" i="1"/>
  <c r="R260" i="1"/>
  <c r="R261" i="1"/>
  <c r="R262" i="1"/>
  <c r="R263" i="1"/>
  <c r="R264" i="1"/>
  <c r="R265" i="1"/>
  <c r="R266" i="1"/>
  <c r="R267" i="1"/>
  <c r="R268" i="1"/>
  <c r="R269" i="1"/>
  <c r="R270" i="1"/>
  <c r="H271" i="1"/>
  <c r="J271" i="1"/>
  <c r="N271" i="1"/>
  <c r="R271" i="1"/>
  <c r="R272" i="1"/>
  <c r="R273" i="1"/>
  <c r="R274" i="1"/>
  <c r="R275" i="1"/>
  <c r="R276" i="1"/>
  <c r="R277" i="1"/>
  <c r="R278" i="1"/>
  <c r="R279" i="1"/>
  <c r="R280" i="1"/>
  <c r="R281" i="1"/>
  <c r="H282" i="1"/>
  <c r="J282" i="1"/>
  <c r="N282" i="1"/>
  <c r="R282" i="1"/>
  <c r="N283" i="1"/>
  <c r="R283" i="1"/>
  <c r="R284" i="1"/>
  <c r="R285" i="1"/>
  <c r="R286" i="1"/>
  <c r="H287" i="1"/>
  <c r="N287" i="1"/>
  <c r="R287" i="1"/>
  <c r="H290" i="1"/>
  <c r="J290" i="1" s="1"/>
  <c r="N290" i="1"/>
  <c r="N297" i="1" s="1"/>
  <c r="H295" i="1"/>
  <c r="J295" i="1"/>
  <c r="N295" i="1"/>
  <c r="R295" i="1"/>
  <c r="H296" i="1"/>
  <c r="J296" i="1"/>
  <c r="N296" i="1"/>
  <c r="R296" i="1"/>
  <c r="L297" i="1"/>
  <c r="H298" i="1"/>
  <c r="J298" i="1"/>
  <c r="N298" i="1"/>
  <c r="R298" i="1"/>
  <c r="R305" i="1" s="1"/>
  <c r="H299" i="1"/>
  <c r="J299" i="1"/>
  <c r="N299" i="1"/>
  <c r="R299" i="1"/>
  <c r="R300" i="1"/>
  <c r="R301" i="1"/>
  <c r="H303" i="1"/>
  <c r="J303" i="1"/>
  <c r="N303" i="1"/>
  <c r="R303" i="1"/>
  <c r="H304" i="1"/>
  <c r="J304" i="1"/>
  <c r="N304" i="1"/>
  <c r="R304" i="1"/>
  <c r="H305" i="1"/>
  <c r="J305" i="1"/>
  <c r="S305" i="1" s="1"/>
  <c r="L305" i="1"/>
  <c r="N305" i="1"/>
  <c r="L306" i="1"/>
  <c r="H313" i="1"/>
  <c r="J313" i="1" s="1"/>
  <c r="J326" i="1" s="1"/>
  <c r="N313" i="1"/>
  <c r="R313" i="1"/>
  <c r="H314" i="1"/>
  <c r="J314" i="1" s="1"/>
  <c r="N314" i="1"/>
  <c r="R314" i="1"/>
  <c r="H315" i="1"/>
  <c r="J315" i="1" s="1"/>
  <c r="N315" i="1"/>
  <c r="H317" i="1"/>
  <c r="N317" i="1"/>
  <c r="H319" i="1"/>
  <c r="J319" i="1"/>
  <c r="N319" i="1"/>
  <c r="R319" i="1"/>
  <c r="R320" i="1"/>
  <c r="H325" i="1"/>
  <c r="J325" i="1" s="1"/>
  <c r="N325" i="1"/>
  <c r="R325" i="1"/>
  <c r="L326" i="1"/>
  <c r="R326" i="1"/>
  <c r="R338" i="1" s="1"/>
  <c r="H327" i="1"/>
  <c r="J327" i="1" s="1"/>
  <c r="N327" i="1"/>
  <c r="R327" i="1"/>
  <c r="H328" i="1"/>
  <c r="J328" i="1" s="1"/>
  <c r="N328" i="1"/>
  <c r="R328" i="1"/>
  <c r="H329" i="1"/>
  <c r="J329" i="1" s="1"/>
  <c r="N329" i="1"/>
  <c r="R329" i="1"/>
  <c r="H330" i="1"/>
  <c r="J330" i="1" s="1"/>
  <c r="N330" i="1"/>
  <c r="R330" i="1"/>
  <c r="H331" i="1"/>
  <c r="J331" i="1" s="1"/>
  <c r="N331" i="1"/>
  <c r="R331" i="1"/>
  <c r="H332" i="1"/>
  <c r="L332" i="1"/>
  <c r="R332" i="1"/>
  <c r="H333" i="1"/>
  <c r="J333" i="1" s="1"/>
  <c r="N333" i="1"/>
  <c r="N337" i="1" s="1"/>
  <c r="R333" i="1"/>
  <c r="H335" i="1"/>
  <c r="J335" i="1" s="1"/>
  <c r="J337" i="1" s="1"/>
  <c r="N335" i="1"/>
  <c r="R335" i="1"/>
  <c r="H336" i="1"/>
  <c r="J336" i="1" s="1"/>
  <c r="N336" i="1"/>
  <c r="R336" i="1"/>
  <c r="H337" i="1"/>
  <c r="L337" i="1"/>
  <c r="R337" i="1"/>
  <c r="L338" i="1"/>
  <c r="H344" i="1"/>
  <c r="J344" i="1"/>
  <c r="N344" i="1"/>
  <c r="R344" i="1"/>
  <c r="H345" i="1"/>
  <c r="J345" i="1"/>
  <c r="N345" i="1"/>
  <c r="R345" i="1"/>
  <c r="H347" i="1"/>
  <c r="J347" i="1"/>
  <c r="N347" i="1"/>
  <c r="R347" i="1"/>
  <c r="H348" i="1"/>
  <c r="J348" i="1"/>
  <c r="L348" i="1"/>
  <c r="N348" i="1"/>
  <c r="N364" i="1" s="1"/>
  <c r="H349" i="1"/>
  <c r="J349" i="1"/>
  <c r="N349" i="1"/>
  <c r="R349" i="1"/>
  <c r="H350" i="1"/>
  <c r="J350" i="1"/>
  <c r="N350" i="1"/>
  <c r="R350" i="1"/>
  <c r="H351" i="1"/>
  <c r="J351" i="1"/>
  <c r="N351" i="1"/>
  <c r="R351" i="1"/>
  <c r="H352" i="1"/>
  <c r="J352" i="1"/>
  <c r="N352" i="1"/>
  <c r="R352" i="1"/>
  <c r="H353" i="1"/>
  <c r="J353" i="1"/>
  <c r="N353" i="1"/>
  <c r="R353" i="1"/>
  <c r="H354" i="1"/>
  <c r="J354" i="1"/>
  <c r="N354" i="1"/>
  <c r="R354" i="1"/>
  <c r="H355" i="1"/>
  <c r="J355" i="1"/>
  <c r="N355" i="1"/>
  <c r="R355" i="1"/>
  <c r="H356" i="1"/>
  <c r="J356" i="1"/>
  <c r="N356" i="1"/>
  <c r="R356" i="1"/>
  <c r="H357" i="1"/>
  <c r="J357" i="1"/>
  <c r="N357" i="1"/>
  <c r="R357" i="1"/>
  <c r="H358" i="1"/>
  <c r="J358" i="1"/>
  <c r="L358" i="1"/>
  <c r="N358" i="1"/>
  <c r="H359" i="1"/>
  <c r="J359" i="1"/>
  <c r="N359" i="1"/>
  <c r="R359" i="1"/>
  <c r="R363" i="1" s="1"/>
  <c r="H361" i="1"/>
  <c r="J361" i="1"/>
  <c r="N361" i="1"/>
  <c r="R361" i="1"/>
  <c r="H362" i="1"/>
  <c r="J362" i="1"/>
  <c r="J363" i="1" s="1"/>
  <c r="S363" i="1" s="1"/>
  <c r="N362" i="1"/>
  <c r="R362" i="1"/>
  <c r="H363" i="1"/>
  <c r="L363" i="1"/>
  <c r="N363" i="1"/>
  <c r="H364" i="1"/>
  <c r="L364" i="1"/>
  <c r="H371" i="1"/>
  <c r="J371" i="1" s="1"/>
  <c r="J375" i="1" s="1"/>
  <c r="N371" i="1"/>
  <c r="N375" i="1" s="1"/>
  <c r="R371" i="1"/>
  <c r="H372" i="1"/>
  <c r="J372" i="1" s="1"/>
  <c r="N372" i="1"/>
  <c r="R372" i="1"/>
  <c r="H374" i="1"/>
  <c r="J374" i="1" s="1"/>
  <c r="N374" i="1"/>
  <c r="R374" i="1"/>
  <c r="H375" i="1"/>
  <c r="L375" i="1"/>
  <c r="L391" i="1" s="1"/>
  <c r="R375" i="1"/>
  <c r="H376" i="1"/>
  <c r="N376" i="1"/>
  <c r="N385" i="1" s="1"/>
  <c r="R376" i="1"/>
  <c r="J377" i="1"/>
  <c r="N377" i="1"/>
  <c r="R377" i="1"/>
  <c r="H378" i="1"/>
  <c r="J378" i="1"/>
  <c r="N378" i="1"/>
  <c r="R378" i="1"/>
  <c r="H379" i="1"/>
  <c r="J379" i="1"/>
  <c r="N379" i="1"/>
  <c r="R379" i="1"/>
  <c r="H380" i="1"/>
  <c r="J380" i="1"/>
  <c r="N380" i="1"/>
  <c r="R380" i="1"/>
  <c r="H381" i="1"/>
  <c r="J381" i="1"/>
  <c r="N381" i="1"/>
  <c r="R381" i="1"/>
  <c r="H382" i="1"/>
  <c r="J382" i="1"/>
  <c r="N382" i="1"/>
  <c r="R382" i="1"/>
  <c r="H383" i="1"/>
  <c r="J383" i="1"/>
  <c r="N383" i="1"/>
  <c r="R383" i="1"/>
  <c r="H384" i="1"/>
  <c r="J384" i="1"/>
  <c r="N384" i="1"/>
  <c r="R384" i="1"/>
  <c r="L385" i="1"/>
  <c r="H386" i="1"/>
  <c r="J386" i="1"/>
  <c r="N386" i="1"/>
  <c r="R386" i="1"/>
  <c r="H388" i="1"/>
  <c r="J388" i="1"/>
  <c r="N388" i="1"/>
  <c r="R388" i="1"/>
  <c r="H389" i="1"/>
  <c r="J389" i="1"/>
  <c r="N389" i="1"/>
  <c r="R389" i="1"/>
  <c r="H390" i="1"/>
  <c r="J390" i="1"/>
  <c r="L390" i="1"/>
  <c r="N390" i="1"/>
  <c r="N306" i="1" l="1"/>
  <c r="N391" i="1"/>
  <c r="S150" i="1"/>
  <c r="N161" i="1"/>
  <c r="S105" i="1"/>
  <c r="R90" i="1"/>
  <c r="S90" i="1" s="1"/>
  <c r="R348" i="1"/>
  <c r="S337" i="1"/>
  <c r="N332" i="1"/>
  <c r="H326" i="1"/>
  <c r="H338" i="1" s="1"/>
  <c r="R297" i="1"/>
  <c r="R249" i="1"/>
  <c r="R306" i="1" s="1"/>
  <c r="J214" i="1"/>
  <c r="S214" i="1" s="1"/>
  <c r="J204" i="1"/>
  <c r="N187" i="1"/>
  <c r="N188" i="1" s="1"/>
  <c r="H176" i="1"/>
  <c r="H188" i="1" s="1"/>
  <c r="J176" i="1"/>
  <c r="S176" i="1" s="1"/>
  <c r="J171" i="1"/>
  <c r="R134" i="1"/>
  <c r="J113" i="1"/>
  <c r="R80" i="1"/>
  <c r="R91" i="1" s="1"/>
  <c r="R390" i="1"/>
  <c r="S390" i="1" s="1"/>
  <c r="R385" i="1"/>
  <c r="R391" i="1" s="1"/>
  <c r="J287" i="1"/>
  <c r="J297" i="1" s="1"/>
  <c r="S297" i="1" s="1"/>
  <c r="H297" i="1"/>
  <c r="S187" i="1"/>
  <c r="R150" i="1"/>
  <c r="J134" i="1"/>
  <c r="N113" i="1"/>
  <c r="N114" i="1"/>
  <c r="N47" i="1"/>
  <c r="R34" i="1"/>
  <c r="H385" i="1"/>
  <c r="H391" i="1" s="1"/>
  <c r="J376" i="1"/>
  <c r="J385" i="1" s="1"/>
  <c r="S385" i="1" s="1"/>
  <c r="S375" i="1"/>
  <c r="J364" i="1"/>
  <c r="R358" i="1"/>
  <c r="S358" i="1" s="1"/>
  <c r="J140" i="1"/>
  <c r="J114" i="1"/>
  <c r="S101" i="1"/>
  <c r="J332" i="1"/>
  <c r="S332" i="1" s="1"/>
  <c r="N326" i="1"/>
  <c r="J234" i="1"/>
  <c r="J249" i="1" s="1"/>
  <c r="H249" i="1"/>
  <c r="H306" i="1" s="1"/>
  <c r="H214" i="1"/>
  <c r="H226" i="1" s="1"/>
  <c r="R226" i="1"/>
  <c r="R160" i="1"/>
  <c r="S160" i="1" s="1"/>
  <c r="N134" i="1"/>
  <c r="N140" i="1" s="1"/>
  <c r="R140" i="1"/>
  <c r="L114" i="1"/>
  <c r="S46" i="1"/>
  <c r="R46" i="1"/>
  <c r="H225" i="1"/>
  <c r="J53" i="1"/>
  <c r="J80" i="1" s="1"/>
  <c r="S80" i="1" l="1"/>
  <c r="S91" i="1" s="1"/>
  <c r="J91" i="1"/>
  <c r="R92" i="1" s="1"/>
  <c r="R365" i="1"/>
  <c r="R47" i="1"/>
  <c r="R48" i="1" s="1"/>
  <c r="S113" i="1"/>
  <c r="S114" i="1" s="1"/>
  <c r="J338" i="1"/>
  <c r="S161" i="1"/>
  <c r="J306" i="1"/>
  <c r="R307" i="1" s="1"/>
  <c r="S249" i="1"/>
  <c r="S306" i="1" s="1"/>
  <c r="R115" i="1"/>
  <c r="S391" i="1"/>
  <c r="S134" i="1"/>
  <c r="S140" i="1" s="1"/>
  <c r="R364" i="1"/>
  <c r="J391" i="1"/>
  <c r="R392" i="1" s="1"/>
  <c r="N338" i="1"/>
  <c r="R141" i="1"/>
  <c r="S34" i="1"/>
  <c r="S47" i="1" s="1"/>
  <c r="R161" i="1"/>
  <c r="R162" i="1" s="1"/>
  <c r="S326" i="1"/>
  <c r="S338" i="1" s="1"/>
  <c r="J188" i="1"/>
  <c r="R189" i="1" s="1"/>
  <c r="S171" i="1"/>
  <c r="S188" i="1" s="1"/>
  <c r="S204" i="1"/>
  <c r="S226" i="1" s="1"/>
  <c r="J226" i="1"/>
  <c r="R227" i="1" s="1"/>
  <c r="S348" i="1"/>
  <c r="S364" i="1" s="1"/>
  <c r="R339" i="1" l="1"/>
  <c r="R394" i="1" s="1"/>
</calcChain>
</file>

<file path=xl/sharedStrings.xml><?xml version="1.0" encoding="utf-8"?>
<sst xmlns="http://schemas.openxmlformats.org/spreadsheetml/2006/main" count="597" uniqueCount="189">
  <si>
    <t>Всего:</t>
  </si>
  <si>
    <t xml:space="preserve"> </t>
  </si>
  <si>
    <t>итого</t>
  </si>
  <si>
    <t>Эл цех</t>
  </si>
  <si>
    <t>пена монт</t>
  </si>
  <si>
    <t>изоспан</t>
  </si>
  <si>
    <t>ниссан</t>
  </si>
  <si>
    <t>кв 12</t>
  </si>
  <si>
    <t>Закрытие подвальных окон</t>
  </si>
  <si>
    <t>2.</t>
  </si>
  <si>
    <t>изопан</t>
  </si>
  <si>
    <t>1.</t>
  </si>
  <si>
    <t>РСЦ</t>
  </si>
  <si>
    <t>ТВК</t>
  </si>
  <si>
    <t>ул. Советов д.84</t>
  </si>
  <si>
    <t>сумма</t>
  </si>
  <si>
    <t>цена</t>
  </si>
  <si>
    <t>кол-во</t>
  </si>
  <si>
    <t>наименование</t>
  </si>
  <si>
    <t xml:space="preserve">цена </t>
  </si>
  <si>
    <t xml:space="preserve">                             материалы</t>
  </si>
  <si>
    <t xml:space="preserve">                маш/часы</t>
  </si>
  <si>
    <t xml:space="preserve">                чел/часы</t>
  </si>
  <si>
    <t>кол-во челов</t>
  </si>
  <si>
    <t>кол-во часов</t>
  </si>
  <si>
    <t>адрес</t>
  </si>
  <si>
    <t>№ заказа</t>
  </si>
  <si>
    <t>дата</t>
  </si>
  <si>
    <t>наименование работ</t>
  </si>
  <si>
    <t>№ п/п</t>
  </si>
  <si>
    <t xml:space="preserve">Акт выполненых работ за  Декабрь 2022 год </t>
  </si>
  <si>
    <t>бур бет</t>
  </si>
  <si>
    <t>пистол</t>
  </si>
  <si>
    <t>жид гвоз</t>
  </si>
  <si>
    <t>вент решет</t>
  </si>
  <si>
    <t>кв21</t>
  </si>
  <si>
    <t>Пробивка дополнительнных входов вентеляции,разборка п/этил трубы,установка вентрешеток</t>
  </si>
  <si>
    <t xml:space="preserve">Акт выполненых работ за  Ноябрь  2022 год </t>
  </si>
  <si>
    <t>см волна</t>
  </si>
  <si>
    <t>см п/цем</t>
  </si>
  <si>
    <t>выш мал</t>
  </si>
  <si>
    <t>кв9</t>
  </si>
  <si>
    <t>Заделка наружного шва раствором</t>
  </si>
  <si>
    <t>фум лен</t>
  </si>
  <si>
    <t>кран15</t>
  </si>
  <si>
    <t>мазда</t>
  </si>
  <si>
    <t>кв5</t>
  </si>
  <si>
    <t>Перекрытие стояка холодной воды,замена отсечного крана,нарезка резьбы,запуск проверка.</t>
  </si>
  <si>
    <t>кв6</t>
  </si>
  <si>
    <t>Протяжка резьбовых соединений,запуск проверка.</t>
  </si>
  <si>
    <t>кв12</t>
  </si>
  <si>
    <t>Сброс воздуха из системы отопления,запуск проверка.</t>
  </si>
  <si>
    <t xml:space="preserve">Акт выполненых работ за  Октябрь  2022 год </t>
  </si>
  <si>
    <t>изолен</t>
  </si>
  <si>
    <t>скобы гвоз 1/100</t>
  </si>
  <si>
    <t>хомуты пл1/100</t>
  </si>
  <si>
    <t>ст дома</t>
  </si>
  <si>
    <t xml:space="preserve"> Окультуривание всей проводки проходящей по подъезду на хомуты и скобы,демонтаж не исправной проводки со стены дюпелей </t>
  </si>
  <si>
    <t>угол рам</t>
  </si>
  <si>
    <t>стекло70*70</t>
  </si>
  <si>
    <t>дресва</t>
  </si>
  <si>
    <t>Подсыпка на предомовой территории 1-подъезда,ремонт остекление рамы 3-подъезда,выпилевание деревьев на клумбе и обкос клумбы</t>
  </si>
  <si>
    <t>пен мон</t>
  </si>
  <si>
    <t>Прочистка вентилиционного канала</t>
  </si>
  <si>
    <t>перчат</t>
  </si>
  <si>
    <t>самор</t>
  </si>
  <si>
    <t>шиф вол</t>
  </si>
  <si>
    <t>1-подъезд ст дома</t>
  </si>
  <si>
    <t>Демонтаж параболической антенны,демонтаж телевиз антены,,разборка кровли над слуховом окном,устройство кровли шиферной над слуховым окном</t>
  </si>
  <si>
    <t>электр</t>
  </si>
  <si>
    <t>анкер бол</t>
  </si>
  <si>
    <t>нав дер</t>
  </si>
  <si>
    <t>диск отр</t>
  </si>
  <si>
    <t>арматур</t>
  </si>
  <si>
    <t>доска0,1*0,025*4</t>
  </si>
  <si>
    <t>доска0,15*0,04*4</t>
  </si>
  <si>
    <t>Подготовка подъездов ремонту,ремонт тамбурных дверей,установка и разборка подмостей</t>
  </si>
  <si>
    <t>стеклоочис</t>
  </si>
  <si>
    <t>белезна</t>
  </si>
  <si>
    <t>ветошь</t>
  </si>
  <si>
    <t>шпаклев</t>
  </si>
  <si>
    <t>мешки</t>
  </si>
  <si>
    <t>наждачка</t>
  </si>
  <si>
    <t>праймер</t>
  </si>
  <si>
    <t>плен защ</t>
  </si>
  <si>
    <t>скотч мал</t>
  </si>
  <si>
    <t>веник</t>
  </si>
  <si>
    <t>кисть</t>
  </si>
  <si>
    <t>валик</t>
  </si>
  <si>
    <t>красбел1/6</t>
  </si>
  <si>
    <t>кр бел1/10</t>
  </si>
  <si>
    <t>крз/кор1/6</t>
  </si>
  <si>
    <t>кр в/эм1/13</t>
  </si>
  <si>
    <t>Ремонт подъездов три побелка,окраска</t>
  </si>
  <si>
    <t>кв23</t>
  </si>
  <si>
    <t>Прочистка канализационной трубы в подвале,проверка.</t>
  </si>
  <si>
    <t>фумлен</t>
  </si>
  <si>
    <t>шлаг</t>
  </si>
  <si>
    <t>фитинг</t>
  </si>
  <si>
    <t xml:space="preserve"> трой20*26в.р15</t>
  </si>
  <si>
    <t>Перекрыт стояк х/воды в подвале,сброс,установка тройника,крана и шланга,запуск,проверка.</t>
  </si>
  <si>
    <t xml:space="preserve">Акт выполненых работ за  Сентябрь  2022 год </t>
  </si>
  <si>
    <t>саморез</t>
  </si>
  <si>
    <t>дюбель</t>
  </si>
  <si>
    <t>кв17</t>
  </si>
  <si>
    <t>б/н</t>
  </si>
  <si>
    <t>Демонтаж и установка новой длиной светод панели,изоляция соединений,бурения двух отверстий</t>
  </si>
  <si>
    <t>гвозд</t>
  </si>
  <si>
    <t>жел кров</t>
  </si>
  <si>
    <t>шифер вол</t>
  </si>
  <si>
    <t>выш/мал</t>
  </si>
  <si>
    <t>Ремонт кровли,замена битого шифера,замена кровли железо на примыкания к вент шахте,устройства конька из кровленого железо,снятие антен</t>
  </si>
  <si>
    <t xml:space="preserve">Акт выполненых работ за  Август  2022 год </t>
  </si>
  <si>
    <t>кв11</t>
  </si>
  <si>
    <t>МОНТАЖ и подключения эл плафонаи выключатель укрепления к стене,изоляция соединений</t>
  </si>
  <si>
    <t>авт 16А</t>
  </si>
  <si>
    <t>авт63А</t>
  </si>
  <si>
    <t>1Демонтаж монтаж эл авт 3-полостной и установка эл авт освещение</t>
  </si>
  <si>
    <t>Дом</t>
  </si>
  <si>
    <t xml:space="preserve">Акт выполненых работ за  Июль  2022 год </t>
  </si>
  <si>
    <t xml:space="preserve">Акт выполненых работ за  Июнь  2022 год </t>
  </si>
  <si>
    <t>изолента</t>
  </si>
  <si>
    <t>кв 14</t>
  </si>
  <si>
    <t>Зачистка и изоляция нулевых и фазных жил проводов</t>
  </si>
  <si>
    <t>краска зел</t>
  </si>
  <si>
    <t>краска чер</t>
  </si>
  <si>
    <t>краска сер</t>
  </si>
  <si>
    <t>колер</t>
  </si>
  <si>
    <t>Известь</t>
  </si>
  <si>
    <t>Субботник</t>
  </si>
  <si>
    <t>Промывка и опрессовка системы теплоснабжения</t>
  </si>
  <si>
    <t xml:space="preserve">Акт выполненых работ за   Май  2022 год </t>
  </si>
  <si>
    <t>самлрезы</t>
  </si>
  <si>
    <t>кв 13</t>
  </si>
  <si>
    <t>Полное обследование эл. Проводки, нулевых и фазных жил провода, частичное обследование эл проводки в квартире. Установка новой розетки</t>
  </si>
  <si>
    <t xml:space="preserve">Акт выполненых работ за   Апрель  2022 год </t>
  </si>
  <si>
    <t>мешок</t>
  </si>
  <si>
    <t>субботник</t>
  </si>
  <si>
    <t xml:space="preserve"> Проочистка кан стояка от дома до колодца</t>
  </si>
  <si>
    <t>5.</t>
  </si>
  <si>
    <t>Прочистка канал трубы от дома до колодца</t>
  </si>
  <si>
    <t>4.</t>
  </si>
  <si>
    <t>кв 6</t>
  </si>
  <si>
    <t>Прочиска канализационного стояка в туалете, проверка.</t>
  </si>
  <si>
    <t>3.</t>
  </si>
  <si>
    <t>фумлента</t>
  </si>
  <si>
    <t>кран ф20</t>
  </si>
  <si>
    <t>резьба ф20</t>
  </si>
  <si>
    <t>угол ф26*20*26</t>
  </si>
  <si>
    <t>фитингф 20*26*20</t>
  </si>
  <si>
    <t>метапол ф20</t>
  </si>
  <si>
    <t>кв 10</t>
  </si>
  <si>
    <t>Перекрытие  общедом. Крана хол воды в подвале, сброс, демонтаж, отрезка стояка хол воды в плодвале, замена отсечного крана  на стояке хол воды в подвале. Запуск общедоомового крана, вварка резьбы в стояк хол воды в подвале, сборка стояка метаполом, запуск, проверка.</t>
  </si>
  <si>
    <t>муфта ППР ф20</t>
  </si>
  <si>
    <t>муфта ф20</t>
  </si>
  <si>
    <t>кран ф 20</t>
  </si>
  <si>
    <t xml:space="preserve">угол ППР </t>
  </si>
  <si>
    <t>американка ППР ф20</t>
  </si>
  <si>
    <t>тройник ППР ф20</t>
  </si>
  <si>
    <t>труба ППР ф 20</t>
  </si>
  <si>
    <t>кв 20,23,26</t>
  </si>
  <si>
    <t>Бурение отверстий в перекрытиях квартир, демонтаж врезок в туалетах и кукхнях, демонтажотрезка стояка в подвале, монтаж стояка ППР, подключениек разводкам и мойкам,  запуск. Проверка.</t>
  </si>
  <si>
    <t xml:space="preserve">Акт выполненых работ за   Март  2022 год </t>
  </si>
  <si>
    <t>ст  долма</t>
  </si>
  <si>
    <t>Отключение вводных автоматов и кабеля, зачистка и подключение к водному автомату с включением водного автомата. Протяжка водных втоматов</t>
  </si>
  <si>
    <t>розетка</t>
  </si>
  <si>
    <t>кабель ПВС 2*2,5</t>
  </si>
  <si>
    <t>Протяжка кабеля, установка розетки и подключение розетки к эл счету межэтажному</t>
  </si>
  <si>
    <t>кв 1</t>
  </si>
  <si>
    <t>Прочистка кан стояка в подвале, проверка</t>
  </si>
  <si>
    <t>6.</t>
  </si>
  <si>
    <t>метапол ф20*26</t>
  </si>
  <si>
    <t>фитинг ф20</t>
  </si>
  <si>
    <t>кв 23</t>
  </si>
  <si>
    <t>Прекрытие общедомового крана хол воды в подвале, сброс, демонтаж отрезкастояка хол. Воды в подвале, нарезка двух резьб, монтаж крана на стоя хол воды, монтаж сгонаметапол, запуск, проверка, составление акта</t>
  </si>
  <si>
    <t xml:space="preserve">мазда  </t>
  </si>
  <si>
    <t>Прочистка кан. Стояка в туалете, проверка, установка унитаза</t>
  </si>
  <si>
    <t>протяжка фитингов и  тройников на радиаторах в кухне и зале. Проверка</t>
  </si>
  <si>
    <t>кран ф15</t>
  </si>
  <si>
    <t>тройник ф20*26</t>
  </si>
  <si>
    <t>кв 24</t>
  </si>
  <si>
    <t>Установка сбросного крана на стояке полотенцесуш. в  подвале, перекрытие стояков, монтаж тройника, крана. Запуск, сброс воздуха, проверка.</t>
  </si>
  <si>
    <t>шуруп</t>
  </si>
  <si>
    <t>угол</t>
  </si>
  <si>
    <t>фитинг ф12</t>
  </si>
  <si>
    <t>тройник</t>
  </si>
  <si>
    <t>траба ППР ф12</t>
  </si>
  <si>
    <t>Монтаж водопровода в подьезд на пропилен</t>
  </si>
  <si>
    <t xml:space="preserve">Акт выполненых работ за Февраль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</si>
</sst>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i/>
      <u/>
      <sz val="10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0" fillId="0" borderId="0" xfId="0" applyBorder="1"/>
    <xf numFmtId="2" fontId="1" fillId="0" borderId="1" xfId="0" applyNumberFormat="1" applyFont="1" applyBorder="1"/>
    <xf numFmtId="2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2" fontId="2" fillId="0" borderId="0" xfId="0" applyNumberFormat="1" applyFont="1"/>
    <xf numFmtId="0" fontId="2" fillId="0" borderId="0" xfId="0" applyFont="1"/>
    <xf numFmtId="0" fontId="3" fillId="0" borderId="1" xfId="0" applyFont="1" applyBorder="1"/>
    <xf numFmtId="14" fontId="0" fillId="0" borderId="1" xfId="0" applyNumberFormat="1" applyBorder="1"/>
    <xf numFmtId="2" fontId="2" fillId="0" borderId="0" xfId="0" applyNumberFormat="1" applyFont="1" applyBorder="1"/>
    <xf numFmtId="0" fontId="4" fillId="0" borderId="1" xfId="0" applyFont="1" applyFill="1" applyBorder="1"/>
    <xf numFmtId="0" fontId="5" fillId="0" borderId="1" xfId="0" applyFont="1" applyFill="1" applyBorder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2" xfId="0" applyBorder="1" applyAlignment="1"/>
    <xf numFmtId="0" fontId="0" fillId="0" borderId="2" xfId="0" applyBorder="1" applyAlignment="1">
      <alignment wrapText="1"/>
    </xf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6" fillId="0" borderId="0" xfId="0" applyFont="1"/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2FBF9-9205-4BD4-9C42-53FA4CAAF6D5}">
  <dimension ref="A1:AD394"/>
  <sheetViews>
    <sheetView tabSelected="1" zoomScale="90" zoomScaleNormal="90" workbookViewId="0">
      <pane xSplit="1" ySplit="4" topLeftCell="B353" activePane="bottomRight" state="frozen"/>
      <selection pane="topRight" activeCell="B1" sqref="B1"/>
      <selection pane="bottomLeft" activeCell="A5" sqref="A5"/>
      <selection pane="bottomRight" activeCell="K386" sqref="K386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1.42578125" customWidth="1"/>
    <col min="11" max="11" width="8.140625" customWidth="1"/>
    <col min="12" max="12" width="7" customWidth="1"/>
    <col min="14" max="14" width="9.7109375" customWidth="1"/>
    <col min="15" max="15" width="10.57031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19" ht="20.25" x14ac:dyDescent="0.3">
      <c r="F1" t="s">
        <v>1</v>
      </c>
      <c r="H1" s="23" t="s">
        <v>188</v>
      </c>
    </row>
    <row r="2" spans="1:19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x14ac:dyDescent="0.2">
      <c r="A3" s="41" t="s">
        <v>29</v>
      </c>
      <c r="B3" s="41" t="s">
        <v>28</v>
      </c>
      <c r="C3" s="41" t="s">
        <v>27</v>
      </c>
      <c r="D3" s="41" t="s">
        <v>26</v>
      </c>
      <c r="E3" s="41" t="s">
        <v>25</v>
      </c>
      <c r="F3" s="41" t="s">
        <v>24</v>
      </c>
      <c r="G3" s="41" t="s">
        <v>23</v>
      </c>
      <c r="H3" s="40" t="s">
        <v>22</v>
      </c>
      <c r="I3" s="40"/>
      <c r="J3" s="40"/>
      <c r="K3" s="41"/>
      <c r="L3" s="40" t="s">
        <v>21</v>
      </c>
      <c r="M3" s="40"/>
      <c r="N3" s="40"/>
      <c r="O3" s="40" t="s">
        <v>20</v>
      </c>
      <c r="P3" s="40"/>
      <c r="Q3" s="40"/>
      <c r="R3" s="40"/>
      <c r="S3" s="26"/>
    </row>
    <row r="4" spans="1:19" ht="25.5" x14ac:dyDescent="0.2">
      <c r="A4" s="39"/>
      <c r="B4" s="39"/>
      <c r="C4" s="39"/>
      <c r="D4" s="39"/>
      <c r="E4" s="39"/>
      <c r="F4" s="38"/>
      <c r="G4" s="38"/>
      <c r="H4" s="37" t="s">
        <v>17</v>
      </c>
      <c r="I4" s="37" t="s">
        <v>19</v>
      </c>
      <c r="J4" s="37" t="s">
        <v>15</v>
      </c>
      <c r="K4" s="38"/>
      <c r="L4" s="37" t="s">
        <v>17</v>
      </c>
      <c r="M4" s="37" t="s">
        <v>16</v>
      </c>
      <c r="N4" s="37" t="s">
        <v>15</v>
      </c>
      <c r="O4" s="37" t="s">
        <v>18</v>
      </c>
      <c r="P4" s="37" t="s">
        <v>17</v>
      </c>
      <c r="Q4" s="37" t="s">
        <v>16</v>
      </c>
      <c r="R4" s="37" t="s">
        <v>15</v>
      </c>
      <c r="S4" s="26"/>
    </row>
    <row r="5" spans="1:19" ht="31.5" x14ac:dyDescent="0.2">
      <c r="A5" s="30"/>
      <c r="B5" s="34"/>
      <c r="C5" s="30"/>
      <c r="D5" s="30"/>
      <c r="E5" s="36" t="s">
        <v>14</v>
      </c>
      <c r="F5" s="30"/>
      <c r="G5" s="30"/>
      <c r="H5" s="29">
        <f>F5*G5</f>
        <v>0</v>
      </c>
      <c r="I5" s="29"/>
      <c r="J5" s="29">
        <f>H5*I5</f>
        <v>0</v>
      </c>
      <c r="K5" s="29"/>
      <c r="L5" s="29"/>
      <c r="M5" s="29"/>
      <c r="N5" s="29">
        <f>L5*M5</f>
        <v>0</v>
      </c>
      <c r="O5" s="29"/>
      <c r="P5" s="29"/>
      <c r="Q5" s="29"/>
      <c r="R5" s="29">
        <f>P5*Q5</f>
        <v>0</v>
      </c>
      <c r="S5" s="42"/>
    </row>
    <row r="6" spans="1:19" ht="15" x14ac:dyDescent="0.2">
      <c r="A6" s="30"/>
      <c r="B6" s="34"/>
      <c r="C6" s="30"/>
      <c r="D6" s="30"/>
      <c r="E6" s="32" t="s">
        <v>13</v>
      </c>
      <c r="F6" s="30"/>
      <c r="G6" s="30"/>
      <c r="H6" s="29">
        <f>F6*G6</f>
        <v>0</v>
      </c>
      <c r="I6" s="29"/>
      <c r="J6" s="29">
        <f>H6*I6</f>
        <v>0</v>
      </c>
      <c r="K6" s="29"/>
      <c r="L6" s="29"/>
      <c r="M6" s="29"/>
      <c r="N6" s="29">
        <f>L6*M6</f>
        <v>0</v>
      </c>
      <c r="O6" s="29"/>
      <c r="P6" s="29"/>
      <c r="Q6" s="29"/>
      <c r="R6" s="29">
        <f>P6*Q6</f>
        <v>0</v>
      </c>
      <c r="S6" s="42"/>
    </row>
    <row r="7" spans="1:19" ht="15" x14ac:dyDescent="0.2">
      <c r="A7" s="30"/>
      <c r="B7" s="34"/>
      <c r="C7" s="30"/>
      <c r="D7" s="30"/>
      <c r="E7" s="32"/>
      <c r="F7" s="30"/>
      <c r="G7" s="30"/>
      <c r="H7" s="29">
        <f>F7*G7</f>
        <v>0</v>
      </c>
      <c r="I7" s="29"/>
      <c r="J7" s="29">
        <f>H7*I7</f>
        <v>0</v>
      </c>
      <c r="K7" s="29"/>
      <c r="L7" s="29"/>
      <c r="M7" s="29"/>
      <c r="N7" s="29">
        <f>L7*M7</f>
        <v>0</v>
      </c>
      <c r="O7" s="29"/>
      <c r="P7" s="29"/>
      <c r="Q7" s="29"/>
      <c r="R7" s="29">
        <f>P7*Q7</f>
        <v>0</v>
      </c>
      <c r="S7" s="42"/>
    </row>
    <row r="8" spans="1:19" ht="38.25" x14ac:dyDescent="0.2">
      <c r="A8" s="30" t="s">
        <v>11</v>
      </c>
      <c r="B8" s="34" t="s">
        <v>187</v>
      </c>
      <c r="C8" s="30"/>
      <c r="D8" s="30"/>
      <c r="E8" s="32" t="s">
        <v>56</v>
      </c>
      <c r="F8" s="30">
        <v>2</v>
      </c>
      <c r="G8" s="30">
        <v>1</v>
      </c>
      <c r="H8" s="29">
        <f>F8*G8</f>
        <v>2</v>
      </c>
      <c r="I8" s="29">
        <v>600</v>
      </c>
      <c r="J8" s="29">
        <f>H8*I8</f>
        <v>1200</v>
      </c>
      <c r="K8" s="29" t="s">
        <v>45</v>
      </c>
      <c r="L8" s="29">
        <v>0.5</v>
      </c>
      <c r="M8" s="29">
        <v>400</v>
      </c>
      <c r="N8" s="29">
        <f>L8*M8</f>
        <v>200</v>
      </c>
      <c r="O8" s="29" t="s">
        <v>186</v>
      </c>
      <c r="P8" s="29">
        <v>5</v>
      </c>
      <c r="Q8" s="29">
        <v>130</v>
      </c>
      <c r="R8" s="29">
        <f>P8*Q8</f>
        <v>650</v>
      </c>
      <c r="S8" s="42"/>
    </row>
    <row r="9" spans="1:19" ht="15" x14ac:dyDescent="0.2">
      <c r="A9" s="30"/>
      <c r="B9" s="34"/>
      <c r="C9" s="30"/>
      <c r="D9" s="30"/>
      <c r="E9" s="32"/>
      <c r="F9" s="30"/>
      <c r="G9" s="30"/>
      <c r="H9" s="29">
        <f>F9*G9</f>
        <v>0</v>
      </c>
      <c r="I9" s="29"/>
      <c r="J9" s="29">
        <f>H9*I9</f>
        <v>0</v>
      </c>
      <c r="K9" s="29"/>
      <c r="L9" s="29"/>
      <c r="M9" s="29"/>
      <c r="N9" s="29">
        <f>L9*M9</f>
        <v>0</v>
      </c>
      <c r="O9" s="29" t="s">
        <v>185</v>
      </c>
      <c r="P9" s="29">
        <v>1</v>
      </c>
      <c r="Q9" s="29">
        <v>43.22</v>
      </c>
      <c r="R9" s="29">
        <f>P9*Q9</f>
        <v>43.22</v>
      </c>
      <c r="S9" s="42"/>
    </row>
    <row r="10" spans="1:19" ht="30.75" customHeight="1" x14ac:dyDescent="0.2">
      <c r="A10" s="30"/>
      <c r="B10" s="34"/>
      <c r="C10" s="30"/>
      <c r="D10" s="30"/>
      <c r="E10" s="32"/>
      <c r="F10" s="30"/>
      <c r="G10" s="30"/>
      <c r="H10" s="29">
        <f>F10*G10</f>
        <v>0</v>
      </c>
      <c r="I10" s="29"/>
      <c r="J10" s="29">
        <f>H10*I10</f>
        <v>0</v>
      </c>
      <c r="K10" s="29"/>
      <c r="L10" s="29"/>
      <c r="M10" s="29"/>
      <c r="N10" s="29">
        <f>L10*M10</f>
        <v>0</v>
      </c>
      <c r="O10" s="29" t="s">
        <v>184</v>
      </c>
      <c r="P10" s="29">
        <v>1</v>
      </c>
      <c r="Q10" s="29">
        <v>112</v>
      </c>
      <c r="R10" s="29">
        <f>P10*Q10</f>
        <v>112</v>
      </c>
      <c r="S10" s="42"/>
    </row>
    <row r="11" spans="1:19" ht="15" x14ac:dyDescent="0.2">
      <c r="A11" s="30"/>
      <c r="B11" s="34"/>
      <c r="C11" s="30"/>
      <c r="D11" s="30"/>
      <c r="E11" s="32"/>
      <c r="F11" s="30"/>
      <c r="G11" s="30"/>
      <c r="H11" s="29">
        <f>F11*G11</f>
        <v>0</v>
      </c>
      <c r="I11" s="29"/>
      <c r="J11" s="29">
        <f>H11*I11</f>
        <v>0</v>
      </c>
      <c r="K11" s="29"/>
      <c r="L11" s="29"/>
      <c r="M11" s="29"/>
      <c r="N11" s="29">
        <f>L11*M11</f>
        <v>0</v>
      </c>
      <c r="O11" s="29" t="s">
        <v>178</v>
      </c>
      <c r="P11" s="29">
        <v>1</v>
      </c>
      <c r="Q11" s="29">
        <v>246.23</v>
      </c>
      <c r="R11" s="29">
        <f>P11*Q11</f>
        <v>246.23</v>
      </c>
      <c r="S11" s="42"/>
    </row>
    <row r="12" spans="1:19" ht="15" x14ac:dyDescent="0.2">
      <c r="A12" s="30"/>
      <c r="B12" s="34"/>
      <c r="C12" s="30"/>
      <c r="D12" s="30"/>
      <c r="E12" s="32"/>
      <c r="F12" s="30"/>
      <c r="G12" s="30"/>
      <c r="H12" s="29">
        <f>F12*G12</f>
        <v>0</v>
      </c>
      <c r="I12" s="29"/>
      <c r="J12" s="29">
        <f>H12*I12</f>
        <v>0</v>
      </c>
      <c r="K12" s="29"/>
      <c r="L12" s="29"/>
      <c r="M12" s="29"/>
      <c r="N12" s="29">
        <f>L12*M12</f>
        <v>0</v>
      </c>
      <c r="O12" s="29" t="s">
        <v>183</v>
      </c>
      <c r="P12" s="29">
        <v>1</v>
      </c>
      <c r="Q12" s="29">
        <v>82</v>
      </c>
      <c r="R12" s="29">
        <f>P12*Q12</f>
        <v>82</v>
      </c>
      <c r="S12" s="42"/>
    </row>
    <row r="13" spans="1:19" ht="15" x14ac:dyDescent="0.2">
      <c r="A13" s="30"/>
      <c r="B13" s="34"/>
      <c r="C13" s="30"/>
      <c r="D13" s="30"/>
      <c r="E13" s="32"/>
      <c r="F13" s="30"/>
      <c r="G13" s="30"/>
      <c r="H13" s="29">
        <f>F13*G13</f>
        <v>0</v>
      </c>
      <c r="I13" s="29"/>
      <c r="J13" s="29">
        <f>H13*I13</f>
        <v>0</v>
      </c>
      <c r="K13" s="29"/>
      <c r="L13" s="29"/>
      <c r="M13" s="29"/>
      <c r="N13" s="29">
        <f>L13*M13</f>
        <v>0</v>
      </c>
      <c r="O13" s="29" t="s">
        <v>103</v>
      </c>
      <c r="P13" s="29">
        <v>3</v>
      </c>
      <c r="Q13" s="29">
        <v>0.82</v>
      </c>
      <c r="R13" s="29">
        <f>P13*Q13</f>
        <v>2.46</v>
      </c>
      <c r="S13" s="42"/>
    </row>
    <row r="14" spans="1:19" ht="15" x14ac:dyDescent="0.2">
      <c r="A14" s="30"/>
      <c r="B14" s="34"/>
      <c r="C14" s="30"/>
      <c r="D14" s="30"/>
      <c r="E14" s="32"/>
      <c r="F14" s="30"/>
      <c r="G14" s="30"/>
      <c r="H14" s="29">
        <f>F14*G14</f>
        <v>0</v>
      </c>
      <c r="I14" s="29"/>
      <c r="J14" s="29">
        <f>H14*I14</f>
        <v>0</v>
      </c>
      <c r="K14" s="29"/>
      <c r="L14" s="29"/>
      <c r="M14" s="29"/>
      <c r="N14" s="29">
        <f>L14*M14</f>
        <v>0</v>
      </c>
      <c r="O14" s="29" t="s">
        <v>182</v>
      </c>
      <c r="P14" s="29">
        <v>3</v>
      </c>
      <c r="Q14" s="29">
        <v>0.8</v>
      </c>
      <c r="R14" s="29">
        <f>P14*Q14</f>
        <v>2.4000000000000004</v>
      </c>
      <c r="S14" s="42"/>
    </row>
    <row r="15" spans="1:19" ht="15" x14ac:dyDescent="0.2">
      <c r="A15" s="30"/>
      <c r="B15" s="34"/>
      <c r="C15" s="30"/>
      <c r="D15" s="30"/>
      <c r="E15" s="32"/>
      <c r="F15" s="30"/>
      <c r="G15" s="30"/>
      <c r="H15" s="29">
        <f>F15*G15</f>
        <v>0</v>
      </c>
      <c r="I15" s="29"/>
      <c r="J15" s="29">
        <f>H15*I15</f>
        <v>0</v>
      </c>
      <c r="K15" s="29"/>
      <c r="L15" s="29"/>
      <c r="M15" s="29"/>
      <c r="N15" s="29">
        <f>L15*M15</f>
        <v>0</v>
      </c>
      <c r="O15" s="29" t="s">
        <v>145</v>
      </c>
      <c r="P15" s="29">
        <v>0.3</v>
      </c>
      <c r="Q15" s="29">
        <v>75</v>
      </c>
      <c r="R15" s="29">
        <f>P15*Q15</f>
        <v>22.5</v>
      </c>
      <c r="S15" s="42"/>
    </row>
    <row r="16" spans="1:19" ht="15" x14ac:dyDescent="0.2">
      <c r="A16" s="30"/>
      <c r="B16" s="34"/>
      <c r="C16" s="30"/>
      <c r="D16" s="30"/>
      <c r="E16" s="32"/>
      <c r="F16" s="30"/>
      <c r="G16" s="30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42"/>
    </row>
    <row r="17" spans="1:30" ht="102" x14ac:dyDescent="0.2">
      <c r="A17" s="30" t="s">
        <v>9</v>
      </c>
      <c r="B17" s="34" t="s">
        <v>181</v>
      </c>
      <c r="C17" s="30"/>
      <c r="D17" s="30"/>
      <c r="E17" s="32" t="s">
        <v>180</v>
      </c>
      <c r="F17" s="30">
        <v>1</v>
      </c>
      <c r="G17" s="30">
        <v>2</v>
      </c>
      <c r="H17" s="29">
        <f>F17*G17</f>
        <v>2</v>
      </c>
      <c r="I17" s="29">
        <v>600</v>
      </c>
      <c r="J17" s="29">
        <f>H17*I17</f>
        <v>1200</v>
      </c>
      <c r="K17" s="29" t="s">
        <v>175</v>
      </c>
      <c r="L17" s="29">
        <v>0.5</v>
      </c>
      <c r="M17" s="29">
        <v>400</v>
      </c>
      <c r="N17" s="29">
        <f>L17*M17</f>
        <v>200</v>
      </c>
      <c r="O17" s="29" t="s">
        <v>179</v>
      </c>
      <c r="P17" s="29">
        <v>1</v>
      </c>
      <c r="Q17" s="29">
        <v>347</v>
      </c>
      <c r="R17" s="29">
        <f>P17*Q17</f>
        <v>347</v>
      </c>
      <c r="S17" s="42"/>
    </row>
    <row r="18" spans="1:30" ht="15" x14ac:dyDescent="0.2">
      <c r="A18" s="30"/>
      <c r="B18" s="34"/>
      <c r="C18" s="30"/>
      <c r="D18" s="30"/>
      <c r="E18" s="32"/>
      <c r="F18" s="30"/>
      <c r="G18" s="30"/>
      <c r="H18" s="29">
        <f>F18*G18</f>
        <v>0</v>
      </c>
      <c r="I18" s="29"/>
      <c r="J18" s="29">
        <f>H18*I18</f>
        <v>0</v>
      </c>
      <c r="K18" s="29"/>
      <c r="L18" s="29"/>
      <c r="M18" s="29"/>
      <c r="N18" s="29">
        <f>L18*M18</f>
        <v>0</v>
      </c>
      <c r="O18" s="29" t="s">
        <v>178</v>
      </c>
      <c r="P18" s="29">
        <v>1</v>
      </c>
      <c r="Q18" s="29">
        <v>246.23</v>
      </c>
      <c r="R18" s="29">
        <f>P18*Q18</f>
        <v>246.23</v>
      </c>
      <c r="S18" s="42"/>
    </row>
    <row r="19" spans="1:30" ht="15" x14ac:dyDescent="0.2">
      <c r="A19" s="30"/>
      <c r="B19" s="34"/>
      <c r="C19" s="30"/>
      <c r="D19" s="30"/>
      <c r="E19" s="32"/>
      <c r="F19" s="30"/>
      <c r="G19" s="30"/>
      <c r="H19" s="29">
        <f>F19*G19</f>
        <v>0</v>
      </c>
      <c r="I19" s="29"/>
      <c r="J19" s="29">
        <f>H19*I19</f>
        <v>0</v>
      </c>
      <c r="K19" s="29"/>
      <c r="L19" s="29"/>
      <c r="M19" s="29"/>
      <c r="N19" s="29">
        <f>L19*M19</f>
        <v>0</v>
      </c>
      <c r="O19" s="29" t="s">
        <v>145</v>
      </c>
      <c r="P19" s="29">
        <v>0.2</v>
      </c>
      <c r="Q19" s="29">
        <v>75</v>
      </c>
      <c r="R19" s="29">
        <f>P19*Q19</f>
        <v>15</v>
      </c>
      <c r="S19" s="42"/>
    </row>
    <row r="20" spans="1:30" ht="15" x14ac:dyDescent="0.2">
      <c r="A20" s="30"/>
      <c r="B20" s="34"/>
      <c r="C20" s="30"/>
      <c r="D20" s="30"/>
      <c r="E20" s="32"/>
      <c r="F20" s="30"/>
      <c r="G20" s="30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42"/>
    </row>
    <row r="21" spans="1:30" ht="51" x14ac:dyDescent="0.2">
      <c r="A21" s="30" t="s">
        <v>144</v>
      </c>
      <c r="B21" s="34" t="s">
        <v>177</v>
      </c>
      <c r="C21" s="30"/>
      <c r="D21" s="30"/>
      <c r="E21" s="32" t="s">
        <v>56</v>
      </c>
      <c r="F21" s="30">
        <v>1</v>
      </c>
      <c r="G21" s="30">
        <v>1</v>
      </c>
      <c r="H21" s="29">
        <f>F21*G21</f>
        <v>1</v>
      </c>
      <c r="I21" s="29">
        <v>600</v>
      </c>
      <c r="J21" s="29">
        <f>H21*I21</f>
        <v>600</v>
      </c>
      <c r="K21" s="29" t="s">
        <v>175</v>
      </c>
      <c r="L21" s="29">
        <v>0.5</v>
      </c>
      <c r="M21" s="29">
        <v>400</v>
      </c>
      <c r="N21" s="29">
        <f>L21*M21</f>
        <v>200</v>
      </c>
      <c r="O21" s="29"/>
      <c r="P21" s="29"/>
      <c r="Q21" s="29"/>
      <c r="R21" s="29">
        <f>P21*Q21</f>
        <v>0</v>
      </c>
      <c r="S21" s="42"/>
    </row>
    <row r="22" spans="1:30" ht="15" x14ac:dyDescent="0.2">
      <c r="A22" s="30"/>
      <c r="B22" s="34"/>
      <c r="C22" s="30"/>
      <c r="D22" s="30"/>
      <c r="E22" s="32"/>
      <c r="F22" s="30"/>
      <c r="G22" s="30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42"/>
    </row>
    <row r="23" spans="1:30" ht="58.5" customHeight="1" x14ac:dyDescent="0.2">
      <c r="A23" s="30" t="s">
        <v>141</v>
      </c>
      <c r="B23" s="34" t="s">
        <v>176</v>
      </c>
      <c r="C23" s="30"/>
      <c r="D23" s="30"/>
      <c r="E23" s="32" t="s">
        <v>142</v>
      </c>
      <c r="F23" s="30">
        <v>1</v>
      </c>
      <c r="G23" s="30">
        <v>2</v>
      </c>
      <c r="H23" s="29">
        <f>F23*G23</f>
        <v>2</v>
      </c>
      <c r="I23" s="29">
        <v>600</v>
      </c>
      <c r="J23" s="29">
        <f>H23*I23</f>
        <v>1200</v>
      </c>
      <c r="K23" s="29" t="s">
        <v>175</v>
      </c>
      <c r="L23" s="29">
        <v>0.5</v>
      </c>
      <c r="M23" s="29">
        <v>400</v>
      </c>
      <c r="N23" s="29">
        <f>L23*M23</f>
        <v>200</v>
      </c>
      <c r="O23" s="29"/>
      <c r="P23" s="29"/>
      <c r="Q23" s="29"/>
      <c r="R23" s="29">
        <f>P23*Q23</f>
        <v>0</v>
      </c>
      <c r="S23" s="42"/>
    </row>
    <row r="24" spans="1:30" ht="15" x14ac:dyDescent="0.2">
      <c r="A24" s="30"/>
      <c r="B24" s="34"/>
      <c r="C24" s="30"/>
      <c r="D24" s="30"/>
      <c r="E24" s="32"/>
      <c r="F24" s="30"/>
      <c r="G24" s="30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42"/>
    </row>
    <row r="25" spans="1:30" ht="153" x14ac:dyDescent="0.2">
      <c r="A25" s="30" t="s">
        <v>139</v>
      </c>
      <c r="B25" s="34" t="s">
        <v>174</v>
      </c>
      <c r="C25" s="30"/>
      <c r="D25" s="30"/>
      <c r="E25" s="32" t="s">
        <v>173</v>
      </c>
      <c r="F25" s="30">
        <v>2</v>
      </c>
      <c r="G25" s="30">
        <v>2</v>
      </c>
      <c r="H25" s="29">
        <f>F25*G25</f>
        <v>4</v>
      </c>
      <c r="I25" s="29">
        <v>600</v>
      </c>
      <c r="J25" s="29">
        <f>H25*I25</f>
        <v>2400</v>
      </c>
      <c r="K25" s="29" t="s">
        <v>45</v>
      </c>
      <c r="L25" s="29">
        <v>0.5</v>
      </c>
      <c r="M25" s="29">
        <v>400</v>
      </c>
      <c r="N25" s="29">
        <f>L25*M25</f>
        <v>200</v>
      </c>
      <c r="O25" s="29" t="s">
        <v>146</v>
      </c>
      <c r="P25" s="29">
        <v>1</v>
      </c>
      <c r="Q25" s="29">
        <v>272.8</v>
      </c>
      <c r="R25" s="29">
        <f>P25*Q25</f>
        <v>272.8</v>
      </c>
      <c r="S25" s="42"/>
    </row>
    <row r="26" spans="1:30" ht="29.25" customHeight="1" x14ac:dyDescent="0.2">
      <c r="A26" s="30"/>
      <c r="B26" s="34"/>
      <c r="C26" s="30"/>
      <c r="D26" s="30"/>
      <c r="E26" s="32"/>
      <c r="F26" s="30"/>
      <c r="G26" s="30"/>
      <c r="H26" s="29">
        <f>F26*G26</f>
        <v>0</v>
      </c>
      <c r="I26" s="29"/>
      <c r="J26" s="29">
        <f>H26*I26</f>
        <v>0</v>
      </c>
      <c r="K26" s="29"/>
      <c r="L26" s="29"/>
      <c r="M26" s="29"/>
      <c r="N26" s="29">
        <f>L26*M26</f>
        <v>0</v>
      </c>
      <c r="O26" s="29" t="s">
        <v>172</v>
      </c>
      <c r="P26" s="29">
        <v>2</v>
      </c>
      <c r="Q26" s="29">
        <v>150</v>
      </c>
      <c r="R26" s="29">
        <f>P26*Q26</f>
        <v>300</v>
      </c>
      <c r="S26" s="42"/>
    </row>
    <row r="27" spans="1:30" ht="25.5" x14ac:dyDescent="0.2">
      <c r="A27" s="30"/>
      <c r="B27" s="34"/>
      <c r="C27" s="30"/>
      <c r="D27" s="30"/>
      <c r="E27" s="32"/>
      <c r="F27" s="30"/>
      <c r="G27" s="30"/>
      <c r="H27" s="29">
        <f>F27*G27</f>
        <v>0</v>
      </c>
      <c r="I27" s="29"/>
      <c r="J27" s="29">
        <f>H27*I27</f>
        <v>0</v>
      </c>
      <c r="K27" s="29"/>
      <c r="L27" s="29"/>
      <c r="M27" s="29"/>
      <c r="N27" s="29">
        <f>L27*M27</f>
        <v>0</v>
      </c>
      <c r="O27" s="29" t="s">
        <v>171</v>
      </c>
      <c r="P27" s="29">
        <v>0.1</v>
      </c>
      <c r="Q27" s="29">
        <v>157.19999999999999</v>
      </c>
      <c r="R27" s="29">
        <f>P27*Q27</f>
        <v>15.719999999999999</v>
      </c>
      <c r="S27" s="42"/>
    </row>
    <row r="28" spans="1:30" ht="15" x14ac:dyDescent="0.2">
      <c r="A28" s="30"/>
      <c r="B28" s="34"/>
      <c r="C28" s="30"/>
      <c r="D28" s="30"/>
      <c r="E28" s="32"/>
      <c r="F28" s="30"/>
      <c r="G28" s="30"/>
      <c r="H28" s="29">
        <f>F28*G28</f>
        <v>0</v>
      </c>
      <c r="I28" s="29"/>
      <c r="J28" s="29">
        <f>H28*I28</f>
        <v>0</v>
      </c>
      <c r="K28" s="29"/>
      <c r="L28" s="29"/>
      <c r="M28" s="29"/>
      <c r="N28" s="29">
        <f>L28*M28</f>
        <v>0</v>
      </c>
      <c r="O28" s="29" t="s">
        <v>145</v>
      </c>
      <c r="P28" s="29">
        <v>0.2</v>
      </c>
      <c r="Q28" s="29">
        <v>75</v>
      </c>
      <c r="R28" s="29">
        <f>P28*Q28</f>
        <v>15</v>
      </c>
      <c r="S28" s="42"/>
    </row>
    <row r="29" spans="1:30" ht="15" x14ac:dyDescent="0.2">
      <c r="A29" s="30"/>
      <c r="B29" s="34"/>
      <c r="C29" s="30"/>
      <c r="D29" s="30"/>
      <c r="E29" s="32"/>
      <c r="F29" s="30"/>
      <c r="G29" s="30"/>
      <c r="H29" s="29">
        <f>F29*G29</f>
        <v>0</v>
      </c>
      <c r="I29" s="29"/>
      <c r="J29" s="29">
        <f>H29*I29</f>
        <v>0</v>
      </c>
      <c r="K29" s="29"/>
      <c r="L29" s="29"/>
      <c r="M29" s="29"/>
      <c r="N29" s="29">
        <f>L29*M29</f>
        <v>0</v>
      </c>
      <c r="O29" s="29" t="s">
        <v>72</v>
      </c>
      <c r="P29" s="29">
        <v>1</v>
      </c>
      <c r="Q29" s="29">
        <v>44.5</v>
      </c>
      <c r="R29" s="29">
        <f>P29*Q29</f>
        <v>44.5</v>
      </c>
      <c r="S29" s="42"/>
    </row>
    <row r="30" spans="1:30" ht="15" x14ac:dyDescent="0.2">
      <c r="A30" s="30"/>
      <c r="B30" s="34"/>
      <c r="C30" s="30"/>
      <c r="D30" s="30"/>
      <c r="E30" s="32"/>
      <c r="F30" s="30"/>
      <c r="G30" s="30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42"/>
    </row>
    <row r="31" spans="1:30" ht="25.5" x14ac:dyDescent="0.2">
      <c r="A31" s="30" t="s">
        <v>170</v>
      </c>
      <c r="B31" s="34" t="s">
        <v>169</v>
      </c>
      <c r="C31" s="30"/>
      <c r="D31" s="30"/>
      <c r="E31" s="32" t="s">
        <v>168</v>
      </c>
      <c r="F31" s="30">
        <v>0.5</v>
      </c>
      <c r="G31" s="30">
        <v>2</v>
      </c>
      <c r="H31" s="29">
        <f>F31*G31</f>
        <v>1</v>
      </c>
      <c r="I31" s="29">
        <v>600</v>
      </c>
      <c r="J31" s="29">
        <f>H31*I31</f>
        <v>600</v>
      </c>
      <c r="K31" s="29" t="s">
        <v>45</v>
      </c>
      <c r="L31" s="29">
        <v>0.5</v>
      </c>
      <c r="M31" s="29">
        <v>400</v>
      </c>
      <c r="N31" s="29">
        <f>L31*M31</f>
        <v>200</v>
      </c>
      <c r="O31" s="29"/>
      <c r="P31" s="29"/>
      <c r="Q31" s="29"/>
      <c r="R31" s="29">
        <f>P31*Q31</f>
        <v>0</v>
      </c>
      <c r="S31" s="42"/>
    </row>
    <row r="32" spans="1:30" s="45" customFormat="1" ht="15" customHeight="1" x14ac:dyDescent="0.2">
      <c r="A32" s="30"/>
      <c r="B32" s="34"/>
      <c r="C32" s="33"/>
      <c r="D32" s="30"/>
      <c r="E32" s="35"/>
      <c r="F32" s="30"/>
      <c r="G32" s="30"/>
      <c r="H32" s="29">
        <f>F32*G32</f>
        <v>0</v>
      </c>
      <c r="I32" s="29"/>
      <c r="J32" s="29">
        <f>H32*I32</f>
        <v>0</v>
      </c>
      <c r="K32" s="29"/>
      <c r="L32" s="29"/>
      <c r="M32" s="29"/>
      <c r="N32" s="29">
        <f>L32*M32</f>
        <v>0</v>
      </c>
      <c r="O32" s="29"/>
      <c r="P32" s="29"/>
      <c r="Q32" s="29"/>
      <c r="R32" s="29">
        <f>P32*Q32</f>
        <v>0</v>
      </c>
      <c r="S32" s="44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">
      <c r="A33" s="30"/>
      <c r="B33" s="34"/>
      <c r="C33" s="30"/>
      <c r="D33" s="30"/>
      <c r="E33" s="30"/>
      <c r="F33" s="30"/>
      <c r="G33" s="30"/>
      <c r="H33" s="29">
        <f>F33*G33</f>
        <v>0</v>
      </c>
      <c r="I33" s="29"/>
      <c r="J33" s="29">
        <f>H33*I33</f>
        <v>0</v>
      </c>
      <c r="K33" s="29"/>
      <c r="L33" s="29"/>
      <c r="M33" s="29"/>
      <c r="N33" s="29">
        <f>L33*M33</f>
        <v>0</v>
      </c>
      <c r="O33" s="29"/>
      <c r="P33" s="29"/>
      <c r="Q33" s="29"/>
      <c r="R33" s="29">
        <f>P33*Q33</f>
        <v>0</v>
      </c>
      <c r="S33" s="4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">
      <c r="A34" s="30"/>
      <c r="B34" s="34"/>
      <c r="C34" s="30"/>
      <c r="D34" s="30"/>
      <c r="E34" s="31" t="s">
        <v>2</v>
      </c>
      <c r="F34" s="30"/>
      <c r="G34" s="30"/>
      <c r="H34" s="28">
        <f>SUM(H5:H33)</f>
        <v>12</v>
      </c>
      <c r="I34" s="29"/>
      <c r="J34" s="28">
        <f>SUM(J5:J33)</f>
        <v>7200</v>
      </c>
      <c r="K34" s="29"/>
      <c r="L34" s="28">
        <f>SUM(L5:L33)</f>
        <v>3</v>
      </c>
      <c r="M34" s="29"/>
      <c r="N34" s="28">
        <f>SUM(N5:N33)</f>
        <v>1200</v>
      </c>
      <c r="O34" s="29"/>
      <c r="P34" s="29"/>
      <c r="Q34" s="29"/>
      <c r="R34" s="28">
        <f>SUM(R5:R33)</f>
        <v>2417.06</v>
      </c>
      <c r="S34" s="42">
        <f>J34+N34+R34</f>
        <v>10817.06</v>
      </c>
      <c r="T34" t="s">
        <v>1</v>
      </c>
    </row>
    <row r="35" spans="1:30" ht="28.5" customHeight="1" x14ac:dyDescent="0.2">
      <c r="A35" s="30" t="s">
        <v>1</v>
      </c>
      <c r="B35" s="34"/>
      <c r="C35" s="30"/>
      <c r="D35" s="30"/>
      <c r="E35" s="32" t="s">
        <v>12</v>
      </c>
      <c r="F35" s="30"/>
      <c r="G35" s="30"/>
      <c r="H35" s="29">
        <f>F35*G35</f>
        <v>0</v>
      </c>
      <c r="I35" s="29"/>
      <c r="J35" s="29">
        <f>H35*I35</f>
        <v>0</v>
      </c>
      <c r="K35" s="29"/>
      <c r="L35" s="29"/>
      <c r="M35" s="29"/>
      <c r="N35" s="29">
        <f>L35*M35</f>
        <v>0</v>
      </c>
      <c r="O35" s="29"/>
      <c r="P35" s="29"/>
      <c r="Q35" s="29"/>
      <c r="R35" s="29">
        <f>P35</f>
        <v>0</v>
      </c>
      <c r="S35" s="43"/>
    </row>
    <row r="36" spans="1:30" ht="48" customHeight="1" x14ac:dyDescent="0.2">
      <c r="A36" s="30"/>
      <c r="B36" s="34"/>
      <c r="C36" s="33"/>
      <c r="D36" s="30"/>
      <c r="E36" s="32" t="s">
        <v>118</v>
      </c>
      <c r="F36" s="30"/>
      <c r="G36" s="30"/>
      <c r="H36" s="29">
        <f>F36*G36</f>
        <v>0</v>
      </c>
      <c r="I36" s="29"/>
      <c r="J36" s="29">
        <f>H36*I36</f>
        <v>0</v>
      </c>
      <c r="K36" s="29"/>
      <c r="L36" s="29"/>
      <c r="M36" s="29"/>
      <c r="N36" s="29">
        <f>L36*M36</f>
        <v>0</v>
      </c>
      <c r="O36" s="29"/>
      <c r="P36" s="29"/>
      <c r="Q36" s="29"/>
      <c r="R36" s="29">
        <f>P36*Q36</f>
        <v>0</v>
      </c>
      <c r="S36" s="43"/>
    </row>
    <row r="37" spans="1:30" x14ac:dyDescent="0.2">
      <c r="A37" s="30"/>
      <c r="B37" s="34"/>
      <c r="C37" s="30"/>
      <c r="D37" s="30"/>
      <c r="E37" s="30"/>
      <c r="F37" s="30"/>
      <c r="G37" s="30"/>
      <c r="H37" s="29">
        <f>F37*G37</f>
        <v>0</v>
      </c>
      <c r="I37" s="29"/>
      <c r="J37" s="29">
        <f>H37*I37</f>
        <v>0</v>
      </c>
      <c r="K37" s="29"/>
      <c r="L37" s="29"/>
      <c r="M37" s="29"/>
      <c r="N37" s="29">
        <f>L37*M37</f>
        <v>0</v>
      </c>
      <c r="O37" s="29"/>
      <c r="P37" s="29"/>
      <c r="Q37" s="29"/>
      <c r="R37" s="29">
        <f>P37*Q37</f>
        <v>0</v>
      </c>
      <c r="S37" s="42"/>
    </row>
    <row r="38" spans="1:30" x14ac:dyDescent="0.2">
      <c r="A38" s="30"/>
      <c r="B38" s="34"/>
      <c r="C38" s="30"/>
      <c r="D38" s="30"/>
      <c r="E38" s="31" t="s">
        <v>2</v>
      </c>
      <c r="F38" s="30"/>
      <c r="G38" s="30"/>
      <c r="H38" s="28">
        <f>SUM(H35:H37)</f>
        <v>0</v>
      </c>
      <c r="I38" s="29"/>
      <c r="J38" s="28">
        <f>SUM(J35:J37)</f>
        <v>0</v>
      </c>
      <c r="K38" s="29"/>
      <c r="L38" s="28">
        <f>SUM(L35:L37)</f>
        <v>0</v>
      </c>
      <c r="M38" s="29"/>
      <c r="N38" s="28">
        <f>SUM(N35:N37)</f>
        <v>0</v>
      </c>
      <c r="O38" s="29"/>
      <c r="P38" s="29"/>
      <c r="Q38" s="29"/>
      <c r="R38" s="28">
        <f>SUM(R35:R37)</f>
        <v>0</v>
      </c>
      <c r="S38" s="42">
        <f>J38+N38+R38</f>
        <v>0</v>
      </c>
    </row>
    <row r="39" spans="1:30" ht="21.75" customHeight="1" x14ac:dyDescent="0.2">
      <c r="A39" s="30"/>
      <c r="B39" s="34"/>
      <c r="C39" s="30"/>
      <c r="D39" s="30"/>
      <c r="E39" s="32" t="s">
        <v>3</v>
      </c>
      <c r="F39" s="30"/>
      <c r="G39" s="30"/>
      <c r="H39" s="29">
        <f>F39*G39</f>
        <v>0</v>
      </c>
      <c r="I39" s="29"/>
      <c r="J39" s="29">
        <f>H39*I39</f>
        <v>0</v>
      </c>
      <c r="K39" s="29"/>
      <c r="L39" s="29"/>
      <c r="M39" s="29"/>
      <c r="N39" s="29">
        <f>L39*M39</f>
        <v>0</v>
      </c>
      <c r="O39" s="29"/>
      <c r="P39" s="29"/>
      <c r="Q39" s="29"/>
      <c r="R39" s="29">
        <f>P39*Q39</f>
        <v>0</v>
      </c>
      <c r="S39" s="43"/>
    </row>
    <row r="40" spans="1:30" ht="15" customHeight="1" x14ac:dyDescent="0.2">
      <c r="A40" s="30"/>
      <c r="B40" s="34"/>
      <c r="C40" s="33"/>
      <c r="D40" s="30"/>
      <c r="E40" s="32"/>
      <c r="F40" s="30"/>
      <c r="G40" s="30"/>
      <c r="H40" s="29">
        <f>F40*G40</f>
        <v>0</v>
      </c>
      <c r="I40" s="29"/>
      <c r="J40" s="29">
        <f>H40*I40</f>
        <v>0</v>
      </c>
      <c r="K40" s="29"/>
      <c r="L40" s="29"/>
      <c r="M40" s="29"/>
      <c r="N40" s="29">
        <f>L40*M40</f>
        <v>0</v>
      </c>
      <c r="O40" s="29"/>
      <c r="P40" s="29"/>
      <c r="Q40" s="29"/>
      <c r="R40" s="29">
        <f>P40*Q40</f>
        <v>0</v>
      </c>
      <c r="S40" s="43"/>
    </row>
    <row r="41" spans="1:30" ht="61.5" customHeight="1" x14ac:dyDescent="0.2">
      <c r="A41" s="30" t="s">
        <v>11</v>
      </c>
      <c r="B41" s="34" t="s">
        <v>167</v>
      </c>
      <c r="C41" s="33"/>
      <c r="D41" s="30"/>
      <c r="E41" s="32" t="s">
        <v>56</v>
      </c>
      <c r="F41" s="30">
        <v>0.5</v>
      </c>
      <c r="G41" s="30">
        <v>1</v>
      </c>
      <c r="H41" s="29">
        <f>F41*G41</f>
        <v>0.5</v>
      </c>
      <c r="I41" s="29">
        <v>600</v>
      </c>
      <c r="J41" s="29">
        <f>H41*I41</f>
        <v>300</v>
      </c>
      <c r="K41" s="29" t="s">
        <v>45</v>
      </c>
      <c r="L41" s="29">
        <v>0.15</v>
      </c>
      <c r="M41" s="29">
        <v>400</v>
      </c>
      <c r="N41" s="29">
        <f>L41*M41</f>
        <v>60</v>
      </c>
      <c r="O41" s="29" t="s">
        <v>166</v>
      </c>
      <c r="P41" s="29">
        <v>1</v>
      </c>
      <c r="Q41" s="29">
        <v>64.680000000000007</v>
      </c>
      <c r="R41" s="29">
        <f>P41*Q41</f>
        <v>64.680000000000007</v>
      </c>
      <c r="S41" s="43"/>
    </row>
    <row r="42" spans="1:30" ht="15" customHeight="1" x14ac:dyDescent="0.2">
      <c r="A42" s="30"/>
      <c r="B42" s="34"/>
      <c r="C42" s="33"/>
      <c r="D42" s="30"/>
      <c r="E42" s="32"/>
      <c r="F42" s="30"/>
      <c r="G42" s="30"/>
      <c r="H42" s="29">
        <f>F42*G42</f>
        <v>0</v>
      </c>
      <c r="I42" s="29"/>
      <c r="J42" s="29">
        <f>H42*I42</f>
        <v>0</v>
      </c>
      <c r="K42" s="29"/>
      <c r="L42" s="29"/>
      <c r="M42" s="29"/>
      <c r="N42" s="29">
        <f>L42*M42</f>
        <v>0</v>
      </c>
      <c r="O42" s="29" t="s">
        <v>165</v>
      </c>
      <c r="P42" s="29">
        <v>1</v>
      </c>
      <c r="Q42" s="29">
        <v>131.51</v>
      </c>
      <c r="R42" s="29">
        <f>P42*Q42</f>
        <v>131.51</v>
      </c>
      <c r="S42" s="43"/>
    </row>
    <row r="43" spans="1:30" ht="15" customHeight="1" x14ac:dyDescent="0.2">
      <c r="A43" s="30"/>
      <c r="B43" s="34"/>
      <c r="C43" s="33"/>
      <c r="D43" s="30"/>
      <c r="E43" s="32"/>
      <c r="F43" s="30"/>
      <c r="G43" s="30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43"/>
    </row>
    <row r="44" spans="1:30" ht="108" customHeight="1" x14ac:dyDescent="0.2">
      <c r="A44" s="30" t="s">
        <v>9</v>
      </c>
      <c r="B44" s="34" t="s">
        <v>164</v>
      </c>
      <c r="C44" s="33"/>
      <c r="D44" s="30"/>
      <c r="E44" s="32" t="s">
        <v>163</v>
      </c>
      <c r="F44" s="30">
        <v>0.5</v>
      </c>
      <c r="G44" s="30">
        <v>1</v>
      </c>
      <c r="H44" s="29">
        <f>F44*G44</f>
        <v>0.5</v>
      </c>
      <c r="I44" s="29">
        <v>600</v>
      </c>
      <c r="J44" s="29">
        <f>H44*I44</f>
        <v>300</v>
      </c>
      <c r="K44" s="29" t="s">
        <v>45</v>
      </c>
      <c r="L44" s="29">
        <v>0.5</v>
      </c>
      <c r="M44" s="29">
        <v>400</v>
      </c>
      <c r="N44" s="29">
        <f>L44*M44</f>
        <v>200</v>
      </c>
      <c r="O44" s="29"/>
      <c r="P44" s="29"/>
      <c r="Q44" s="29"/>
      <c r="R44" s="29">
        <f>P44*Q44</f>
        <v>0</v>
      </c>
      <c r="S44" s="43"/>
    </row>
    <row r="45" spans="1:30" x14ac:dyDescent="0.2">
      <c r="A45" s="30"/>
      <c r="B45" s="30"/>
      <c r="C45" s="30"/>
      <c r="D45" s="30"/>
      <c r="E45" s="30"/>
      <c r="F45" s="30"/>
      <c r="G45" s="30"/>
      <c r="H45" s="29">
        <f>F45*G45</f>
        <v>0</v>
      </c>
      <c r="I45" s="29"/>
      <c r="J45" s="29">
        <f>H45*I45</f>
        <v>0</v>
      </c>
      <c r="K45" s="29"/>
      <c r="L45" s="29"/>
      <c r="M45" s="29"/>
      <c r="N45" s="29">
        <f>L45*M45</f>
        <v>0</v>
      </c>
      <c r="O45" s="29"/>
      <c r="P45" s="29"/>
      <c r="Q45" s="29"/>
      <c r="R45" s="29">
        <f>P45*Q45</f>
        <v>0</v>
      </c>
      <c r="S45" s="43"/>
    </row>
    <row r="46" spans="1:30" x14ac:dyDescent="0.2">
      <c r="A46" s="30"/>
      <c r="B46" s="30"/>
      <c r="C46" s="30"/>
      <c r="D46" s="30"/>
      <c r="E46" s="31" t="s">
        <v>2</v>
      </c>
      <c r="F46" s="30"/>
      <c r="G46" s="30"/>
      <c r="H46" s="28">
        <f>SUM(H39:H45)</f>
        <v>1</v>
      </c>
      <c r="I46" s="29"/>
      <c r="J46" s="28">
        <f>SUM(J40:J45)</f>
        <v>600</v>
      </c>
      <c r="K46" s="29"/>
      <c r="L46" s="28">
        <f>SUM(L39:L45)</f>
        <v>0.65</v>
      </c>
      <c r="M46" s="29"/>
      <c r="N46" s="28">
        <f>SUM(N39:N45)</f>
        <v>260</v>
      </c>
      <c r="O46" s="29"/>
      <c r="P46" s="29"/>
      <c r="Q46" s="29"/>
      <c r="R46" s="28">
        <f>SUM(R39:R45)</f>
        <v>196.19</v>
      </c>
      <c r="S46" s="42">
        <f>J46+N46+R46</f>
        <v>1056.19</v>
      </c>
    </row>
    <row r="47" spans="1:30" x14ac:dyDescent="0.2">
      <c r="A47" s="30"/>
      <c r="B47" s="30"/>
      <c r="C47" s="30"/>
      <c r="D47" s="30"/>
      <c r="E47" s="31" t="s">
        <v>2</v>
      </c>
      <c r="F47" s="30"/>
      <c r="G47" s="30"/>
      <c r="H47" s="28">
        <f>H34+H38+H46</f>
        <v>13</v>
      </c>
      <c r="I47" s="29"/>
      <c r="J47" s="28">
        <f>J34+J38+J46</f>
        <v>7800</v>
      </c>
      <c r="K47" s="29"/>
      <c r="L47" s="28">
        <f>L34+L38+L46</f>
        <v>3.65</v>
      </c>
      <c r="M47" s="29"/>
      <c r="N47" s="28">
        <f>N34+N38+N46</f>
        <v>1460</v>
      </c>
      <c r="O47" s="29"/>
      <c r="P47" s="29"/>
      <c r="Q47" s="29"/>
      <c r="R47" s="28">
        <f>R34+R38+R46</f>
        <v>2613.25</v>
      </c>
      <c r="S47" s="28">
        <f>SUM(S5:S46)</f>
        <v>11873.25</v>
      </c>
    </row>
    <row r="48" spans="1:30" x14ac:dyDescent="0.2">
      <c r="A48" s="26"/>
      <c r="B48" s="26"/>
      <c r="C48" s="27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>
        <f>J47+N47+R47</f>
        <v>11873.25</v>
      </c>
      <c r="S48" s="25" t="s">
        <v>1</v>
      </c>
    </row>
    <row r="49" spans="1:19" ht="20.25" x14ac:dyDescent="0.3">
      <c r="F49" t="s">
        <v>1</v>
      </c>
      <c r="H49" s="23" t="s">
        <v>162</v>
      </c>
    </row>
    <row r="51" spans="1:19" x14ac:dyDescent="0.2">
      <c r="A51" s="41" t="s">
        <v>29</v>
      </c>
      <c r="B51" s="41" t="s">
        <v>28</v>
      </c>
      <c r="C51" s="41" t="s">
        <v>27</v>
      </c>
      <c r="D51" s="41" t="s">
        <v>26</v>
      </c>
      <c r="E51" s="41" t="s">
        <v>25</v>
      </c>
      <c r="F51" s="41" t="s">
        <v>24</v>
      </c>
      <c r="G51" s="41" t="s">
        <v>23</v>
      </c>
      <c r="H51" s="40" t="s">
        <v>22</v>
      </c>
      <c r="I51" s="40"/>
      <c r="J51" s="40"/>
      <c r="K51" s="41"/>
      <c r="L51" s="40" t="s">
        <v>21</v>
      </c>
      <c r="M51" s="40"/>
      <c r="N51" s="40"/>
      <c r="O51" s="40" t="s">
        <v>20</v>
      </c>
      <c r="P51" s="40"/>
      <c r="Q51" s="40"/>
      <c r="R51" s="40"/>
    </row>
    <row r="52" spans="1:19" ht="25.5" x14ac:dyDescent="0.2">
      <c r="A52" s="39"/>
      <c r="B52" s="39"/>
      <c r="C52" s="39"/>
      <c r="D52" s="39"/>
      <c r="E52" s="39"/>
      <c r="F52" s="38"/>
      <c r="G52" s="38"/>
      <c r="H52" s="37" t="s">
        <v>17</v>
      </c>
      <c r="I52" s="37" t="s">
        <v>19</v>
      </c>
      <c r="J52" s="37" t="s">
        <v>15</v>
      </c>
      <c r="K52" s="38"/>
      <c r="L52" s="37" t="s">
        <v>17</v>
      </c>
      <c r="M52" s="37" t="s">
        <v>16</v>
      </c>
      <c r="N52" s="37" t="s">
        <v>15</v>
      </c>
      <c r="O52" s="37" t="s">
        <v>18</v>
      </c>
      <c r="P52" s="37" t="s">
        <v>17</v>
      </c>
      <c r="Q52" s="37" t="s">
        <v>16</v>
      </c>
      <c r="R52" s="37" t="s">
        <v>15</v>
      </c>
    </row>
    <row r="53" spans="1:19" ht="31.5" x14ac:dyDescent="0.2">
      <c r="A53" s="30"/>
      <c r="B53" s="30"/>
      <c r="C53" s="30"/>
      <c r="D53" s="30"/>
      <c r="E53" s="36" t="s">
        <v>14</v>
      </c>
      <c r="F53" s="30"/>
      <c r="G53" s="30"/>
      <c r="H53" s="29">
        <f>F53*G53</f>
        <v>0</v>
      </c>
      <c r="I53" s="29"/>
      <c r="J53" s="29">
        <f>H53*I53</f>
        <v>0</v>
      </c>
      <c r="K53" s="29"/>
      <c r="L53" s="29"/>
      <c r="M53" s="29"/>
      <c r="N53" s="29">
        <f>L53*M53</f>
        <v>0</v>
      </c>
      <c r="O53" s="29"/>
      <c r="P53" s="29"/>
      <c r="Q53" s="29"/>
      <c r="R53" s="29">
        <f>P53*Q53</f>
        <v>0</v>
      </c>
      <c r="S53" s="8"/>
    </row>
    <row r="54" spans="1:19" ht="15" x14ac:dyDescent="0.2">
      <c r="A54" s="30"/>
      <c r="B54" s="30"/>
      <c r="C54" s="30"/>
      <c r="D54" s="30"/>
      <c r="E54" s="32" t="s">
        <v>13</v>
      </c>
      <c r="F54" s="30"/>
      <c r="G54" s="30"/>
      <c r="H54" s="29">
        <f>F54*G54</f>
        <v>0</v>
      </c>
      <c r="I54" s="29"/>
      <c r="J54" s="29">
        <f>H54*I54</f>
        <v>0</v>
      </c>
      <c r="K54" s="29"/>
      <c r="L54" s="29"/>
      <c r="M54" s="29"/>
      <c r="N54" s="29">
        <f>L54*M54</f>
        <v>0</v>
      </c>
      <c r="O54" s="29"/>
      <c r="P54" s="29"/>
      <c r="Q54" s="29"/>
      <c r="R54" s="29">
        <f>P54*Q54</f>
        <v>0</v>
      </c>
      <c r="S54" s="8"/>
    </row>
    <row r="55" spans="1:19" ht="127.5" x14ac:dyDescent="0.2">
      <c r="A55" s="30" t="s">
        <v>11</v>
      </c>
      <c r="B55" s="34" t="s">
        <v>161</v>
      </c>
      <c r="C55" s="33">
        <v>44621</v>
      </c>
      <c r="D55" s="30"/>
      <c r="E55" s="32" t="s">
        <v>160</v>
      </c>
      <c r="F55" s="30">
        <v>5</v>
      </c>
      <c r="G55" s="30">
        <v>2</v>
      </c>
      <c r="H55" s="29">
        <f>F55*G55</f>
        <v>10</v>
      </c>
      <c r="I55" s="29">
        <v>600</v>
      </c>
      <c r="J55" s="29">
        <f>H55*I55</f>
        <v>6000</v>
      </c>
      <c r="K55" s="29" t="s">
        <v>45</v>
      </c>
      <c r="L55" s="29">
        <v>0.5</v>
      </c>
      <c r="M55" s="29">
        <v>400</v>
      </c>
      <c r="N55" s="29">
        <f>L55*M55</f>
        <v>200</v>
      </c>
      <c r="O55" s="29" t="s">
        <v>159</v>
      </c>
      <c r="P55" s="29">
        <v>16</v>
      </c>
      <c r="Q55" s="29">
        <v>95</v>
      </c>
      <c r="R55" s="29">
        <f>P55*Q55</f>
        <v>1520</v>
      </c>
      <c r="S55" s="8"/>
    </row>
    <row r="56" spans="1:19" ht="25.5" x14ac:dyDescent="0.2">
      <c r="A56" s="30"/>
      <c r="B56" s="30"/>
      <c r="C56" s="30"/>
      <c r="D56" s="30"/>
      <c r="E56" s="32"/>
      <c r="F56" s="30"/>
      <c r="G56" s="30"/>
      <c r="H56" s="29">
        <f>F56*G56</f>
        <v>0</v>
      </c>
      <c r="I56" s="29"/>
      <c r="J56" s="29">
        <f>H56*I56</f>
        <v>0</v>
      </c>
      <c r="K56" s="29"/>
      <c r="L56" s="29"/>
      <c r="M56" s="29"/>
      <c r="N56" s="29">
        <f>L56*M56</f>
        <v>0</v>
      </c>
      <c r="O56" s="29" t="s">
        <v>158</v>
      </c>
      <c r="P56" s="29">
        <v>4</v>
      </c>
      <c r="Q56" s="29">
        <v>9</v>
      </c>
      <c r="R56" s="29">
        <f>P56*Q56</f>
        <v>36</v>
      </c>
      <c r="S56" s="8"/>
    </row>
    <row r="57" spans="1:19" ht="25.5" x14ac:dyDescent="0.2">
      <c r="A57" s="30"/>
      <c r="B57" s="30"/>
      <c r="C57" s="30"/>
      <c r="D57" s="30"/>
      <c r="E57" s="32"/>
      <c r="F57" s="30"/>
      <c r="G57" s="30"/>
      <c r="H57" s="29">
        <f>F57*G57</f>
        <v>0</v>
      </c>
      <c r="I57" s="29"/>
      <c r="J57" s="29">
        <f>H57*I57</f>
        <v>0</v>
      </c>
      <c r="K57" s="29"/>
      <c r="L57" s="29"/>
      <c r="M57" s="29"/>
      <c r="N57" s="29">
        <f>L57*M57</f>
        <v>0</v>
      </c>
      <c r="O57" s="29" t="s">
        <v>157</v>
      </c>
      <c r="P57" s="29">
        <v>1</v>
      </c>
      <c r="Q57" s="29">
        <v>26.78</v>
      </c>
      <c r="R57" s="29">
        <f>P57*Q57</f>
        <v>26.78</v>
      </c>
      <c r="S57" s="8"/>
    </row>
    <row r="58" spans="1:19" ht="15" x14ac:dyDescent="0.2">
      <c r="A58" s="30"/>
      <c r="B58" s="30"/>
      <c r="C58" s="30"/>
      <c r="D58" s="30"/>
      <c r="E58" s="32"/>
      <c r="F58" s="30"/>
      <c r="G58" s="30"/>
      <c r="H58" s="29">
        <f>F58*G58</f>
        <v>0</v>
      </c>
      <c r="I58" s="29"/>
      <c r="J58" s="29">
        <f>H58*I58</f>
        <v>0</v>
      </c>
      <c r="K58" s="29"/>
      <c r="L58" s="29"/>
      <c r="M58" s="29"/>
      <c r="N58" s="29">
        <f>L58*M58</f>
        <v>0</v>
      </c>
      <c r="O58" s="29" t="s">
        <v>156</v>
      </c>
      <c r="P58" s="29">
        <v>12</v>
      </c>
      <c r="Q58" s="29"/>
      <c r="R58" s="29">
        <f>P58*Q58</f>
        <v>0</v>
      </c>
      <c r="S58" s="8"/>
    </row>
    <row r="59" spans="1:19" ht="15" x14ac:dyDescent="0.2">
      <c r="A59" s="30"/>
      <c r="B59" s="30"/>
      <c r="C59" s="30"/>
      <c r="D59" s="30"/>
      <c r="E59" s="32"/>
      <c r="F59" s="30"/>
      <c r="G59" s="30"/>
      <c r="H59" s="29">
        <f>F59*G59</f>
        <v>0</v>
      </c>
      <c r="I59" s="29"/>
      <c r="J59" s="29">
        <f>H59*I59</f>
        <v>0</v>
      </c>
      <c r="K59" s="29"/>
      <c r="L59" s="29"/>
      <c r="M59" s="29"/>
      <c r="N59" s="29">
        <f>L59*M59</f>
        <v>0</v>
      </c>
      <c r="O59" s="29" t="s">
        <v>155</v>
      </c>
      <c r="P59" s="29">
        <v>3</v>
      </c>
      <c r="Q59" s="29">
        <v>272.8</v>
      </c>
      <c r="R59" s="29">
        <f>P59*Q59</f>
        <v>818.40000000000009</v>
      </c>
      <c r="S59" s="8"/>
    </row>
    <row r="60" spans="1:19" ht="15" x14ac:dyDescent="0.2">
      <c r="A60" s="30"/>
      <c r="B60" s="30"/>
      <c r="C60" s="33"/>
      <c r="D60" s="30"/>
      <c r="E60" s="35"/>
      <c r="F60" s="30"/>
      <c r="G60" s="30"/>
      <c r="H60" s="29">
        <f>F60*G60</f>
        <v>0</v>
      </c>
      <c r="I60" s="29"/>
      <c r="J60" s="29">
        <f>H60*I60</f>
        <v>0</v>
      </c>
      <c r="K60" s="29"/>
      <c r="L60" s="29"/>
      <c r="M60" s="29"/>
      <c r="N60" s="29">
        <f>L60*M60</f>
        <v>0</v>
      </c>
      <c r="O60" s="29" t="s">
        <v>154</v>
      </c>
      <c r="P60" s="29">
        <v>1</v>
      </c>
      <c r="Q60" s="29">
        <v>26.78</v>
      </c>
      <c r="R60" s="29">
        <f>P60*Q60</f>
        <v>26.78</v>
      </c>
      <c r="S60" s="12"/>
    </row>
    <row r="61" spans="1:19" ht="25.5" x14ac:dyDescent="0.2">
      <c r="A61" s="30"/>
      <c r="B61" s="30"/>
      <c r="C61" s="33"/>
      <c r="D61" s="30"/>
      <c r="E61" s="35"/>
      <c r="F61" s="30"/>
      <c r="G61" s="30"/>
      <c r="H61" s="29"/>
      <c r="I61" s="29"/>
      <c r="J61" s="29"/>
      <c r="K61" s="29"/>
      <c r="L61" s="29"/>
      <c r="M61" s="29"/>
      <c r="N61" s="29"/>
      <c r="O61" s="29" t="s">
        <v>153</v>
      </c>
      <c r="P61" s="29">
        <v>3</v>
      </c>
      <c r="Q61" s="29">
        <v>6</v>
      </c>
      <c r="R61" s="29">
        <f>P61*Q61</f>
        <v>18</v>
      </c>
      <c r="S61" s="12"/>
    </row>
    <row r="62" spans="1:19" ht="15" x14ac:dyDescent="0.2">
      <c r="A62" s="30"/>
      <c r="B62" s="30"/>
      <c r="C62" s="33"/>
      <c r="D62" s="30"/>
      <c r="E62" s="35"/>
      <c r="F62" s="30"/>
      <c r="G62" s="30"/>
      <c r="H62" s="29"/>
      <c r="I62" s="29"/>
      <c r="J62" s="29"/>
      <c r="K62" s="29"/>
      <c r="L62" s="29"/>
      <c r="M62" s="29"/>
      <c r="N62" s="29"/>
      <c r="O62" s="29" t="s">
        <v>145</v>
      </c>
      <c r="P62" s="29">
        <v>2</v>
      </c>
      <c r="Q62" s="29">
        <v>75</v>
      </c>
      <c r="R62" s="29">
        <f>P62*Q62</f>
        <v>150</v>
      </c>
      <c r="S62" s="12"/>
    </row>
    <row r="63" spans="1:19" ht="15" x14ac:dyDescent="0.2">
      <c r="A63" s="30"/>
      <c r="B63" s="30"/>
      <c r="C63" s="33"/>
      <c r="D63" s="30"/>
      <c r="E63" s="35"/>
      <c r="F63" s="30"/>
      <c r="G63" s="30"/>
      <c r="H63" s="29"/>
      <c r="I63" s="29"/>
      <c r="J63" s="29"/>
      <c r="K63" s="29"/>
      <c r="L63" s="29"/>
      <c r="M63" s="29"/>
      <c r="N63" s="29"/>
      <c r="O63" s="29" t="s">
        <v>72</v>
      </c>
      <c r="P63" s="29">
        <v>1</v>
      </c>
      <c r="Q63" s="29">
        <v>44.5</v>
      </c>
      <c r="R63" s="29">
        <f>P63*Q63</f>
        <v>44.5</v>
      </c>
      <c r="S63" s="12"/>
    </row>
    <row r="64" spans="1:19" ht="15" x14ac:dyDescent="0.2">
      <c r="A64" s="30"/>
      <c r="B64" s="30"/>
      <c r="C64" s="33"/>
      <c r="D64" s="30"/>
      <c r="E64" s="35"/>
      <c r="F64" s="30"/>
      <c r="G64" s="30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12"/>
    </row>
    <row r="65" spans="1:19" ht="204" x14ac:dyDescent="0.2">
      <c r="A65" s="30" t="s">
        <v>9</v>
      </c>
      <c r="B65" s="34" t="s">
        <v>152</v>
      </c>
      <c r="C65" s="33">
        <v>44628</v>
      </c>
      <c r="D65" s="30"/>
      <c r="E65" s="35" t="s">
        <v>151</v>
      </c>
      <c r="F65" s="30">
        <v>2</v>
      </c>
      <c r="G65" s="30">
        <v>2</v>
      </c>
      <c r="H65" s="29">
        <f>F65*G65</f>
        <v>4</v>
      </c>
      <c r="I65" s="29">
        <v>600</v>
      </c>
      <c r="J65" s="29">
        <f>H65*I65</f>
        <v>2400</v>
      </c>
      <c r="K65" s="29" t="s">
        <v>45</v>
      </c>
      <c r="L65" s="29">
        <v>0.5</v>
      </c>
      <c r="M65" s="29">
        <v>400</v>
      </c>
      <c r="N65" s="29">
        <f>L65*M65</f>
        <v>200</v>
      </c>
      <c r="O65" s="29" t="s">
        <v>150</v>
      </c>
      <c r="P65" s="29">
        <v>0.2</v>
      </c>
      <c r="Q65" s="29">
        <v>95</v>
      </c>
      <c r="R65" s="29">
        <f>P65*Q65</f>
        <v>19</v>
      </c>
      <c r="S65" s="12"/>
    </row>
    <row r="66" spans="1:19" ht="25.5" x14ac:dyDescent="0.2">
      <c r="A66" s="30"/>
      <c r="B66" s="30"/>
      <c r="C66" s="33"/>
      <c r="D66" s="30"/>
      <c r="E66" s="35"/>
      <c r="F66" s="30"/>
      <c r="G66" s="30"/>
      <c r="H66" s="29">
        <f>F66*G66</f>
        <v>0</v>
      </c>
      <c r="I66" s="29"/>
      <c r="J66" s="29">
        <f>H66*I66</f>
        <v>0</v>
      </c>
      <c r="K66" s="29"/>
      <c r="L66" s="29"/>
      <c r="M66" s="29"/>
      <c r="N66" s="29">
        <f>L66*M66</f>
        <v>0</v>
      </c>
      <c r="O66" s="29" t="s">
        <v>149</v>
      </c>
      <c r="P66" s="29">
        <v>2</v>
      </c>
      <c r="Q66" s="29">
        <v>259</v>
      </c>
      <c r="R66" s="29">
        <f>P66*Q66</f>
        <v>518</v>
      </c>
      <c r="S66" s="12"/>
    </row>
    <row r="67" spans="1:19" ht="25.5" x14ac:dyDescent="0.2">
      <c r="A67" s="30"/>
      <c r="B67" s="30"/>
      <c r="C67" s="33"/>
      <c r="D67" s="30"/>
      <c r="E67" s="35"/>
      <c r="F67" s="30"/>
      <c r="G67" s="30"/>
      <c r="H67" s="29">
        <f>F67*G67</f>
        <v>0</v>
      </c>
      <c r="I67" s="29"/>
      <c r="J67" s="29">
        <f>H67*I67</f>
        <v>0</v>
      </c>
      <c r="K67" s="29"/>
      <c r="L67" s="29"/>
      <c r="M67" s="29"/>
      <c r="N67" s="29">
        <f>L67*M67</f>
        <v>0</v>
      </c>
      <c r="O67" s="29" t="s">
        <v>148</v>
      </c>
      <c r="P67" s="29">
        <v>1</v>
      </c>
      <c r="Q67" s="29">
        <v>18.350000000000001</v>
      </c>
      <c r="R67" s="29">
        <f>P67*Q67</f>
        <v>18.350000000000001</v>
      </c>
      <c r="S67" s="12"/>
    </row>
    <row r="68" spans="1:19" ht="25.5" x14ac:dyDescent="0.2">
      <c r="A68" s="30"/>
      <c r="B68" s="30"/>
      <c r="C68" s="33"/>
      <c r="D68" s="30"/>
      <c r="E68" s="35"/>
      <c r="F68" s="30"/>
      <c r="G68" s="30"/>
      <c r="H68" s="29">
        <f>F68*G68</f>
        <v>0</v>
      </c>
      <c r="I68" s="29"/>
      <c r="J68" s="29">
        <f>H68*I68</f>
        <v>0</v>
      </c>
      <c r="K68" s="29"/>
      <c r="L68" s="29"/>
      <c r="M68" s="29"/>
      <c r="N68" s="29">
        <f>L68*M68</f>
        <v>0</v>
      </c>
      <c r="O68" s="29" t="s">
        <v>147</v>
      </c>
      <c r="P68" s="29">
        <v>1</v>
      </c>
      <c r="Q68" s="29">
        <v>25</v>
      </c>
      <c r="R68" s="29">
        <f>P68*Q68</f>
        <v>25</v>
      </c>
      <c r="S68" s="12"/>
    </row>
    <row r="69" spans="1:19" ht="15" x14ac:dyDescent="0.2">
      <c r="A69" s="30"/>
      <c r="B69" s="30"/>
      <c r="C69" s="33"/>
      <c r="D69" s="30"/>
      <c r="E69" s="35"/>
      <c r="F69" s="30"/>
      <c r="G69" s="30"/>
      <c r="H69" s="29">
        <f>F69*G69</f>
        <v>0</v>
      </c>
      <c r="I69" s="29"/>
      <c r="J69" s="29">
        <f>H69*I69</f>
        <v>0</v>
      </c>
      <c r="K69" s="29"/>
      <c r="L69" s="29"/>
      <c r="M69" s="29"/>
      <c r="N69" s="29">
        <f>L69*M69</f>
        <v>0</v>
      </c>
      <c r="O69" s="29" t="s">
        <v>146</v>
      </c>
      <c r="P69" s="29">
        <v>1</v>
      </c>
      <c r="Q69" s="29">
        <v>272.8</v>
      </c>
      <c r="R69" s="29">
        <f>P69*Q69</f>
        <v>272.8</v>
      </c>
      <c r="S69" s="12"/>
    </row>
    <row r="70" spans="1:19" ht="15" x14ac:dyDescent="0.2">
      <c r="A70" s="30"/>
      <c r="B70" s="30"/>
      <c r="C70" s="33"/>
      <c r="D70" s="30"/>
      <c r="E70" s="35"/>
      <c r="F70" s="30"/>
      <c r="G70" s="30"/>
      <c r="H70" s="29">
        <f>F70*G70</f>
        <v>0</v>
      </c>
      <c r="I70" s="29"/>
      <c r="J70" s="29">
        <f>H70*I70</f>
        <v>0</v>
      </c>
      <c r="K70" s="29"/>
      <c r="L70" s="29"/>
      <c r="M70" s="29"/>
      <c r="N70" s="29">
        <f>L70*M70</f>
        <v>0</v>
      </c>
      <c r="O70" s="29" t="s">
        <v>145</v>
      </c>
      <c r="P70" s="29">
        <v>0.3</v>
      </c>
      <c r="Q70" s="29">
        <v>75</v>
      </c>
      <c r="R70" s="29">
        <f>P70*Q70</f>
        <v>22.5</v>
      </c>
      <c r="S70" s="12"/>
    </row>
    <row r="71" spans="1:19" ht="15" x14ac:dyDescent="0.2">
      <c r="A71" s="30"/>
      <c r="B71" s="30"/>
      <c r="C71" s="33"/>
      <c r="D71" s="30"/>
      <c r="E71" s="35"/>
      <c r="F71" s="30"/>
      <c r="G71" s="30"/>
      <c r="H71" s="29">
        <f>F71*G71</f>
        <v>0</v>
      </c>
      <c r="I71" s="29"/>
      <c r="J71" s="29">
        <f>H71*I71</f>
        <v>0</v>
      </c>
      <c r="K71" s="29"/>
      <c r="L71" s="29"/>
      <c r="M71" s="29"/>
      <c r="N71" s="29">
        <f>L71*M71</f>
        <v>0</v>
      </c>
      <c r="O71" s="29" t="s">
        <v>72</v>
      </c>
      <c r="P71" s="29">
        <v>0.5</v>
      </c>
      <c r="Q71" s="29">
        <v>44.5</v>
      </c>
      <c r="R71" s="29">
        <f>P71*Q71</f>
        <v>22.25</v>
      </c>
      <c r="S71" s="12"/>
    </row>
    <row r="72" spans="1:19" ht="15" x14ac:dyDescent="0.2">
      <c r="A72" s="30"/>
      <c r="B72" s="30"/>
      <c r="C72" s="33"/>
      <c r="D72" s="30"/>
      <c r="E72" s="35"/>
      <c r="F72" s="30"/>
      <c r="G72" s="30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12"/>
    </row>
    <row r="73" spans="1:19" ht="51" x14ac:dyDescent="0.2">
      <c r="A73" s="30" t="s">
        <v>144</v>
      </c>
      <c r="B73" s="34" t="s">
        <v>143</v>
      </c>
      <c r="C73" s="33">
        <v>44629</v>
      </c>
      <c r="D73" s="30"/>
      <c r="E73" s="35" t="s">
        <v>142</v>
      </c>
      <c r="F73" s="30">
        <v>1</v>
      </c>
      <c r="G73" s="30">
        <v>2</v>
      </c>
      <c r="H73" s="29">
        <f>F73*G73</f>
        <v>2</v>
      </c>
      <c r="I73" s="29">
        <v>600</v>
      </c>
      <c r="J73" s="29">
        <f>H73*I73</f>
        <v>1200</v>
      </c>
      <c r="K73" s="29" t="s">
        <v>45</v>
      </c>
      <c r="L73" s="29">
        <v>0.5</v>
      </c>
      <c r="M73" s="29">
        <v>400</v>
      </c>
      <c r="N73" s="29">
        <f>L73*M73</f>
        <v>200</v>
      </c>
      <c r="O73" s="29"/>
      <c r="P73" s="29"/>
      <c r="Q73" s="29"/>
      <c r="R73" s="29">
        <f>P73*Q73</f>
        <v>0</v>
      </c>
      <c r="S73" s="12"/>
    </row>
    <row r="74" spans="1:19" ht="15" x14ac:dyDescent="0.2">
      <c r="A74" s="30"/>
      <c r="B74" s="30"/>
      <c r="C74" s="33"/>
      <c r="D74" s="30"/>
      <c r="E74" s="35"/>
      <c r="F74" s="30"/>
      <c r="G74" s="30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12"/>
    </row>
    <row r="75" spans="1:19" ht="38.25" x14ac:dyDescent="0.2">
      <c r="A75" s="30" t="s">
        <v>141</v>
      </c>
      <c r="B75" s="34" t="s">
        <v>140</v>
      </c>
      <c r="C75" s="33">
        <v>44634</v>
      </c>
      <c r="D75" s="30"/>
      <c r="E75" s="35" t="s">
        <v>56</v>
      </c>
      <c r="F75" s="30">
        <v>1</v>
      </c>
      <c r="G75" s="30">
        <v>1</v>
      </c>
      <c r="H75" s="29">
        <f>F75*G75</f>
        <v>1</v>
      </c>
      <c r="I75" s="29">
        <v>600</v>
      </c>
      <c r="J75" s="29">
        <f>H75*I75</f>
        <v>600</v>
      </c>
      <c r="K75" s="29" t="s">
        <v>45</v>
      </c>
      <c r="L75" s="29">
        <v>0.5</v>
      </c>
      <c r="M75" s="29">
        <v>400</v>
      </c>
      <c r="N75" s="29">
        <f>L75*M75</f>
        <v>200</v>
      </c>
      <c r="O75" s="29"/>
      <c r="P75" s="29"/>
      <c r="Q75" s="29"/>
      <c r="R75" s="29">
        <f>P75*Q75</f>
        <v>0</v>
      </c>
      <c r="S75" s="12"/>
    </row>
    <row r="76" spans="1:19" ht="15" x14ac:dyDescent="0.2">
      <c r="A76" s="30"/>
      <c r="B76" s="30"/>
      <c r="C76" s="33"/>
      <c r="D76" s="30"/>
      <c r="E76" s="35"/>
      <c r="F76" s="30"/>
      <c r="G76" s="30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12"/>
    </row>
    <row r="77" spans="1:19" ht="38.25" x14ac:dyDescent="0.2">
      <c r="A77" s="30" t="s">
        <v>139</v>
      </c>
      <c r="B77" s="34" t="s">
        <v>138</v>
      </c>
      <c r="C77" s="33">
        <v>44644</v>
      </c>
      <c r="D77" s="30"/>
      <c r="E77" s="35" t="s">
        <v>56</v>
      </c>
      <c r="F77" s="30">
        <v>0.5</v>
      </c>
      <c r="G77" s="30">
        <v>1</v>
      </c>
      <c r="H77" s="29">
        <f>F77*G77</f>
        <v>0.5</v>
      </c>
      <c r="I77" s="29">
        <v>600</v>
      </c>
      <c r="J77" s="29">
        <f>H77*I77</f>
        <v>300</v>
      </c>
      <c r="K77" s="29" t="s">
        <v>6</v>
      </c>
      <c r="L77" s="29">
        <v>0.2</v>
      </c>
      <c r="M77" s="29">
        <v>400</v>
      </c>
      <c r="N77" s="29">
        <f>L77*M77</f>
        <v>80</v>
      </c>
      <c r="O77" s="29"/>
      <c r="P77" s="29"/>
      <c r="Q77" s="29"/>
      <c r="R77" s="29">
        <f>P77*Q77</f>
        <v>0</v>
      </c>
      <c r="S77" s="12"/>
    </row>
    <row r="78" spans="1:19" ht="15" x14ac:dyDescent="0.2">
      <c r="A78" s="30"/>
      <c r="B78" s="30"/>
      <c r="C78" s="33"/>
      <c r="D78" s="30"/>
      <c r="E78" s="35"/>
      <c r="F78" s="30"/>
      <c r="G78" s="30"/>
      <c r="H78" s="29">
        <f>F78*G78</f>
        <v>0</v>
      </c>
      <c r="I78" s="29"/>
      <c r="J78" s="29">
        <f>H78*I78</f>
        <v>0</v>
      </c>
      <c r="K78" s="29"/>
      <c r="L78" s="29"/>
      <c r="M78" s="29"/>
      <c r="N78" s="29">
        <f>L78*M78</f>
        <v>0</v>
      </c>
      <c r="O78" s="29"/>
      <c r="P78" s="29"/>
      <c r="Q78" s="29"/>
      <c r="R78" s="29">
        <f>P78*Q78</f>
        <v>0</v>
      </c>
      <c r="S78" s="12"/>
    </row>
    <row r="79" spans="1:19" x14ac:dyDescent="0.2">
      <c r="A79" s="30"/>
      <c r="B79" s="30"/>
      <c r="C79" s="30"/>
      <c r="D79" s="30"/>
      <c r="E79" s="30"/>
      <c r="F79" s="30"/>
      <c r="G79" s="30"/>
      <c r="H79" s="29">
        <f>F79*G79</f>
        <v>0</v>
      </c>
      <c r="I79" s="29"/>
      <c r="J79" s="29">
        <f>H79*I79</f>
        <v>0</v>
      </c>
      <c r="K79" s="29"/>
      <c r="L79" s="29"/>
      <c r="M79" s="29"/>
      <c r="N79" s="29">
        <f>L79*M79</f>
        <v>0</v>
      </c>
      <c r="O79" s="29"/>
      <c r="P79" s="29"/>
      <c r="Q79" s="29"/>
      <c r="R79" s="29">
        <f>P79*Q79</f>
        <v>0</v>
      </c>
      <c r="S79" s="12"/>
    </row>
    <row r="80" spans="1:19" x14ac:dyDescent="0.2">
      <c r="A80" s="30"/>
      <c r="B80" s="30"/>
      <c r="C80" s="30"/>
      <c r="D80" s="30"/>
      <c r="E80" s="31" t="s">
        <v>2</v>
      </c>
      <c r="F80" s="30"/>
      <c r="G80" s="30"/>
      <c r="H80" s="28">
        <f>SUM(H53:H79)</f>
        <v>17.5</v>
      </c>
      <c r="I80" s="29"/>
      <c r="J80" s="28">
        <f>SUM(J53:J79)</f>
        <v>10500</v>
      </c>
      <c r="K80" s="29"/>
      <c r="L80" s="28">
        <f>SUM(L53:L79)</f>
        <v>2.2000000000000002</v>
      </c>
      <c r="M80" s="29"/>
      <c r="N80" s="28">
        <f>SUM(N53:N79)</f>
        <v>880</v>
      </c>
      <c r="O80" s="29"/>
      <c r="P80" s="29"/>
      <c r="Q80" s="29"/>
      <c r="R80" s="28">
        <f>SUM(R53:R79)</f>
        <v>3538.3600000000006</v>
      </c>
      <c r="S80" s="8">
        <f>J80+N80+R80</f>
        <v>14918.36</v>
      </c>
    </row>
    <row r="81" spans="1:19" ht="15" x14ac:dyDescent="0.2">
      <c r="A81" s="30" t="s">
        <v>1</v>
      </c>
      <c r="B81" s="30"/>
      <c r="C81" s="30"/>
      <c r="D81" s="30"/>
      <c r="E81" s="32" t="s">
        <v>12</v>
      </c>
      <c r="F81" s="30"/>
      <c r="G81" s="30"/>
      <c r="H81" s="29">
        <f>F81*G81</f>
        <v>0</v>
      </c>
      <c r="I81" s="29"/>
      <c r="J81" s="29">
        <f>H81*I81</f>
        <v>0</v>
      </c>
      <c r="K81" s="29"/>
      <c r="L81" s="29"/>
      <c r="M81" s="29"/>
      <c r="N81" s="29">
        <f>L81*M81</f>
        <v>0</v>
      </c>
      <c r="O81" s="29"/>
      <c r="P81" s="29"/>
      <c r="Q81" s="29"/>
      <c r="R81" s="29">
        <f>P81</f>
        <v>0</v>
      </c>
      <c r="S81" s="9"/>
    </row>
    <row r="82" spans="1:19" ht="15" x14ac:dyDescent="0.2">
      <c r="A82" s="30"/>
      <c r="B82" s="30"/>
      <c r="C82" s="33"/>
      <c r="D82" s="30"/>
      <c r="E82" s="32" t="s">
        <v>118</v>
      </c>
      <c r="F82" s="30"/>
      <c r="G82" s="30"/>
      <c r="H82" s="29">
        <f>F82*G82</f>
        <v>0</v>
      </c>
      <c r="I82" s="29"/>
      <c r="J82" s="29">
        <f>H82*I82</f>
        <v>0</v>
      </c>
      <c r="K82" s="29"/>
      <c r="L82" s="29"/>
      <c r="M82" s="29"/>
      <c r="N82" s="29">
        <f>L82*M82</f>
        <v>0</v>
      </c>
      <c r="O82" s="29"/>
      <c r="P82" s="29"/>
      <c r="Q82" s="29"/>
      <c r="R82" s="29">
        <f>P82*Q82</f>
        <v>0</v>
      </c>
      <c r="S82" s="9"/>
    </row>
    <row r="83" spans="1:19" ht="15" x14ac:dyDescent="0.2">
      <c r="A83" s="30">
        <v>1</v>
      </c>
      <c r="B83" s="30" t="s">
        <v>137</v>
      </c>
      <c r="C83" s="30"/>
      <c r="D83" s="30"/>
      <c r="E83" s="32"/>
      <c r="F83" s="30"/>
      <c r="G83" s="30"/>
      <c r="H83" s="29">
        <f>F83*G83</f>
        <v>0</v>
      </c>
      <c r="I83" s="29"/>
      <c r="J83" s="29">
        <f>H83*I83</f>
        <v>0</v>
      </c>
      <c r="K83" s="29"/>
      <c r="L83" s="29"/>
      <c r="M83" s="29"/>
      <c r="N83" s="29">
        <f>L83*M83</f>
        <v>0</v>
      </c>
      <c r="O83" s="29" t="s">
        <v>136</v>
      </c>
      <c r="P83" s="29">
        <v>10</v>
      </c>
      <c r="Q83" s="29">
        <v>18</v>
      </c>
      <c r="R83" s="29">
        <f>P83*Q83</f>
        <v>180</v>
      </c>
      <c r="S83" s="9"/>
    </row>
    <row r="84" spans="1:19" x14ac:dyDescent="0.2">
      <c r="A84" s="30"/>
      <c r="B84" s="30"/>
      <c r="C84" s="30"/>
      <c r="D84" s="30"/>
      <c r="E84" s="30"/>
      <c r="F84" s="30"/>
      <c r="G84" s="30"/>
      <c r="H84" s="29">
        <f>F84*G84</f>
        <v>0</v>
      </c>
      <c r="I84" s="29"/>
      <c r="J84" s="29">
        <f>H84*I84</f>
        <v>0</v>
      </c>
      <c r="K84" s="29"/>
      <c r="L84" s="29"/>
      <c r="M84" s="29"/>
      <c r="N84" s="29">
        <f>L84*M84</f>
        <v>0</v>
      </c>
      <c r="O84" s="29"/>
      <c r="P84" s="29"/>
      <c r="Q84" s="29"/>
      <c r="R84" s="29">
        <f>P84*Q84</f>
        <v>0</v>
      </c>
      <c r="S84" s="8"/>
    </row>
    <row r="85" spans="1:19" x14ac:dyDescent="0.2">
      <c r="A85" s="30"/>
      <c r="B85" s="30"/>
      <c r="C85" s="30"/>
      <c r="D85" s="30"/>
      <c r="E85" s="31" t="s">
        <v>2</v>
      </c>
      <c r="F85" s="30"/>
      <c r="G85" s="30"/>
      <c r="H85" s="28">
        <f>SUM(H81:H84)</f>
        <v>0</v>
      </c>
      <c r="I85" s="29"/>
      <c r="J85" s="28">
        <f>SUM(J81:J84)</f>
        <v>0</v>
      </c>
      <c r="K85" s="29"/>
      <c r="L85" s="28">
        <f>SUM(L81:L84)</f>
        <v>0</v>
      </c>
      <c r="M85" s="29"/>
      <c r="N85" s="28">
        <f>SUM(N81:N84)</f>
        <v>0</v>
      </c>
      <c r="O85" s="29"/>
      <c r="P85" s="29"/>
      <c r="Q85" s="29"/>
      <c r="R85" s="28">
        <f>SUM(R81:R84)</f>
        <v>180</v>
      </c>
      <c r="S85" s="8">
        <f>J85+N85+R85</f>
        <v>180</v>
      </c>
    </row>
    <row r="86" spans="1:19" ht="15" x14ac:dyDescent="0.2">
      <c r="A86" s="30"/>
      <c r="B86" s="30"/>
      <c r="C86" s="30"/>
      <c r="D86" s="30"/>
      <c r="E86" s="32" t="s">
        <v>3</v>
      </c>
      <c r="F86" s="30"/>
      <c r="G86" s="30"/>
      <c r="H86" s="29">
        <f>F86*G86</f>
        <v>0</v>
      </c>
      <c r="I86" s="29"/>
      <c r="J86" s="29">
        <f>H86*I86</f>
        <v>0</v>
      </c>
      <c r="K86" s="29"/>
      <c r="L86" s="29"/>
      <c r="M86" s="29"/>
      <c r="N86" s="29">
        <f>L86*M86</f>
        <v>0</v>
      </c>
      <c r="O86" s="29"/>
      <c r="P86" s="29"/>
      <c r="Q86" s="29"/>
      <c r="R86" s="29">
        <f>P86*Q86</f>
        <v>0</v>
      </c>
      <c r="S86" s="9"/>
    </row>
    <row r="87" spans="1:19" ht="15" x14ac:dyDescent="0.2">
      <c r="A87" s="30"/>
      <c r="B87" s="30"/>
      <c r="C87" s="33"/>
      <c r="D87" s="30"/>
      <c r="E87" s="32"/>
      <c r="F87" s="30"/>
      <c r="G87" s="30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9"/>
    </row>
    <row r="88" spans="1:19" ht="15" x14ac:dyDescent="0.2">
      <c r="A88" s="30"/>
      <c r="B88" s="30"/>
      <c r="C88" s="33"/>
      <c r="D88" s="30"/>
      <c r="E88" s="32"/>
      <c r="F88" s="30"/>
      <c r="G88" s="30"/>
      <c r="H88" s="29">
        <f>F88*G88</f>
        <v>0</v>
      </c>
      <c r="I88" s="29"/>
      <c r="J88" s="29">
        <f>H88*I88</f>
        <v>0</v>
      </c>
      <c r="K88" s="29"/>
      <c r="L88" s="29"/>
      <c r="M88" s="29"/>
      <c r="N88" s="29">
        <f>L88*M88</f>
        <v>0</v>
      </c>
      <c r="O88" s="29"/>
      <c r="P88" s="29"/>
      <c r="Q88" s="29"/>
      <c r="R88" s="29">
        <f>P88*Q88</f>
        <v>0</v>
      </c>
      <c r="S88" s="9"/>
    </row>
    <row r="89" spans="1:19" x14ac:dyDescent="0.2">
      <c r="A89" s="30"/>
      <c r="B89" s="30"/>
      <c r="C89" s="30"/>
      <c r="D89" s="30"/>
      <c r="E89" s="30"/>
      <c r="F89" s="30"/>
      <c r="G89" s="30"/>
      <c r="H89" s="29">
        <f>F89*G89</f>
        <v>0</v>
      </c>
      <c r="I89" s="29"/>
      <c r="J89" s="29">
        <f>H89*I89</f>
        <v>0</v>
      </c>
      <c r="K89" s="29"/>
      <c r="L89" s="29"/>
      <c r="M89" s="29"/>
      <c r="N89" s="29">
        <f>L89*M89</f>
        <v>0</v>
      </c>
      <c r="O89" s="29"/>
      <c r="P89" s="29"/>
      <c r="Q89" s="29"/>
      <c r="R89" s="29">
        <f>P89*Q89</f>
        <v>0</v>
      </c>
      <c r="S89" s="9"/>
    </row>
    <row r="90" spans="1:19" x14ac:dyDescent="0.2">
      <c r="A90" s="30"/>
      <c r="B90" s="30"/>
      <c r="C90" s="30"/>
      <c r="D90" s="30"/>
      <c r="E90" s="31" t="s">
        <v>2</v>
      </c>
      <c r="F90" s="30"/>
      <c r="G90" s="30"/>
      <c r="H90" s="28">
        <f>SUM(H86:H89)</f>
        <v>0</v>
      </c>
      <c r="I90" s="29"/>
      <c r="J90" s="28">
        <f>SUM(J87:J89)</f>
        <v>0</v>
      </c>
      <c r="K90" s="29"/>
      <c r="L90" s="28">
        <f>SUM(L86:L89)</f>
        <v>0</v>
      </c>
      <c r="M90" s="29"/>
      <c r="N90" s="28">
        <f>SUM(N86:N89)</f>
        <v>0</v>
      </c>
      <c r="O90" s="29"/>
      <c r="P90" s="29"/>
      <c r="Q90" s="29"/>
      <c r="R90" s="28">
        <f>SUM(R86:R89)</f>
        <v>0</v>
      </c>
      <c r="S90" s="8">
        <f>J90+N90+R90</f>
        <v>0</v>
      </c>
    </row>
    <row r="91" spans="1:19" x14ac:dyDescent="0.2">
      <c r="A91" s="30"/>
      <c r="B91" s="30"/>
      <c r="C91" s="30"/>
      <c r="D91" s="30"/>
      <c r="E91" s="31" t="s">
        <v>2</v>
      </c>
      <c r="F91" s="30"/>
      <c r="G91" s="30"/>
      <c r="H91" s="28">
        <f>H80+H85+H90</f>
        <v>17.5</v>
      </c>
      <c r="I91" s="29"/>
      <c r="J91" s="28">
        <f>J80+J85+J90</f>
        <v>10500</v>
      </c>
      <c r="K91" s="29"/>
      <c r="L91" s="28">
        <f>L80+L85+L90</f>
        <v>2.2000000000000002</v>
      </c>
      <c r="M91" s="29"/>
      <c r="N91" s="28">
        <f>N80+N85+N90</f>
        <v>880</v>
      </c>
      <c r="O91" s="29"/>
      <c r="P91" s="29"/>
      <c r="Q91" s="29"/>
      <c r="R91" s="28">
        <f>R80+R85+R90</f>
        <v>3718.3600000000006</v>
      </c>
      <c r="S91" s="3">
        <f>SUM(S53:S90)</f>
        <v>15098.36</v>
      </c>
    </row>
    <row r="92" spans="1:19" x14ac:dyDescent="0.2">
      <c r="A92" s="26"/>
      <c r="B92" s="26"/>
      <c r="C92" s="27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5">
        <f>J91+N91+R91</f>
        <v>15098.36</v>
      </c>
      <c r="S92" s="1" t="s">
        <v>1</v>
      </c>
    </row>
    <row r="93" spans="1:19" ht="20.25" x14ac:dyDescent="0.3">
      <c r="F93" t="s">
        <v>1</v>
      </c>
      <c r="H93" s="23" t="s">
        <v>135</v>
      </c>
    </row>
    <row r="94" spans="1:19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</row>
    <row r="95" spans="1:19" x14ac:dyDescent="0.2">
      <c r="A95" s="41" t="s">
        <v>29</v>
      </c>
      <c r="B95" s="41" t="s">
        <v>28</v>
      </c>
      <c r="C95" s="41" t="s">
        <v>27</v>
      </c>
      <c r="D95" s="41" t="s">
        <v>26</v>
      </c>
      <c r="E95" s="41" t="s">
        <v>25</v>
      </c>
      <c r="F95" s="41" t="s">
        <v>24</v>
      </c>
      <c r="G95" s="41" t="s">
        <v>23</v>
      </c>
      <c r="H95" s="40" t="s">
        <v>22</v>
      </c>
      <c r="I95" s="40"/>
      <c r="J95" s="40"/>
      <c r="K95" s="41"/>
      <c r="L95" s="40" t="s">
        <v>21</v>
      </c>
      <c r="M95" s="40"/>
      <c r="N95" s="40"/>
      <c r="O95" s="40" t="s">
        <v>20</v>
      </c>
      <c r="P95" s="40"/>
      <c r="Q95" s="40"/>
      <c r="R95" s="40"/>
      <c r="S95" s="26"/>
    </row>
    <row r="96" spans="1:19" ht="25.5" x14ac:dyDescent="0.2">
      <c r="A96" s="39"/>
      <c r="B96" s="39"/>
      <c r="C96" s="39"/>
      <c r="D96" s="39"/>
      <c r="E96" s="39"/>
      <c r="F96" s="38"/>
      <c r="G96" s="38"/>
      <c r="H96" s="37" t="s">
        <v>17</v>
      </c>
      <c r="I96" s="37" t="s">
        <v>19</v>
      </c>
      <c r="J96" s="37" t="s">
        <v>15</v>
      </c>
      <c r="K96" s="38"/>
      <c r="L96" s="37" t="s">
        <v>17</v>
      </c>
      <c r="M96" s="37" t="s">
        <v>16</v>
      </c>
      <c r="N96" s="37" t="s">
        <v>15</v>
      </c>
      <c r="O96" s="37" t="s">
        <v>18</v>
      </c>
      <c r="P96" s="37" t="s">
        <v>17</v>
      </c>
      <c r="Q96" s="37" t="s">
        <v>16</v>
      </c>
      <c r="R96" s="37" t="s">
        <v>15</v>
      </c>
      <c r="S96" s="26"/>
    </row>
    <row r="97" spans="1:19" ht="31.5" x14ac:dyDescent="0.2">
      <c r="A97" s="30"/>
      <c r="B97" s="30"/>
      <c r="C97" s="30"/>
      <c r="D97" s="30"/>
      <c r="E97" s="36" t="s">
        <v>14</v>
      </c>
      <c r="F97" s="30"/>
      <c r="G97" s="30"/>
      <c r="H97" s="29">
        <f>F97*G97</f>
        <v>0</v>
      </c>
      <c r="I97" s="29"/>
      <c r="J97" s="29">
        <f>H97*I97</f>
        <v>0</v>
      </c>
      <c r="K97" s="29"/>
      <c r="L97" s="29"/>
      <c r="M97" s="29"/>
      <c r="N97" s="29">
        <f>L97*M97</f>
        <v>0</v>
      </c>
      <c r="O97" s="29"/>
      <c r="P97" s="29"/>
      <c r="Q97" s="29"/>
      <c r="R97" s="29">
        <f>P97*Q97</f>
        <v>0</v>
      </c>
      <c r="S97" s="42"/>
    </row>
    <row r="98" spans="1:19" ht="15" x14ac:dyDescent="0.2">
      <c r="A98" s="30"/>
      <c r="B98" s="30"/>
      <c r="C98" s="30"/>
      <c r="D98" s="30"/>
      <c r="E98" s="32" t="s">
        <v>13</v>
      </c>
      <c r="F98" s="30"/>
      <c r="G98" s="30"/>
      <c r="H98" s="29">
        <f>F98*G98</f>
        <v>0</v>
      </c>
      <c r="I98" s="29"/>
      <c r="J98" s="29">
        <f>H98*I98</f>
        <v>0</v>
      </c>
      <c r="K98" s="29"/>
      <c r="L98" s="29"/>
      <c r="M98" s="29"/>
      <c r="N98" s="29">
        <f>L98*M98</f>
        <v>0</v>
      </c>
      <c r="O98" s="29"/>
      <c r="P98" s="29"/>
      <c r="Q98" s="29"/>
      <c r="R98" s="29">
        <f>P98*Q98</f>
        <v>0</v>
      </c>
      <c r="S98" s="42"/>
    </row>
    <row r="99" spans="1:19" ht="15" x14ac:dyDescent="0.2">
      <c r="A99" s="30"/>
      <c r="B99" s="30"/>
      <c r="C99" s="33"/>
      <c r="D99" s="30"/>
      <c r="E99" s="35"/>
      <c r="F99" s="30"/>
      <c r="G99" s="30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44"/>
    </row>
    <row r="100" spans="1:19" x14ac:dyDescent="0.2">
      <c r="A100" s="30"/>
      <c r="B100" s="30"/>
      <c r="C100" s="30"/>
      <c r="D100" s="30"/>
      <c r="E100" s="30"/>
      <c r="F100" s="30"/>
      <c r="G100" s="30"/>
      <c r="H100" s="29">
        <f>F100*G100</f>
        <v>0</v>
      </c>
      <c r="I100" s="29"/>
      <c r="J100" s="29">
        <f>H100*I100</f>
        <v>0</v>
      </c>
      <c r="K100" s="29"/>
      <c r="L100" s="29"/>
      <c r="M100" s="29"/>
      <c r="N100" s="29">
        <f>L100*M100</f>
        <v>0</v>
      </c>
      <c r="O100" s="29"/>
      <c r="P100" s="29"/>
      <c r="Q100" s="29"/>
      <c r="R100" s="29">
        <f>P100*Q100</f>
        <v>0</v>
      </c>
      <c r="S100" s="44"/>
    </row>
    <row r="101" spans="1:19" x14ac:dyDescent="0.2">
      <c r="A101" s="30"/>
      <c r="B101" s="30"/>
      <c r="C101" s="30"/>
      <c r="D101" s="30"/>
      <c r="E101" s="31" t="s">
        <v>2</v>
      </c>
      <c r="F101" s="30"/>
      <c r="G101" s="30"/>
      <c r="H101" s="28">
        <f>SUM(H97:H100)</f>
        <v>0</v>
      </c>
      <c r="I101" s="29"/>
      <c r="J101" s="28">
        <f>SUM(J97:J100)</f>
        <v>0</v>
      </c>
      <c r="K101" s="29"/>
      <c r="L101" s="28">
        <f>SUM(L97:L100)</f>
        <v>0</v>
      </c>
      <c r="M101" s="29"/>
      <c r="N101" s="28">
        <f>SUM(N97:N100)</f>
        <v>0</v>
      </c>
      <c r="O101" s="29"/>
      <c r="P101" s="29"/>
      <c r="Q101" s="29"/>
      <c r="R101" s="28">
        <f>SUM(R97:R100)</f>
        <v>0</v>
      </c>
      <c r="S101" s="42">
        <f>J101+N101+R101</f>
        <v>0</v>
      </c>
    </row>
    <row r="102" spans="1:19" ht="15" x14ac:dyDescent="0.2">
      <c r="A102" s="30" t="s">
        <v>1</v>
      </c>
      <c r="B102" s="30"/>
      <c r="C102" s="30"/>
      <c r="D102" s="30"/>
      <c r="E102" s="32" t="s">
        <v>12</v>
      </c>
      <c r="F102" s="30"/>
      <c r="G102" s="30"/>
      <c r="H102" s="29">
        <f>F102*G102</f>
        <v>0</v>
      </c>
      <c r="I102" s="29"/>
      <c r="J102" s="29">
        <f>H102*I102</f>
        <v>0</v>
      </c>
      <c r="K102" s="29"/>
      <c r="L102" s="29"/>
      <c r="M102" s="29"/>
      <c r="N102" s="29">
        <f>L102*M102</f>
        <v>0</v>
      </c>
      <c r="O102" s="29"/>
      <c r="P102" s="29"/>
      <c r="Q102" s="29"/>
      <c r="R102" s="29">
        <f>P102</f>
        <v>0</v>
      </c>
      <c r="S102" s="43"/>
    </row>
    <row r="103" spans="1:19" ht="15" x14ac:dyDescent="0.2">
      <c r="A103" s="30"/>
      <c r="B103" s="30"/>
      <c r="C103" s="33"/>
      <c r="D103" s="30"/>
      <c r="E103" s="32" t="s">
        <v>118</v>
      </c>
      <c r="F103" s="30"/>
      <c r="G103" s="30"/>
      <c r="H103" s="29">
        <f>F103*G103</f>
        <v>0</v>
      </c>
      <c r="I103" s="29"/>
      <c r="J103" s="29">
        <f>H103*I103</f>
        <v>0</v>
      </c>
      <c r="K103" s="29"/>
      <c r="L103" s="29"/>
      <c r="M103" s="29"/>
      <c r="N103" s="29">
        <f>L103*M103</f>
        <v>0</v>
      </c>
      <c r="O103" s="29"/>
      <c r="P103" s="29"/>
      <c r="Q103" s="29"/>
      <c r="R103" s="29">
        <f>P103*Q103</f>
        <v>0</v>
      </c>
      <c r="S103" s="43"/>
    </row>
    <row r="104" spans="1:19" x14ac:dyDescent="0.2">
      <c r="A104" s="30"/>
      <c r="B104" s="30"/>
      <c r="C104" s="30"/>
      <c r="D104" s="30"/>
      <c r="E104" s="30"/>
      <c r="F104" s="30"/>
      <c r="G104" s="30"/>
      <c r="H104" s="29">
        <f>F104*G104</f>
        <v>0</v>
      </c>
      <c r="I104" s="29"/>
      <c r="J104" s="29">
        <f>H104*I104</f>
        <v>0</v>
      </c>
      <c r="K104" s="29"/>
      <c r="L104" s="29"/>
      <c r="M104" s="29"/>
      <c r="N104" s="29">
        <f>L104*M104</f>
        <v>0</v>
      </c>
      <c r="O104" s="29"/>
      <c r="P104" s="29"/>
      <c r="Q104" s="29"/>
      <c r="R104" s="29">
        <f>P104*Q104</f>
        <v>0</v>
      </c>
      <c r="S104" s="42"/>
    </row>
    <row r="105" spans="1:19" x14ac:dyDescent="0.2">
      <c r="A105" s="30"/>
      <c r="B105" s="30"/>
      <c r="C105" s="30"/>
      <c r="D105" s="30"/>
      <c r="E105" s="31" t="s">
        <v>2</v>
      </c>
      <c r="F105" s="30"/>
      <c r="G105" s="30"/>
      <c r="H105" s="28">
        <f>SUM(H102:H104)</f>
        <v>0</v>
      </c>
      <c r="I105" s="29"/>
      <c r="J105" s="28">
        <f>SUM(J102:J104)</f>
        <v>0</v>
      </c>
      <c r="K105" s="29"/>
      <c r="L105" s="28">
        <f>SUM(L102:L104)</f>
        <v>0</v>
      </c>
      <c r="M105" s="29"/>
      <c r="N105" s="28">
        <f>SUM(N102:N104)</f>
        <v>0</v>
      </c>
      <c r="O105" s="29"/>
      <c r="P105" s="29"/>
      <c r="Q105" s="29"/>
      <c r="R105" s="28">
        <f>SUM(R102:R104)</f>
        <v>0</v>
      </c>
      <c r="S105" s="42">
        <f>J105+N105+R105</f>
        <v>0</v>
      </c>
    </row>
    <row r="106" spans="1:19" ht="15" x14ac:dyDescent="0.2">
      <c r="A106" s="30"/>
      <c r="B106" s="30"/>
      <c r="C106" s="30"/>
      <c r="D106" s="30"/>
      <c r="E106" s="32" t="s">
        <v>3</v>
      </c>
      <c r="F106" s="30"/>
      <c r="G106" s="30"/>
      <c r="H106" s="29">
        <f>F106*G106</f>
        <v>0</v>
      </c>
      <c r="I106" s="29"/>
      <c r="J106" s="29">
        <f>H106*I106</f>
        <v>0</v>
      </c>
      <c r="K106" s="29"/>
      <c r="L106" s="29"/>
      <c r="M106" s="29"/>
      <c r="N106" s="29">
        <f>L106*M106</f>
        <v>0</v>
      </c>
      <c r="O106" s="29"/>
      <c r="P106" s="29"/>
      <c r="Q106" s="29"/>
      <c r="R106" s="29">
        <f>P106*Q106</f>
        <v>0</v>
      </c>
      <c r="S106" s="43"/>
    </row>
    <row r="107" spans="1:19" ht="15" x14ac:dyDescent="0.2">
      <c r="A107" s="30"/>
      <c r="B107" s="30"/>
      <c r="C107" s="33"/>
      <c r="D107" s="30"/>
      <c r="E107" s="32"/>
      <c r="F107" s="30"/>
      <c r="G107" s="30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43"/>
    </row>
    <row r="108" spans="1:19" ht="15" x14ac:dyDescent="0.2">
      <c r="A108" s="30"/>
      <c r="B108" s="30"/>
      <c r="C108" s="33"/>
      <c r="D108" s="30"/>
      <c r="E108" s="32"/>
      <c r="F108" s="30"/>
      <c r="G108" s="30"/>
      <c r="H108" s="29">
        <f>F108*G108</f>
        <v>0</v>
      </c>
      <c r="I108" s="29"/>
      <c r="J108" s="29">
        <f>H108*I108</f>
        <v>0</v>
      </c>
      <c r="K108" s="29"/>
      <c r="L108" s="29"/>
      <c r="M108" s="29"/>
      <c r="N108" s="29">
        <f>L108*M108</f>
        <v>0</v>
      </c>
      <c r="O108" s="29"/>
      <c r="P108" s="29"/>
      <c r="Q108" s="29"/>
      <c r="R108" s="29">
        <f>P108*Q108</f>
        <v>0</v>
      </c>
      <c r="S108" s="43"/>
    </row>
    <row r="109" spans="1:19" ht="114.75" x14ac:dyDescent="0.2">
      <c r="A109" s="30" t="s">
        <v>11</v>
      </c>
      <c r="B109" s="34" t="s">
        <v>134</v>
      </c>
      <c r="C109" s="33">
        <v>44581</v>
      </c>
      <c r="D109" s="30"/>
      <c r="E109" s="32" t="s">
        <v>133</v>
      </c>
      <c r="F109" s="30">
        <v>2.5</v>
      </c>
      <c r="G109" s="30">
        <v>1</v>
      </c>
      <c r="H109" s="29">
        <f>F109*G109</f>
        <v>2.5</v>
      </c>
      <c r="I109" s="29">
        <v>600</v>
      </c>
      <c r="J109" s="29">
        <f>H109*I109</f>
        <v>1500</v>
      </c>
      <c r="K109" s="29" t="s">
        <v>45</v>
      </c>
      <c r="L109" s="29">
        <v>0.5</v>
      </c>
      <c r="M109" s="29">
        <v>400</v>
      </c>
      <c r="N109" s="29">
        <f>L109*M109</f>
        <v>200</v>
      </c>
      <c r="O109" s="29" t="s">
        <v>121</v>
      </c>
      <c r="P109" s="29">
        <v>0.5</v>
      </c>
      <c r="Q109" s="29">
        <v>62.24</v>
      </c>
      <c r="R109" s="29">
        <f>P109*Q109</f>
        <v>31.12</v>
      </c>
      <c r="S109" s="43"/>
    </row>
    <row r="110" spans="1:19" ht="15" x14ac:dyDescent="0.2">
      <c r="A110" s="30"/>
      <c r="B110" s="30"/>
      <c r="C110" s="33"/>
      <c r="D110" s="30"/>
      <c r="E110" s="32"/>
      <c r="F110" s="30"/>
      <c r="G110" s="30"/>
      <c r="H110" s="29">
        <f>F110*G110</f>
        <v>0</v>
      </c>
      <c r="I110" s="29"/>
      <c r="J110" s="29">
        <f>H110*I110</f>
        <v>0</v>
      </c>
      <c r="K110" s="29"/>
      <c r="L110" s="29"/>
      <c r="M110" s="29"/>
      <c r="N110" s="29">
        <f>L110*M110</f>
        <v>0</v>
      </c>
      <c r="O110" s="29" t="s">
        <v>132</v>
      </c>
      <c r="P110" s="29">
        <v>2</v>
      </c>
      <c r="Q110" s="29">
        <v>0.8</v>
      </c>
      <c r="R110" s="29">
        <f>P110*Q110</f>
        <v>1.6</v>
      </c>
      <c r="S110" s="43"/>
    </row>
    <row r="111" spans="1:19" ht="15" x14ac:dyDescent="0.2">
      <c r="A111" s="30"/>
      <c r="B111" s="30"/>
      <c r="C111" s="33"/>
      <c r="D111" s="30"/>
      <c r="E111" s="32"/>
      <c r="F111" s="30"/>
      <c r="G111" s="30"/>
      <c r="H111" s="29">
        <f>F111*G111</f>
        <v>0</v>
      </c>
      <c r="I111" s="29"/>
      <c r="J111" s="29">
        <f>H111*I111</f>
        <v>0</v>
      </c>
      <c r="K111" s="29"/>
      <c r="L111" s="29"/>
      <c r="M111" s="29"/>
      <c r="N111" s="29">
        <f>L111*M111</f>
        <v>0</v>
      </c>
      <c r="O111" s="29"/>
      <c r="P111" s="29"/>
      <c r="Q111" s="29"/>
      <c r="R111" s="29">
        <f>P111*Q111</f>
        <v>0</v>
      </c>
      <c r="S111" s="43"/>
    </row>
    <row r="112" spans="1:19" x14ac:dyDescent="0.2">
      <c r="A112" s="30"/>
      <c r="B112" s="30"/>
      <c r="C112" s="30"/>
      <c r="D112" s="30"/>
      <c r="E112" s="30"/>
      <c r="F112" s="30"/>
      <c r="G112" s="30"/>
      <c r="H112" s="29">
        <f>F112*G112</f>
        <v>0</v>
      </c>
      <c r="I112" s="29"/>
      <c r="J112" s="29">
        <f>H112*I112</f>
        <v>0</v>
      </c>
      <c r="K112" s="29"/>
      <c r="L112" s="29"/>
      <c r="M112" s="29"/>
      <c r="N112" s="29">
        <f>L112*M112</f>
        <v>0</v>
      </c>
      <c r="O112" s="29"/>
      <c r="P112" s="29"/>
      <c r="Q112" s="29"/>
      <c r="R112" s="29">
        <f>P112*Q112</f>
        <v>0</v>
      </c>
      <c r="S112" s="43"/>
    </row>
    <row r="113" spans="1:19" x14ac:dyDescent="0.2">
      <c r="A113" s="30"/>
      <c r="B113" s="30"/>
      <c r="C113" s="30"/>
      <c r="D113" s="30"/>
      <c r="E113" s="31" t="s">
        <v>2</v>
      </c>
      <c r="F113" s="30"/>
      <c r="G113" s="30"/>
      <c r="H113" s="28">
        <f>SUM(H106:H112)</f>
        <v>2.5</v>
      </c>
      <c r="I113" s="29"/>
      <c r="J113" s="28">
        <f>SUM(J107:J112)</f>
        <v>1500</v>
      </c>
      <c r="K113" s="29"/>
      <c r="L113" s="28">
        <f>SUM(L106:L112)</f>
        <v>0.5</v>
      </c>
      <c r="M113" s="29"/>
      <c r="N113" s="28">
        <f>SUM(N106:N112)</f>
        <v>200</v>
      </c>
      <c r="O113" s="29"/>
      <c r="P113" s="29"/>
      <c r="Q113" s="29"/>
      <c r="R113" s="28">
        <f>SUM(R106:R112)</f>
        <v>32.72</v>
      </c>
      <c r="S113" s="42">
        <f>J113+N113+R113</f>
        <v>1732.72</v>
      </c>
    </row>
    <row r="114" spans="1:19" x14ac:dyDescent="0.2">
      <c r="A114" s="30"/>
      <c r="B114" s="30"/>
      <c r="C114" s="30"/>
      <c r="D114" s="30"/>
      <c r="E114" s="31" t="s">
        <v>2</v>
      </c>
      <c r="F114" s="30"/>
      <c r="G114" s="30"/>
      <c r="H114" s="28">
        <f>H101+H105+H113</f>
        <v>2.5</v>
      </c>
      <c r="I114" s="29"/>
      <c r="J114" s="28">
        <f>J101+J105+J113</f>
        <v>1500</v>
      </c>
      <c r="K114" s="29"/>
      <c r="L114" s="28">
        <f>L101+L105+L113</f>
        <v>0.5</v>
      </c>
      <c r="M114" s="29"/>
      <c r="N114" s="28">
        <f>N101+N105+N113</f>
        <v>200</v>
      </c>
      <c r="O114" s="29"/>
      <c r="P114" s="29"/>
      <c r="Q114" s="29"/>
      <c r="R114" s="28">
        <f>R101+R105+R113</f>
        <v>32.72</v>
      </c>
      <c r="S114" s="28">
        <f>SUM(S97:S113)</f>
        <v>1732.72</v>
      </c>
    </row>
    <row r="115" spans="1:19" x14ac:dyDescent="0.2">
      <c r="A115" s="26"/>
      <c r="B115" s="26"/>
      <c r="C115" s="27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5">
        <f>J114+N114+R114</f>
        <v>1732.72</v>
      </c>
      <c r="S115" s="25" t="s">
        <v>1</v>
      </c>
    </row>
    <row r="116" spans="1:19" ht="20.25" x14ac:dyDescent="0.3">
      <c r="F116" t="s">
        <v>1</v>
      </c>
      <c r="H116" s="23" t="s">
        <v>131</v>
      </c>
    </row>
    <row r="117" spans="1:19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1:19" x14ac:dyDescent="0.2">
      <c r="A118" s="41" t="s">
        <v>29</v>
      </c>
      <c r="B118" s="41" t="s">
        <v>28</v>
      </c>
      <c r="C118" s="41" t="s">
        <v>27</v>
      </c>
      <c r="D118" s="41" t="s">
        <v>26</v>
      </c>
      <c r="E118" s="41" t="s">
        <v>25</v>
      </c>
      <c r="F118" s="41" t="s">
        <v>24</v>
      </c>
      <c r="G118" s="41" t="s">
        <v>23</v>
      </c>
      <c r="H118" s="40" t="s">
        <v>22</v>
      </c>
      <c r="I118" s="40"/>
      <c r="J118" s="40"/>
      <c r="K118" s="41"/>
      <c r="L118" s="40" t="s">
        <v>21</v>
      </c>
      <c r="M118" s="40"/>
      <c r="N118" s="40"/>
      <c r="O118" s="40" t="s">
        <v>20</v>
      </c>
      <c r="P118" s="40"/>
      <c r="Q118" s="40"/>
      <c r="R118" s="40"/>
    </row>
    <row r="119" spans="1:19" ht="25.5" x14ac:dyDescent="0.2">
      <c r="A119" s="39"/>
      <c r="B119" s="39"/>
      <c r="C119" s="39"/>
      <c r="D119" s="39"/>
      <c r="E119" s="39"/>
      <c r="F119" s="38"/>
      <c r="G119" s="38"/>
      <c r="H119" s="37" t="s">
        <v>17</v>
      </c>
      <c r="I119" s="37" t="s">
        <v>19</v>
      </c>
      <c r="J119" s="37" t="s">
        <v>15</v>
      </c>
      <c r="K119" s="38"/>
      <c r="L119" s="37" t="s">
        <v>17</v>
      </c>
      <c r="M119" s="37" t="s">
        <v>16</v>
      </c>
      <c r="N119" s="37" t="s">
        <v>15</v>
      </c>
      <c r="O119" s="37" t="s">
        <v>18</v>
      </c>
      <c r="P119" s="37" t="s">
        <v>17</v>
      </c>
      <c r="Q119" s="37" t="s">
        <v>16</v>
      </c>
      <c r="R119" s="37" t="s">
        <v>15</v>
      </c>
    </row>
    <row r="120" spans="1:19" ht="31.5" x14ac:dyDescent="0.2">
      <c r="A120" s="30"/>
      <c r="B120" s="30"/>
      <c r="C120" s="30"/>
      <c r="D120" s="30"/>
      <c r="E120" s="36" t="s">
        <v>14</v>
      </c>
      <c r="F120" s="30"/>
      <c r="G120" s="30"/>
      <c r="H120" s="29">
        <f>F120*G120</f>
        <v>0</v>
      </c>
      <c r="I120" s="29"/>
      <c r="J120" s="29">
        <f>H120*I120</f>
        <v>0</v>
      </c>
      <c r="K120" s="29"/>
      <c r="L120" s="29"/>
      <c r="M120" s="29"/>
      <c r="N120" s="29">
        <f>L120*M120</f>
        <v>0</v>
      </c>
      <c r="O120" s="29"/>
      <c r="P120" s="29"/>
      <c r="Q120" s="29"/>
      <c r="R120" s="29">
        <f>P120*Q120</f>
        <v>0</v>
      </c>
      <c r="S120" s="8"/>
    </row>
    <row r="121" spans="1:19" ht="15" x14ac:dyDescent="0.2">
      <c r="A121" s="30"/>
      <c r="B121" s="30"/>
      <c r="C121" s="30"/>
      <c r="D121" s="30"/>
      <c r="E121" s="32" t="s">
        <v>13</v>
      </c>
      <c r="F121" s="30"/>
      <c r="G121" s="30"/>
      <c r="H121" s="29">
        <f>F121*G121</f>
        <v>0</v>
      </c>
      <c r="I121" s="29"/>
      <c r="J121" s="29">
        <f>H121*I121</f>
        <v>0</v>
      </c>
      <c r="K121" s="29"/>
      <c r="L121" s="29"/>
      <c r="M121" s="29"/>
      <c r="N121" s="29">
        <f>L121*M121</f>
        <v>0</v>
      </c>
      <c r="O121" s="29"/>
      <c r="P121" s="29"/>
      <c r="Q121" s="29"/>
      <c r="R121" s="29">
        <f>P121*Q121</f>
        <v>0</v>
      </c>
      <c r="S121" s="8"/>
    </row>
    <row r="122" spans="1:19" ht="36" customHeight="1" x14ac:dyDescent="0.2">
      <c r="A122" s="30">
        <v>1</v>
      </c>
      <c r="B122" s="30" t="s">
        <v>130</v>
      </c>
      <c r="C122" s="33"/>
      <c r="D122" s="30"/>
      <c r="E122" s="35"/>
      <c r="F122" s="30"/>
      <c r="G122" s="30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>
        <v>13000</v>
      </c>
      <c r="S122" s="12"/>
    </row>
    <row r="123" spans="1:19" x14ac:dyDescent="0.2">
      <c r="A123" s="30"/>
      <c r="B123" s="30"/>
      <c r="C123" s="30"/>
      <c r="D123" s="30"/>
      <c r="E123" s="30"/>
      <c r="F123" s="30"/>
      <c r="G123" s="30"/>
      <c r="H123" s="29">
        <f>F123*G123</f>
        <v>0</v>
      </c>
      <c r="I123" s="29"/>
      <c r="J123" s="29">
        <f>H123*I123</f>
        <v>0</v>
      </c>
      <c r="K123" s="29"/>
      <c r="L123" s="29"/>
      <c r="M123" s="29"/>
      <c r="N123" s="29">
        <f>L123*M123</f>
        <v>0</v>
      </c>
      <c r="O123" s="29"/>
      <c r="P123" s="29"/>
      <c r="Q123" s="29"/>
      <c r="R123" s="29">
        <f>P123*Q123</f>
        <v>0</v>
      </c>
      <c r="S123" s="12"/>
    </row>
    <row r="124" spans="1:19" x14ac:dyDescent="0.2">
      <c r="A124" s="30"/>
      <c r="B124" s="30"/>
      <c r="C124" s="30"/>
      <c r="D124" s="30"/>
      <c r="E124" s="31" t="s">
        <v>2</v>
      </c>
      <c r="F124" s="30"/>
      <c r="G124" s="30"/>
      <c r="H124" s="28">
        <f>SUM(H120:H123)</f>
        <v>0</v>
      </c>
      <c r="I124" s="29"/>
      <c r="J124" s="28">
        <f>SUM(J120:J123)</f>
        <v>0</v>
      </c>
      <c r="K124" s="29"/>
      <c r="L124" s="28">
        <f>SUM(L120:L123)</f>
        <v>0</v>
      </c>
      <c r="M124" s="29"/>
      <c r="N124" s="28">
        <f>SUM(N120:N123)</f>
        <v>0</v>
      </c>
      <c r="O124" s="29"/>
      <c r="P124" s="29"/>
      <c r="Q124" s="29"/>
      <c r="R124" s="28">
        <f>SUM(R120:R123)</f>
        <v>13000</v>
      </c>
      <c r="S124" s="8">
        <f>J124+N124+R124</f>
        <v>13000</v>
      </c>
    </row>
    <row r="125" spans="1:19" ht="15" x14ac:dyDescent="0.2">
      <c r="A125" s="30" t="s">
        <v>1</v>
      </c>
      <c r="B125" s="30"/>
      <c r="C125" s="30"/>
      <c r="D125" s="30"/>
      <c r="E125" s="32" t="s">
        <v>12</v>
      </c>
      <c r="F125" s="30"/>
      <c r="G125" s="30"/>
      <c r="H125" s="29">
        <f>F125*G125</f>
        <v>0</v>
      </c>
      <c r="I125" s="29"/>
      <c r="J125" s="29">
        <f>H125*I125</f>
        <v>0</v>
      </c>
      <c r="K125" s="29"/>
      <c r="L125" s="29"/>
      <c r="M125" s="29"/>
      <c r="N125" s="29">
        <f>L125*M125</f>
        <v>0</v>
      </c>
      <c r="O125" s="29"/>
      <c r="P125" s="29"/>
      <c r="Q125" s="29"/>
      <c r="R125" s="29">
        <f>P125</f>
        <v>0</v>
      </c>
      <c r="S125" s="9"/>
    </row>
    <row r="126" spans="1:19" ht="15" x14ac:dyDescent="0.2">
      <c r="A126" s="30">
        <v>1</v>
      </c>
      <c r="B126" s="30" t="s">
        <v>129</v>
      </c>
      <c r="C126" s="30"/>
      <c r="D126" s="30"/>
      <c r="E126" s="32"/>
      <c r="F126" s="30"/>
      <c r="G126" s="30"/>
      <c r="H126" s="29"/>
      <c r="I126" s="29"/>
      <c r="J126" s="29">
        <v>3000</v>
      </c>
      <c r="K126" s="29"/>
      <c r="L126" s="29"/>
      <c r="M126" s="29"/>
      <c r="N126" s="29"/>
      <c r="O126" s="29" t="s">
        <v>128</v>
      </c>
      <c r="P126" s="29">
        <v>4</v>
      </c>
      <c r="Q126" s="29">
        <v>348</v>
      </c>
      <c r="R126" s="29">
        <f>P126*Q126</f>
        <v>1392</v>
      </c>
      <c r="S126" s="9"/>
    </row>
    <row r="127" spans="1:19" ht="15" x14ac:dyDescent="0.2">
      <c r="A127" s="30"/>
      <c r="B127" s="30"/>
      <c r="C127" s="30"/>
      <c r="D127" s="30"/>
      <c r="E127" s="32"/>
      <c r="F127" s="30"/>
      <c r="G127" s="30"/>
      <c r="H127" s="29"/>
      <c r="I127" s="29"/>
      <c r="J127" s="29"/>
      <c r="K127" s="29"/>
      <c r="L127" s="29"/>
      <c r="M127" s="29"/>
      <c r="N127" s="29"/>
      <c r="O127" s="29" t="s">
        <v>127</v>
      </c>
      <c r="P127" s="29">
        <v>8</v>
      </c>
      <c r="Q127" s="29">
        <v>75</v>
      </c>
      <c r="R127" s="29">
        <f>P127*Q127</f>
        <v>600</v>
      </c>
      <c r="S127" s="9"/>
    </row>
    <row r="128" spans="1:19" ht="15" x14ac:dyDescent="0.2">
      <c r="A128" s="30"/>
      <c r="B128" s="30"/>
      <c r="C128" s="30"/>
      <c r="D128" s="30"/>
      <c r="E128" s="32"/>
      <c r="F128" s="30"/>
      <c r="G128" s="30"/>
      <c r="H128" s="29"/>
      <c r="I128" s="29"/>
      <c r="J128" s="29"/>
      <c r="K128" s="29"/>
      <c r="L128" s="29"/>
      <c r="M128" s="29"/>
      <c r="N128" s="29"/>
      <c r="O128" s="29" t="s">
        <v>126</v>
      </c>
      <c r="P128" s="29">
        <v>1</v>
      </c>
      <c r="Q128" s="29">
        <v>497</v>
      </c>
      <c r="R128" s="29">
        <f>P128*Q128</f>
        <v>497</v>
      </c>
      <c r="S128" s="9"/>
    </row>
    <row r="129" spans="1:19" ht="15" x14ac:dyDescent="0.2">
      <c r="A129" s="30"/>
      <c r="B129" s="30"/>
      <c r="C129" s="30"/>
      <c r="D129" s="30"/>
      <c r="E129" s="32"/>
      <c r="F129" s="30"/>
      <c r="G129" s="30"/>
      <c r="H129" s="29"/>
      <c r="I129" s="29"/>
      <c r="J129" s="29"/>
      <c r="K129" s="29"/>
      <c r="L129" s="29"/>
      <c r="M129" s="29"/>
      <c r="N129" s="29"/>
      <c r="O129" s="29" t="s">
        <v>125</v>
      </c>
      <c r="P129" s="29">
        <v>0.2</v>
      </c>
      <c r="Q129" s="29">
        <v>269</v>
      </c>
      <c r="R129" s="29">
        <f>P129*Q129</f>
        <v>53.800000000000004</v>
      </c>
      <c r="S129" s="9"/>
    </row>
    <row r="130" spans="1:19" ht="15" x14ac:dyDescent="0.2">
      <c r="A130" s="30"/>
      <c r="B130" s="30"/>
      <c r="C130" s="30"/>
      <c r="D130" s="30"/>
      <c r="E130" s="32"/>
      <c r="F130" s="30"/>
      <c r="G130" s="30"/>
      <c r="H130" s="29"/>
      <c r="I130" s="29"/>
      <c r="J130" s="29"/>
      <c r="K130" s="29"/>
      <c r="L130" s="29"/>
      <c r="M130" s="29"/>
      <c r="N130" s="29"/>
      <c r="O130" s="29" t="s">
        <v>124</v>
      </c>
      <c r="P130" s="29">
        <v>0.3</v>
      </c>
      <c r="Q130" s="29">
        <v>269</v>
      </c>
      <c r="R130" s="29">
        <f>P130*Q130</f>
        <v>80.7</v>
      </c>
      <c r="S130" s="9"/>
    </row>
    <row r="131" spans="1:19" ht="15" x14ac:dyDescent="0.2">
      <c r="A131" s="30"/>
      <c r="B131" s="30"/>
      <c r="C131" s="30"/>
      <c r="D131" s="30"/>
      <c r="E131" s="32"/>
      <c r="F131" s="30"/>
      <c r="G131" s="30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9"/>
    </row>
    <row r="132" spans="1:19" ht="15" x14ac:dyDescent="0.2">
      <c r="A132" s="30"/>
      <c r="B132" s="30"/>
      <c r="C132" s="33"/>
      <c r="D132" s="30"/>
      <c r="E132" s="32" t="s">
        <v>1</v>
      </c>
      <c r="F132" s="30"/>
      <c r="G132" s="30"/>
      <c r="H132" s="29">
        <f>F132*G132</f>
        <v>0</v>
      </c>
      <c r="I132" s="29"/>
      <c r="J132" s="29">
        <f>H132*I132</f>
        <v>0</v>
      </c>
      <c r="K132" s="29"/>
      <c r="L132" s="29"/>
      <c r="M132" s="29"/>
      <c r="N132" s="29">
        <f>L132*M132</f>
        <v>0</v>
      </c>
      <c r="O132" s="29"/>
      <c r="P132" s="29"/>
      <c r="Q132" s="29"/>
      <c r="R132" s="29">
        <f>P132*Q132</f>
        <v>0</v>
      </c>
      <c r="S132" s="9"/>
    </row>
    <row r="133" spans="1:19" x14ac:dyDescent="0.2">
      <c r="A133" s="30"/>
      <c r="B133" s="30"/>
      <c r="C133" s="30"/>
      <c r="D133" s="30"/>
      <c r="E133" s="30"/>
      <c r="F133" s="30"/>
      <c r="G133" s="30"/>
      <c r="H133" s="29">
        <f>F133*G133</f>
        <v>0</v>
      </c>
      <c r="I133" s="29"/>
      <c r="J133" s="29">
        <f>H133*I133</f>
        <v>0</v>
      </c>
      <c r="K133" s="29"/>
      <c r="L133" s="29"/>
      <c r="M133" s="29"/>
      <c r="N133" s="29">
        <f>L133*M133</f>
        <v>0</v>
      </c>
      <c r="O133" s="29"/>
      <c r="P133" s="29"/>
      <c r="Q133" s="29"/>
      <c r="R133" s="29">
        <f>P133*Q133</f>
        <v>0</v>
      </c>
      <c r="S133" s="8"/>
    </row>
    <row r="134" spans="1:19" x14ac:dyDescent="0.2">
      <c r="A134" s="30"/>
      <c r="B134" s="30"/>
      <c r="C134" s="30"/>
      <c r="D134" s="30"/>
      <c r="E134" s="31" t="s">
        <v>2</v>
      </c>
      <c r="F134" s="30"/>
      <c r="G134" s="30"/>
      <c r="H134" s="28">
        <f>SUM(H125:H133)</f>
        <v>0</v>
      </c>
      <c r="I134" s="29"/>
      <c r="J134" s="28">
        <f>SUM(J125:J133)</f>
        <v>3000</v>
      </c>
      <c r="K134" s="29"/>
      <c r="L134" s="28">
        <f>SUM(L125:L133)</f>
        <v>0</v>
      </c>
      <c r="M134" s="29"/>
      <c r="N134" s="28">
        <f>SUM(N125:N133)</f>
        <v>0</v>
      </c>
      <c r="O134" s="29"/>
      <c r="P134" s="29"/>
      <c r="Q134" s="29"/>
      <c r="R134" s="28">
        <f>SUM(R125:R133)</f>
        <v>2623.5</v>
      </c>
      <c r="S134" s="8">
        <f>J134+N134+R134</f>
        <v>5623.5</v>
      </c>
    </row>
    <row r="135" spans="1:19" ht="15" x14ac:dyDescent="0.2">
      <c r="A135" s="30"/>
      <c r="B135" s="30"/>
      <c r="C135" s="30"/>
      <c r="D135" s="30"/>
      <c r="E135" s="32" t="s">
        <v>3</v>
      </c>
      <c r="F135" s="30"/>
      <c r="G135" s="30"/>
      <c r="H135" s="29">
        <f>F135*G135</f>
        <v>0</v>
      </c>
      <c r="I135" s="29"/>
      <c r="J135" s="29">
        <f>H135*I135</f>
        <v>0</v>
      </c>
      <c r="K135" s="29"/>
      <c r="L135" s="29"/>
      <c r="M135" s="29"/>
      <c r="N135" s="29">
        <f>L135*M135</f>
        <v>0</v>
      </c>
      <c r="O135" s="29"/>
      <c r="P135" s="29"/>
      <c r="Q135" s="29"/>
      <c r="R135" s="29">
        <f>P135*Q135</f>
        <v>0</v>
      </c>
      <c r="S135" s="9"/>
    </row>
    <row r="136" spans="1:19" ht="38.25" x14ac:dyDescent="0.2">
      <c r="A136" s="30" t="s">
        <v>11</v>
      </c>
      <c r="B136" s="34" t="s">
        <v>123</v>
      </c>
      <c r="C136" s="33">
        <v>44683</v>
      </c>
      <c r="D136" s="30"/>
      <c r="E136" s="32" t="s">
        <v>122</v>
      </c>
      <c r="F136" s="30">
        <v>2</v>
      </c>
      <c r="G136" s="30">
        <v>1</v>
      </c>
      <c r="H136" s="29">
        <f>F136*G136</f>
        <v>2</v>
      </c>
      <c r="I136" s="29">
        <v>600</v>
      </c>
      <c r="J136" s="29">
        <f>H136*I136</f>
        <v>1200</v>
      </c>
      <c r="K136" s="29" t="s">
        <v>45</v>
      </c>
      <c r="L136" s="29">
        <v>2</v>
      </c>
      <c r="M136" s="29">
        <v>400</v>
      </c>
      <c r="N136" s="29">
        <f>L136*M136</f>
        <v>800</v>
      </c>
      <c r="O136" s="29" t="s">
        <v>121</v>
      </c>
      <c r="P136" s="29">
        <v>0.5</v>
      </c>
      <c r="Q136" s="29">
        <v>63.64</v>
      </c>
      <c r="R136" s="29">
        <f>P136*Q136</f>
        <v>31.82</v>
      </c>
      <c r="S136" s="9"/>
    </row>
    <row r="137" spans="1:19" ht="15" x14ac:dyDescent="0.2">
      <c r="A137" s="30"/>
      <c r="B137" s="30"/>
      <c r="C137" s="33"/>
      <c r="D137" s="30"/>
      <c r="E137" s="32"/>
      <c r="F137" s="30"/>
      <c r="G137" s="30"/>
      <c r="H137" s="29">
        <f>F137*G137</f>
        <v>0</v>
      </c>
      <c r="I137" s="29"/>
      <c r="J137" s="29">
        <f>H137*I137</f>
        <v>0</v>
      </c>
      <c r="K137" s="29"/>
      <c r="L137" s="29"/>
      <c r="M137" s="29"/>
      <c r="N137" s="29">
        <f>L137*M137</f>
        <v>0</v>
      </c>
      <c r="O137" s="29"/>
      <c r="P137" s="29"/>
      <c r="Q137" s="29"/>
      <c r="R137" s="29">
        <f>P137*Q137</f>
        <v>0</v>
      </c>
      <c r="S137" s="9"/>
    </row>
    <row r="138" spans="1:19" x14ac:dyDescent="0.2">
      <c r="A138" s="30"/>
      <c r="B138" s="30"/>
      <c r="C138" s="30"/>
      <c r="D138" s="30"/>
      <c r="E138" s="30"/>
      <c r="F138" s="30"/>
      <c r="G138" s="30"/>
      <c r="H138" s="29">
        <f>F138*G138</f>
        <v>0</v>
      </c>
      <c r="I138" s="29"/>
      <c r="J138" s="29">
        <f>H138*I138</f>
        <v>0</v>
      </c>
      <c r="K138" s="29"/>
      <c r="L138" s="29"/>
      <c r="M138" s="29"/>
      <c r="N138" s="29">
        <f>L138*M138</f>
        <v>0</v>
      </c>
      <c r="O138" s="29"/>
      <c r="P138" s="29"/>
      <c r="Q138" s="29"/>
      <c r="R138" s="29">
        <f>P138*Q138</f>
        <v>0</v>
      </c>
      <c r="S138" s="9"/>
    </row>
    <row r="139" spans="1:19" x14ac:dyDescent="0.2">
      <c r="A139" s="30"/>
      <c r="B139" s="30"/>
      <c r="C139" s="30"/>
      <c r="D139" s="30"/>
      <c r="E139" s="31" t="s">
        <v>2</v>
      </c>
      <c r="F139" s="30"/>
      <c r="G139" s="30"/>
      <c r="H139" s="28">
        <f>SUM(H135:H138)</f>
        <v>2</v>
      </c>
      <c r="I139" s="29"/>
      <c r="J139" s="28">
        <f>SUM(J136:J138)</f>
        <v>1200</v>
      </c>
      <c r="K139" s="29"/>
      <c r="L139" s="28">
        <f>SUM(L135:L138)</f>
        <v>2</v>
      </c>
      <c r="M139" s="29"/>
      <c r="N139" s="28">
        <f>SUM(N135:N138)</f>
        <v>800</v>
      </c>
      <c r="O139" s="29"/>
      <c r="P139" s="29"/>
      <c r="Q139" s="29"/>
      <c r="R139" s="28">
        <f>SUM(R135:R138)</f>
        <v>31.82</v>
      </c>
      <c r="S139" s="8">
        <f>J139+N139+R139</f>
        <v>2031.82</v>
      </c>
    </row>
    <row r="140" spans="1:19" x14ac:dyDescent="0.2">
      <c r="A140" s="30"/>
      <c r="B140" s="30"/>
      <c r="C140" s="30"/>
      <c r="D140" s="30"/>
      <c r="E140" s="31" t="s">
        <v>2</v>
      </c>
      <c r="F140" s="30"/>
      <c r="G140" s="30"/>
      <c r="H140" s="28">
        <f>H124+H134+H139</f>
        <v>2</v>
      </c>
      <c r="I140" s="29"/>
      <c r="J140" s="28">
        <f>J124+J134+J139</f>
        <v>4200</v>
      </c>
      <c r="K140" s="29"/>
      <c r="L140" s="28">
        <f>L124+L134+L139</f>
        <v>2</v>
      </c>
      <c r="M140" s="29"/>
      <c r="N140" s="28">
        <f>N124+N134+N139</f>
        <v>800</v>
      </c>
      <c r="O140" s="29"/>
      <c r="P140" s="29"/>
      <c r="Q140" s="29"/>
      <c r="R140" s="28">
        <f>R124+R134+R139</f>
        <v>15655.32</v>
      </c>
      <c r="S140" s="3">
        <f>SUM(S120:S139)</f>
        <v>20655.32</v>
      </c>
    </row>
    <row r="141" spans="1:19" x14ac:dyDescent="0.2">
      <c r="A141" s="26"/>
      <c r="B141" s="26"/>
      <c r="C141" s="27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5">
        <f>J140+N140+R140</f>
        <v>20655.32</v>
      </c>
      <c r="S141" s="1" t="s">
        <v>1</v>
      </c>
    </row>
    <row r="142" spans="1:19" ht="20.25" x14ac:dyDescent="0.3">
      <c r="F142" t="s">
        <v>1</v>
      </c>
      <c r="H142" s="23" t="s">
        <v>120</v>
      </c>
    </row>
    <row r="144" spans="1:19" x14ac:dyDescent="0.2">
      <c r="A144" s="21" t="s">
        <v>29</v>
      </c>
      <c r="B144" s="21" t="s">
        <v>28</v>
      </c>
      <c r="C144" s="21" t="s">
        <v>27</v>
      </c>
      <c r="D144" s="21" t="s">
        <v>26</v>
      </c>
      <c r="E144" s="21" t="s">
        <v>25</v>
      </c>
      <c r="F144" s="22" t="s">
        <v>24</v>
      </c>
      <c r="G144" s="22" t="s">
        <v>23</v>
      </c>
      <c r="H144" s="20" t="s">
        <v>22</v>
      </c>
      <c r="I144" s="20"/>
      <c r="J144" s="20"/>
      <c r="K144" s="21"/>
      <c r="L144" s="20" t="s">
        <v>21</v>
      </c>
      <c r="M144" s="20"/>
      <c r="N144" s="20"/>
      <c r="O144" s="20" t="s">
        <v>20</v>
      </c>
      <c r="P144" s="20"/>
      <c r="Q144" s="20"/>
      <c r="R144" s="20"/>
    </row>
    <row r="145" spans="1:19" ht="25.5" x14ac:dyDescent="0.2">
      <c r="A145" s="19"/>
      <c r="B145" s="19"/>
      <c r="C145" s="19"/>
      <c r="D145" s="19"/>
      <c r="E145" s="19"/>
      <c r="F145" s="18"/>
      <c r="G145" s="18"/>
      <c r="H145" s="15" t="s">
        <v>17</v>
      </c>
      <c r="I145" s="16" t="s">
        <v>19</v>
      </c>
      <c r="J145" s="15" t="s">
        <v>15</v>
      </c>
      <c r="K145" s="17"/>
      <c r="L145" s="15" t="s">
        <v>17</v>
      </c>
      <c r="M145" s="15" t="s">
        <v>16</v>
      </c>
      <c r="N145" s="15" t="s">
        <v>15</v>
      </c>
      <c r="O145" s="16" t="s">
        <v>18</v>
      </c>
      <c r="P145" s="15" t="s">
        <v>17</v>
      </c>
      <c r="Q145" s="15" t="s">
        <v>16</v>
      </c>
      <c r="R145" s="15" t="s">
        <v>15</v>
      </c>
    </row>
    <row r="146" spans="1:19" ht="15.75" x14ac:dyDescent="0.25">
      <c r="A146" s="5"/>
      <c r="B146" s="7"/>
      <c r="C146" s="5"/>
      <c r="D146" s="7"/>
      <c r="E146" s="14" t="s">
        <v>14</v>
      </c>
      <c r="F146" s="5"/>
      <c r="G146" s="5"/>
      <c r="H146" s="4">
        <f>F146*G146</f>
        <v>0</v>
      </c>
      <c r="I146" s="4"/>
      <c r="J146" s="4">
        <f>H146*I146</f>
        <v>0</v>
      </c>
      <c r="K146" s="4"/>
      <c r="L146" s="4"/>
      <c r="M146" s="4"/>
      <c r="N146" s="4">
        <f>L146*M146</f>
        <v>0</v>
      </c>
      <c r="O146" s="4"/>
      <c r="P146" s="4"/>
      <c r="Q146" s="4"/>
      <c r="R146" s="4">
        <f>P146*Q146</f>
        <v>0</v>
      </c>
      <c r="S146" s="8"/>
    </row>
    <row r="147" spans="1:19" ht="15" x14ac:dyDescent="0.2">
      <c r="A147" s="5"/>
      <c r="B147" s="7"/>
      <c r="C147" s="5"/>
      <c r="D147" s="5"/>
      <c r="E147" s="10" t="s">
        <v>13</v>
      </c>
      <c r="F147" s="5"/>
      <c r="G147" s="5"/>
      <c r="H147" s="4">
        <f>F147*G147</f>
        <v>0</v>
      </c>
      <c r="I147" s="4"/>
      <c r="J147" s="4">
        <f>H147*I147</f>
        <v>0</v>
      </c>
      <c r="K147" s="4"/>
      <c r="L147" s="4"/>
      <c r="M147" s="4"/>
      <c r="N147" s="4">
        <f>L147*M147</f>
        <v>0</v>
      </c>
      <c r="O147" s="4"/>
      <c r="P147" s="4"/>
      <c r="Q147" s="4"/>
      <c r="R147" s="4">
        <f>P147*Q147</f>
        <v>0</v>
      </c>
      <c r="S147" s="8"/>
    </row>
    <row r="148" spans="1:19" ht="15" x14ac:dyDescent="0.2">
      <c r="A148" s="5"/>
      <c r="B148" s="7"/>
      <c r="C148" s="11"/>
      <c r="D148" s="5"/>
      <c r="E148" s="13"/>
      <c r="F148" s="5"/>
      <c r="G148" s="5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12"/>
    </row>
    <row r="149" spans="1:19" x14ac:dyDescent="0.2">
      <c r="A149" s="5"/>
      <c r="B149" s="7"/>
      <c r="C149" s="5"/>
      <c r="D149" s="5"/>
      <c r="E149" s="5"/>
      <c r="F149" s="5"/>
      <c r="G149" s="5"/>
      <c r="H149" s="4">
        <f>F149*G149</f>
        <v>0</v>
      </c>
      <c r="I149" s="4"/>
      <c r="J149" s="4">
        <f>H149*I149</f>
        <v>0</v>
      </c>
      <c r="K149" s="4"/>
      <c r="L149" s="4"/>
      <c r="M149" s="4"/>
      <c r="N149" s="4">
        <f>L149*M149</f>
        <v>0</v>
      </c>
      <c r="O149" s="4"/>
      <c r="P149" s="4"/>
      <c r="Q149" s="4"/>
      <c r="R149" s="4">
        <f>P149*Q149</f>
        <v>0</v>
      </c>
      <c r="S149" s="12"/>
    </row>
    <row r="150" spans="1:19" x14ac:dyDescent="0.2">
      <c r="A150" s="5"/>
      <c r="B150" s="7"/>
      <c r="C150" s="5"/>
      <c r="D150" s="5"/>
      <c r="E150" s="6" t="s">
        <v>2</v>
      </c>
      <c r="F150" s="5"/>
      <c r="G150" s="5"/>
      <c r="H150" s="3">
        <f>SUM(H146:H149)</f>
        <v>0</v>
      </c>
      <c r="I150" s="4"/>
      <c r="J150" s="3">
        <f>SUM(J146:J149)</f>
        <v>0</v>
      </c>
      <c r="K150" s="4"/>
      <c r="L150" s="3">
        <f>SUM(L146:L149)</f>
        <v>0</v>
      </c>
      <c r="M150" s="4"/>
      <c r="N150" s="3">
        <f>SUM(N146:N149)</f>
        <v>0</v>
      </c>
      <c r="O150" s="4"/>
      <c r="P150" s="4"/>
      <c r="Q150" s="4"/>
      <c r="R150" s="3">
        <f>SUM(R146:R149)</f>
        <v>0</v>
      </c>
      <c r="S150" s="8">
        <f>J150+N150+R150</f>
        <v>0</v>
      </c>
    </row>
    <row r="151" spans="1:19" ht="15" x14ac:dyDescent="0.2">
      <c r="A151" s="5" t="s">
        <v>1</v>
      </c>
      <c r="B151" s="7"/>
      <c r="C151" s="5"/>
      <c r="D151" s="5"/>
      <c r="E151" s="10" t="s">
        <v>12</v>
      </c>
      <c r="F151" s="5"/>
      <c r="G151" s="5"/>
      <c r="H151" s="4">
        <f>F151*G151</f>
        <v>0</v>
      </c>
      <c r="I151" s="4"/>
      <c r="J151" s="4">
        <f>H151*I151</f>
        <v>0</v>
      </c>
      <c r="K151" s="4"/>
      <c r="L151" s="4"/>
      <c r="M151" s="4"/>
      <c r="N151" s="4">
        <f>L151*M151</f>
        <v>0</v>
      </c>
      <c r="O151" s="4"/>
      <c r="P151" s="4"/>
      <c r="Q151" s="4"/>
      <c r="R151" s="4">
        <f>P151</f>
        <v>0</v>
      </c>
      <c r="S151" s="9"/>
    </row>
    <row r="152" spans="1:19" ht="15" x14ac:dyDescent="0.2">
      <c r="A152" s="5"/>
      <c r="B152" s="7"/>
      <c r="C152" s="11"/>
      <c r="D152" s="5"/>
      <c r="E152" s="10" t="s">
        <v>118</v>
      </c>
      <c r="F152" s="5"/>
      <c r="G152" s="5"/>
      <c r="H152" s="4">
        <f>F152*G152</f>
        <v>0</v>
      </c>
      <c r="I152" s="4"/>
      <c r="J152" s="4">
        <f>H152*I152</f>
        <v>0</v>
      </c>
      <c r="K152" s="4"/>
      <c r="L152" s="4"/>
      <c r="M152" s="4"/>
      <c r="N152" s="4">
        <f>L152*M152</f>
        <v>0</v>
      </c>
      <c r="O152" s="4"/>
      <c r="P152" s="4"/>
      <c r="Q152" s="4"/>
      <c r="R152" s="4">
        <f>P152*Q152</f>
        <v>0</v>
      </c>
      <c r="S152" s="9"/>
    </row>
    <row r="153" spans="1:19" ht="15" x14ac:dyDescent="0.2">
      <c r="A153" s="5"/>
      <c r="B153" s="7"/>
      <c r="C153" s="5"/>
      <c r="D153" s="5"/>
      <c r="E153" s="10"/>
      <c r="F153" s="5"/>
      <c r="G153" s="5"/>
      <c r="H153" s="4">
        <f>F153*G153</f>
        <v>0</v>
      </c>
      <c r="I153" s="4"/>
      <c r="J153" s="4">
        <f>H153*I153</f>
        <v>0</v>
      </c>
      <c r="K153" s="4"/>
      <c r="L153" s="4"/>
      <c r="M153" s="4"/>
      <c r="N153" s="4">
        <f>L153*M153</f>
        <v>0</v>
      </c>
      <c r="O153" s="4"/>
      <c r="P153" s="4"/>
      <c r="Q153" s="4"/>
      <c r="R153" s="4">
        <f>P153*Q153</f>
        <v>0</v>
      </c>
      <c r="S153" s="9"/>
    </row>
    <row r="154" spans="1:19" x14ac:dyDescent="0.2">
      <c r="A154" s="5"/>
      <c r="B154" s="7"/>
      <c r="C154" s="5"/>
      <c r="D154" s="5"/>
      <c r="E154" s="5"/>
      <c r="F154" s="5"/>
      <c r="G154" s="5"/>
      <c r="H154" s="4">
        <f>F154*G154</f>
        <v>0</v>
      </c>
      <c r="I154" s="4"/>
      <c r="J154" s="4">
        <f>H154*I154</f>
        <v>0</v>
      </c>
      <c r="K154" s="4"/>
      <c r="L154" s="4"/>
      <c r="M154" s="4"/>
      <c r="N154" s="4">
        <f>L154*M154</f>
        <v>0</v>
      </c>
      <c r="O154" s="4"/>
      <c r="P154" s="4"/>
      <c r="Q154" s="4"/>
      <c r="R154" s="4">
        <f>P154*Q154</f>
        <v>0</v>
      </c>
      <c r="S154" s="8"/>
    </row>
    <row r="155" spans="1:19" x14ac:dyDescent="0.2">
      <c r="A155" s="5"/>
      <c r="B155" s="7"/>
      <c r="C155" s="5"/>
      <c r="D155" s="5"/>
      <c r="E155" s="6" t="s">
        <v>2</v>
      </c>
      <c r="F155" s="5"/>
      <c r="G155" s="5"/>
      <c r="H155" s="3">
        <f>SUM(H151:H154)</f>
        <v>0</v>
      </c>
      <c r="I155" s="4"/>
      <c r="J155" s="3">
        <f>SUM(J151:J154)</f>
        <v>0</v>
      </c>
      <c r="K155" s="4"/>
      <c r="L155" s="3">
        <f>SUM(L151:L154)</f>
        <v>0</v>
      </c>
      <c r="M155" s="4"/>
      <c r="N155" s="3">
        <f>SUM(N151:N154)</f>
        <v>0</v>
      </c>
      <c r="O155" s="4"/>
      <c r="P155" s="4"/>
      <c r="Q155" s="4"/>
      <c r="R155" s="3">
        <f>SUM(R151:R154)</f>
        <v>0</v>
      </c>
      <c r="S155" s="8">
        <f>J155+N155+R155</f>
        <v>0</v>
      </c>
    </row>
    <row r="156" spans="1:19" ht="15" x14ac:dyDescent="0.2">
      <c r="A156" s="5"/>
      <c r="B156" s="7"/>
      <c r="C156" s="5"/>
      <c r="D156" s="5"/>
      <c r="E156" s="10" t="s">
        <v>3</v>
      </c>
      <c r="F156" s="5"/>
      <c r="G156" s="5"/>
      <c r="H156" s="4">
        <f>F156*G156</f>
        <v>0</v>
      </c>
      <c r="I156" s="4"/>
      <c r="J156" s="4">
        <f>H156*I156</f>
        <v>0</v>
      </c>
      <c r="K156" s="4"/>
      <c r="L156" s="4"/>
      <c r="M156" s="4"/>
      <c r="N156" s="4">
        <f>L156*M156</f>
        <v>0</v>
      </c>
      <c r="O156" s="4"/>
      <c r="P156" s="4"/>
      <c r="Q156" s="4"/>
      <c r="R156" s="4">
        <f>P156*Q156</f>
        <v>0</v>
      </c>
      <c r="S156" s="9"/>
    </row>
    <row r="157" spans="1:19" ht="15" x14ac:dyDescent="0.2">
      <c r="A157" s="5"/>
      <c r="B157" s="7"/>
      <c r="C157" s="11"/>
      <c r="D157" s="5"/>
      <c r="E157" s="10"/>
      <c r="F157" s="5"/>
      <c r="G157" s="5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9"/>
    </row>
    <row r="158" spans="1:19" ht="15" x14ac:dyDescent="0.2">
      <c r="A158" s="5"/>
      <c r="B158" s="7"/>
      <c r="C158" s="11"/>
      <c r="D158" s="5"/>
      <c r="E158" s="10"/>
      <c r="F158" s="5"/>
      <c r="G158" s="5"/>
      <c r="H158" s="4">
        <f>F158*G158</f>
        <v>0</v>
      </c>
      <c r="I158" s="4"/>
      <c r="J158" s="4">
        <f>H158*I158</f>
        <v>0</v>
      </c>
      <c r="K158" s="4"/>
      <c r="L158" s="4"/>
      <c r="M158" s="4"/>
      <c r="N158" s="4">
        <f>L158*M158</f>
        <v>0</v>
      </c>
      <c r="O158" s="4"/>
      <c r="P158" s="4"/>
      <c r="Q158" s="4"/>
      <c r="R158" s="4">
        <f>P158*Q158</f>
        <v>0</v>
      </c>
      <c r="S158" s="9"/>
    </row>
    <row r="159" spans="1:19" x14ac:dyDescent="0.2">
      <c r="A159" s="5"/>
      <c r="B159" s="7"/>
      <c r="C159" s="5"/>
      <c r="D159" s="5"/>
      <c r="E159" s="5"/>
      <c r="F159" s="5"/>
      <c r="G159" s="5"/>
      <c r="H159" s="4">
        <f>F159*G159</f>
        <v>0</v>
      </c>
      <c r="I159" s="4"/>
      <c r="J159" s="4">
        <f>H159*I159</f>
        <v>0</v>
      </c>
      <c r="K159" s="4"/>
      <c r="L159" s="4"/>
      <c r="M159" s="4"/>
      <c r="N159" s="4">
        <f>L159*M159</f>
        <v>0</v>
      </c>
      <c r="O159" s="4"/>
      <c r="P159" s="4"/>
      <c r="Q159" s="4"/>
      <c r="R159" s="4">
        <f>P159*Q159</f>
        <v>0</v>
      </c>
      <c r="S159" s="9"/>
    </row>
    <row r="160" spans="1:19" x14ac:dyDescent="0.2">
      <c r="A160" s="5"/>
      <c r="B160" s="7"/>
      <c r="C160" s="5"/>
      <c r="D160" s="5"/>
      <c r="E160" s="6" t="s">
        <v>2</v>
      </c>
      <c r="F160" s="5"/>
      <c r="G160" s="5"/>
      <c r="H160" s="3">
        <f>SUM(H156:H159)</f>
        <v>0</v>
      </c>
      <c r="I160" s="4"/>
      <c r="J160" s="3">
        <f>SUM(J157:J159)</f>
        <v>0</v>
      </c>
      <c r="K160" s="4"/>
      <c r="L160" s="3">
        <f>SUM(L156:L159)</f>
        <v>0</v>
      </c>
      <c r="M160" s="4"/>
      <c r="N160" s="3">
        <f>SUM(N156:N159)</f>
        <v>0</v>
      </c>
      <c r="O160" s="4"/>
      <c r="P160" s="4"/>
      <c r="Q160" s="4"/>
      <c r="R160" s="3">
        <f>SUM(R156:R159)</f>
        <v>0</v>
      </c>
      <c r="S160" s="8">
        <f>J160+N160+R160</f>
        <v>0</v>
      </c>
    </row>
    <row r="161" spans="1:19" x14ac:dyDescent="0.2">
      <c r="A161" s="5"/>
      <c r="B161" s="7"/>
      <c r="C161" s="5"/>
      <c r="D161" s="5"/>
      <c r="E161" s="6" t="s">
        <v>2</v>
      </c>
      <c r="F161" s="5"/>
      <c r="G161" s="5"/>
      <c r="H161" s="3">
        <f>H150+H155+H160</f>
        <v>0</v>
      </c>
      <c r="I161" s="4"/>
      <c r="J161" s="3">
        <f>J150+J155+J160</f>
        <v>0</v>
      </c>
      <c r="K161" s="4"/>
      <c r="L161" s="3">
        <f>L150+L155+L160</f>
        <v>0</v>
      </c>
      <c r="M161" s="4"/>
      <c r="N161" s="3">
        <f>N150+N155+N160</f>
        <v>0</v>
      </c>
      <c r="O161" s="4"/>
      <c r="P161" s="4"/>
      <c r="Q161" s="4"/>
      <c r="R161" s="3">
        <f>R150+R155+R160</f>
        <v>0</v>
      </c>
      <c r="S161" s="3">
        <f>SUM(S146:S160)</f>
        <v>0</v>
      </c>
    </row>
    <row r="162" spans="1:19" x14ac:dyDescent="0.2">
      <c r="C162" s="2"/>
      <c r="R162" s="1">
        <f>J161+N161+R161</f>
        <v>0</v>
      </c>
      <c r="S162" s="1" t="s">
        <v>1</v>
      </c>
    </row>
    <row r="163" spans="1:19" ht="20.25" x14ac:dyDescent="0.3">
      <c r="F163" t="s">
        <v>1</v>
      </c>
      <c r="H163" s="23" t="s">
        <v>119</v>
      </c>
    </row>
    <row r="165" spans="1:19" x14ac:dyDescent="0.2">
      <c r="A165" s="21" t="s">
        <v>29</v>
      </c>
      <c r="B165" s="21" t="s">
        <v>28</v>
      </c>
      <c r="C165" s="21" t="s">
        <v>27</v>
      </c>
      <c r="D165" s="21" t="s">
        <v>26</v>
      </c>
      <c r="E165" s="21" t="s">
        <v>25</v>
      </c>
      <c r="F165" s="22" t="s">
        <v>24</v>
      </c>
      <c r="G165" s="22" t="s">
        <v>23</v>
      </c>
      <c r="H165" s="20" t="s">
        <v>22</v>
      </c>
      <c r="I165" s="20"/>
      <c r="J165" s="20"/>
      <c r="K165" s="21"/>
      <c r="L165" s="20" t="s">
        <v>21</v>
      </c>
      <c r="M165" s="20"/>
      <c r="N165" s="20"/>
      <c r="O165" s="20" t="s">
        <v>20</v>
      </c>
      <c r="P165" s="20"/>
      <c r="Q165" s="20"/>
      <c r="R165" s="20"/>
    </row>
    <row r="166" spans="1:19" ht="25.5" x14ac:dyDescent="0.2">
      <c r="A166" s="19"/>
      <c r="B166" s="19"/>
      <c r="C166" s="19"/>
      <c r="D166" s="19"/>
      <c r="E166" s="19"/>
      <c r="F166" s="18"/>
      <c r="G166" s="18"/>
      <c r="H166" s="15" t="s">
        <v>17</v>
      </c>
      <c r="I166" s="16" t="s">
        <v>19</v>
      </c>
      <c r="J166" s="15" t="s">
        <v>15</v>
      </c>
      <c r="K166" s="17"/>
      <c r="L166" s="15" t="s">
        <v>17</v>
      </c>
      <c r="M166" s="15" t="s">
        <v>16</v>
      </c>
      <c r="N166" s="15" t="s">
        <v>15</v>
      </c>
      <c r="O166" s="16" t="s">
        <v>18</v>
      </c>
      <c r="P166" s="15" t="s">
        <v>17</v>
      </c>
      <c r="Q166" s="15" t="s">
        <v>16</v>
      </c>
      <c r="R166" s="15" t="s">
        <v>15</v>
      </c>
    </row>
    <row r="167" spans="1:19" ht="15.75" x14ac:dyDescent="0.25">
      <c r="A167" s="5"/>
      <c r="B167" s="7"/>
      <c r="C167" s="5"/>
      <c r="D167" s="7"/>
      <c r="E167" s="14" t="s">
        <v>14</v>
      </c>
      <c r="F167" s="5"/>
      <c r="G167" s="5"/>
      <c r="H167" s="4">
        <f>F167*G167</f>
        <v>0</v>
      </c>
      <c r="I167" s="4"/>
      <c r="J167" s="4">
        <f>H167*I167</f>
        <v>0</v>
      </c>
      <c r="K167" s="4"/>
      <c r="L167" s="4"/>
      <c r="M167" s="4"/>
      <c r="N167" s="4">
        <f>L167*M167</f>
        <v>0</v>
      </c>
      <c r="O167" s="4"/>
      <c r="P167" s="4"/>
      <c r="Q167" s="4"/>
      <c r="R167" s="4">
        <f>P167*Q167</f>
        <v>0</v>
      </c>
      <c r="S167" s="8"/>
    </row>
    <row r="168" spans="1:19" ht="15" x14ac:dyDescent="0.2">
      <c r="A168" s="5"/>
      <c r="B168" s="7"/>
      <c r="C168" s="5"/>
      <c r="D168" s="5"/>
      <c r="E168" s="10" t="s">
        <v>13</v>
      </c>
      <c r="F168" s="5"/>
      <c r="G168" s="5"/>
      <c r="H168" s="4">
        <f>F168*G168</f>
        <v>0</v>
      </c>
      <c r="I168" s="4"/>
      <c r="J168" s="4">
        <f>H168*I168</f>
        <v>0</v>
      </c>
      <c r="K168" s="4"/>
      <c r="L168" s="4"/>
      <c r="M168" s="4"/>
      <c r="N168" s="4">
        <f>L168*M168</f>
        <v>0</v>
      </c>
      <c r="O168" s="4"/>
      <c r="P168" s="4"/>
      <c r="Q168" s="4"/>
      <c r="R168" s="4">
        <f>P168*Q168</f>
        <v>0</v>
      </c>
      <c r="S168" s="8"/>
    </row>
    <row r="169" spans="1:19" ht="15" x14ac:dyDescent="0.2">
      <c r="A169" s="5"/>
      <c r="B169" s="7"/>
      <c r="C169" s="11"/>
      <c r="D169" s="5"/>
      <c r="E169" s="13"/>
      <c r="F169" s="5"/>
      <c r="G169" s="5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12"/>
    </row>
    <row r="170" spans="1:19" x14ac:dyDescent="0.2">
      <c r="A170" s="5"/>
      <c r="B170" s="7"/>
      <c r="C170" s="5"/>
      <c r="D170" s="5"/>
      <c r="E170" s="5"/>
      <c r="F170" s="5"/>
      <c r="G170" s="5"/>
      <c r="H170" s="4">
        <f>F170*G170</f>
        <v>0</v>
      </c>
      <c r="I170" s="4"/>
      <c r="J170" s="4">
        <f>H170*I170</f>
        <v>0</v>
      </c>
      <c r="K170" s="4"/>
      <c r="L170" s="4"/>
      <c r="M170" s="4"/>
      <c r="N170" s="4">
        <f>L170*M170</f>
        <v>0</v>
      </c>
      <c r="O170" s="4"/>
      <c r="P170" s="4"/>
      <c r="Q170" s="4"/>
      <c r="R170" s="4">
        <f>P170*Q170</f>
        <v>0</v>
      </c>
      <c r="S170" s="12"/>
    </row>
    <row r="171" spans="1:19" x14ac:dyDescent="0.2">
      <c r="A171" s="5"/>
      <c r="B171" s="7"/>
      <c r="C171" s="5"/>
      <c r="D171" s="5"/>
      <c r="E171" s="6" t="s">
        <v>2</v>
      </c>
      <c r="F171" s="5"/>
      <c r="G171" s="5"/>
      <c r="H171" s="3">
        <f>SUM(H167:H170)</f>
        <v>0</v>
      </c>
      <c r="I171" s="4"/>
      <c r="J171" s="3">
        <f>SUM(J167:J170)</f>
        <v>0</v>
      </c>
      <c r="K171" s="4"/>
      <c r="L171" s="3">
        <f>SUM(L167:L170)</f>
        <v>0</v>
      </c>
      <c r="M171" s="4"/>
      <c r="N171" s="3">
        <f>SUM(N167:N170)</f>
        <v>0</v>
      </c>
      <c r="O171" s="4"/>
      <c r="P171" s="4"/>
      <c r="Q171" s="4"/>
      <c r="R171" s="3">
        <f>SUM(R167:R170)</f>
        <v>0</v>
      </c>
      <c r="S171" s="8">
        <f>J171+N171+R171</f>
        <v>0</v>
      </c>
    </row>
    <row r="172" spans="1:19" ht="15" x14ac:dyDescent="0.2">
      <c r="A172" s="5" t="s">
        <v>1</v>
      </c>
      <c r="B172" s="7"/>
      <c r="C172" s="5"/>
      <c r="D172" s="5"/>
      <c r="E172" s="10" t="s">
        <v>12</v>
      </c>
      <c r="F172" s="5"/>
      <c r="G172" s="5"/>
      <c r="H172" s="4">
        <f>F172*G172</f>
        <v>0</v>
      </c>
      <c r="I172" s="4"/>
      <c r="J172" s="4">
        <f>H172*I172</f>
        <v>0</v>
      </c>
      <c r="K172" s="4"/>
      <c r="L172" s="4"/>
      <c r="M172" s="4"/>
      <c r="N172" s="4">
        <f>L172*M172</f>
        <v>0</v>
      </c>
      <c r="O172" s="4"/>
      <c r="P172" s="4"/>
      <c r="Q172" s="4"/>
      <c r="R172" s="4">
        <f>P172</f>
        <v>0</v>
      </c>
      <c r="S172" s="9"/>
    </row>
    <row r="173" spans="1:19" ht="15" x14ac:dyDescent="0.2">
      <c r="A173" s="5"/>
      <c r="B173" s="7"/>
      <c r="C173" s="11"/>
      <c r="D173" s="5"/>
      <c r="E173" s="10" t="s">
        <v>118</v>
      </c>
      <c r="F173" s="5"/>
      <c r="G173" s="5"/>
      <c r="H173" s="4">
        <f>F173*G173</f>
        <v>0</v>
      </c>
      <c r="I173" s="4"/>
      <c r="J173" s="4">
        <f>H173*I173</f>
        <v>0</v>
      </c>
      <c r="K173" s="4"/>
      <c r="L173" s="4"/>
      <c r="M173" s="4"/>
      <c r="N173" s="4">
        <f>L173*M173</f>
        <v>0</v>
      </c>
      <c r="O173" s="4"/>
      <c r="P173" s="4"/>
      <c r="Q173" s="4"/>
      <c r="R173" s="4">
        <f>P173*Q173</f>
        <v>0</v>
      </c>
      <c r="S173" s="9"/>
    </row>
    <row r="174" spans="1:19" ht="15" x14ac:dyDescent="0.2">
      <c r="A174" s="5"/>
      <c r="B174" s="7"/>
      <c r="C174" s="5"/>
      <c r="D174" s="5"/>
      <c r="E174" s="10"/>
      <c r="F174" s="5"/>
      <c r="G174" s="5"/>
      <c r="H174" s="4">
        <f>F174*G174</f>
        <v>0</v>
      </c>
      <c r="I174" s="4"/>
      <c r="J174" s="4">
        <f>H174*I174</f>
        <v>0</v>
      </c>
      <c r="K174" s="4"/>
      <c r="L174" s="4"/>
      <c r="M174" s="4"/>
      <c r="N174" s="4">
        <f>L174*M174</f>
        <v>0</v>
      </c>
      <c r="O174" s="4"/>
      <c r="P174" s="4"/>
      <c r="Q174" s="4"/>
      <c r="R174" s="4">
        <f>P174*Q174</f>
        <v>0</v>
      </c>
      <c r="S174" s="9"/>
    </row>
    <row r="175" spans="1:19" x14ac:dyDescent="0.2">
      <c r="A175" s="5"/>
      <c r="B175" s="7"/>
      <c r="C175" s="5"/>
      <c r="D175" s="5"/>
      <c r="E175" s="5"/>
      <c r="F175" s="5"/>
      <c r="G175" s="5"/>
      <c r="H175" s="4">
        <f>F175*G175</f>
        <v>0</v>
      </c>
      <c r="I175" s="4"/>
      <c r="J175" s="4">
        <f>H175*I175</f>
        <v>0</v>
      </c>
      <c r="K175" s="4"/>
      <c r="L175" s="4"/>
      <c r="M175" s="4"/>
      <c r="N175" s="4">
        <f>L175*M175</f>
        <v>0</v>
      </c>
      <c r="O175" s="4"/>
      <c r="P175" s="4"/>
      <c r="Q175" s="4"/>
      <c r="R175" s="4">
        <f>P175*Q175</f>
        <v>0</v>
      </c>
      <c r="S175" s="8"/>
    </row>
    <row r="176" spans="1:19" x14ac:dyDescent="0.2">
      <c r="A176" s="5"/>
      <c r="B176" s="7"/>
      <c r="C176" s="5"/>
      <c r="D176" s="5"/>
      <c r="E176" s="6" t="s">
        <v>2</v>
      </c>
      <c r="F176" s="5"/>
      <c r="G176" s="5"/>
      <c r="H176" s="3">
        <f>SUM(H172:H175)</f>
        <v>0</v>
      </c>
      <c r="I176" s="4"/>
      <c r="J176" s="3">
        <f>SUM(J172:J175)</f>
        <v>0</v>
      </c>
      <c r="K176" s="4"/>
      <c r="L176" s="3">
        <f>SUM(L172:L175)</f>
        <v>0</v>
      </c>
      <c r="M176" s="4"/>
      <c r="N176" s="3">
        <f>SUM(N172:N175)</f>
        <v>0</v>
      </c>
      <c r="O176" s="4"/>
      <c r="P176" s="4"/>
      <c r="Q176" s="4"/>
      <c r="R176" s="3">
        <f>SUM(R172:R175)</f>
        <v>0</v>
      </c>
      <c r="S176" s="8">
        <f>J176+N176+R176</f>
        <v>0</v>
      </c>
    </row>
    <row r="177" spans="1:19" ht="15" x14ac:dyDescent="0.2">
      <c r="A177" s="5"/>
      <c r="B177" s="7"/>
      <c r="C177" s="5"/>
      <c r="D177" s="5"/>
      <c r="E177" s="10" t="s">
        <v>3</v>
      </c>
      <c r="F177" s="5"/>
      <c r="G177" s="5"/>
      <c r="H177" s="4">
        <f>F177*G177</f>
        <v>0</v>
      </c>
      <c r="I177" s="4"/>
      <c r="J177" s="4">
        <f>H177*I177</f>
        <v>0</v>
      </c>
      <c r="K177" s="4"/>
      <c r="L177" s="4"/>
      <c r="M177" s="4"/>
      <c r="N177" s="4">
        <f>L177*M177</f>
        <v>0</v>
      </c>
      <c r="O177" s="4"/>
      <c r="P177" s="4"/>
      <c r="Q177" s="4"/>
      <c r="R177" s="4">
        <f>P177*Q177</f>
        <v>0</v>
      </c>
      <c r="S177" s="9"/>
    </row>
    <row r="178" spans="1:19" ht="51" x14ac:dyDescent="0.2">
      <c r="A178" s="5">
        <v>1</v>
      </c>
      <c r="B178" s="7" t="s">
        <v>117</v>
      </c>
      <c r="C178" s="11">
        <v>44744</v>
      </c>
      <c r="D178" s="5"/>
      <c r="E178" s="10" t="s">
        <v>48</v>
      </c>
      <c r="F178" s="5">
        <v>1</v>
      </c>
      <c r="G178" s="5">
        <v>1</v>
      </c>
      <c r="H178" s="4">
        <f>F178*G178</f>
        <v>1</v>
      </c>
      <c r="I178" s="4">
        <v>600</v>
      </c>
      <c r="J178" s="4">
        <f>H178*I178</f>
        <v>600</v>
      </c>
      <c r="K178" s="4" t="s">
        <v>6</v>
      </c>
      <c r="L178" s="4">
        <v>2</v>
      </c>
      <c r="M178" s="4">
        <v>450</v>
      </c>
      <c r="N178" s="4">
        <f>L178*M178</f>
        <v>900</v>
      </c>
      <c r="O178" s="4" t="s">
        <v>116</v>
      </c>
      <c r="P178" s="4">
        <v>1</v>
      </c>
      <c r="Q178" s="4">
        <v>200</v>
      </c>
      <c r="R178" s="4">
        <f>P178*Q178</f>
        <v>200</v>
      </c>
      <c r="S178" s="9"/>
    </row>
    <row r="179" spans="1:19" ht="15" x14ac:dyDescent="0.2">
      <c r="A179" s="5"/>
      <c r="B179" s="7"/>
      <c r="C179" s="11"/>
      <c r="D179" s="5"/>
      <c r="E179" s="10"/>
      <c r="F179" s="5"/>
      <c r="G179" s="5"/>
      <c r="H179" s="4">
        <f>F179*G179</f>
        <v>0</v>
      </c>
      <c r="I179" s="4"/>
      <c r="J179" s="4">
        <f>H179*I179</f>
        <v>0</v>
      </c>
      <c r="K179" s="4"/>
      <c r="L179" s="4"/>
      <c r="M179" s="4"/>
      <c r="N179" s="4">
        <f>L179*M179</f>
        <v>0</v>
      </c>
      <c r="O179" s="4" t="s">
        <v>115</v>
      </c>
      <c r="P179" s="4">
        <v>1</v>
      </c>
      <c r="Q179" s="4">
        <v>150</v>
      </c>
      <c r="R179" s="4">
        <f>P179*Q179</f>
        <v>150</v>
      </c>
      <c r="S179" s="9"/>
    </row>
    <row r="180" spans="1:19" ht="15" x14ac:dyDescent="0.2">
      <c r="A180" s="5"/>
      <c r="B180" s="7"/>
      <c r="C180" s="11"/>
      <c r="D180" s="5"/>
      <c r="E180" s="10"/>
      <c r="F180" s="5"/>
      <c r="G180" s="5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9"/>
    </row>
    <row r="181" spans="1:19" ht="89.25" x14ac:dyDescent="0.2">
      <c r="A181" s="5">
        <v>2</v>
      </c>
      <c r="B181" s="7" t="s">
        <v>114</v>
      </c>
      <c r="C181" s="11">
        <v>44754</v>
      </c>
      <c r="D181" s="5"/>
      <c r="E181" s="10" t="s">
        <v>113</v>
      </c>
      <c r="F181" s="5">
        <v>1</v>
      </c>
      <c r="G181" s="5">
        <v>1</v>
      </c>
      <c r="H181" s="4">
        <f>F181*G181</f>
        <v>1</v>
      </c>
      <c r="I181" s="4">
        <v>600</v>
      </c>
      <c r="J181" s="4">
        <f>H181*I181</f>
        <v>600</v>
      </c>
      <c r="K181" s="4" t="s">
        <v>6</v>
      </c>
      <c r="L181" s="4">
        <v>0.5</v>
      </c>
      <c r="M181" s="4">
        <v>450</v>
      </c>
      <c r="N181" s="4">
        <f>L181*M181</f>
        <v>225</v>
      </c>
      <c r="O181" s="4" t="s">
        <v>53</v>
      </c>
      <c r="P181" s="4">
        <v>0.5</v>
      </c>
      <c r="Q181" s="4">
        <v>78</v>
      </c>
      <c r="R181" s="4">
        <f>P181*Q181</f>
        <v>39</v>
      </c>
      <c r="S181" s="9"/>
    </row>
    <row r="182" spans="1:19" ht="15" x14ac:dyDescent="0.2">
      <c r="A182" s="5"/>
      <c r="B182" s="7"/>
      <c r="C182" s="11"/>
      <c r="D182" s="5"/>
      <c r="E182" s="10"/>
      <c r="F182" s="5"/>
      <c r="G182" s="5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9"/>
    </row>
    <row r="183" spans="1:19" ht="15" x14ac:dyDescent="0.2">
      <c r="A183" s="5"/>
      <c r="B183" s="7"/>
      <c r="C183" s="11"/>
      <c r="D183" s="5"/>
      <c r="E183" s="10"/>
      <c r="F183" s="5"/>
      <c r="G183" s="5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9"/>
    </row>
    <row r="184" spans="1:19" ht="15" x14ac:dyDescent="0.2">
      <c r="A184" s="5"/>
      <c r="B184" s="7"/>
      <c r="C184" s="11"/>
      <c r="D184" s="5"/>
      <c r="E184" s="10"/>
      <c r="F184" s="5"/>
      <c r="G184" s="5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9"/>
    </row>
    <row r="185" spans="1:19" ht="15" x14ac:dyDescent="0.2">
      <c r="A185" s="5"/>
      <c r="B185" s="7"/>
      <c r="C185" s="11"/>
      <c r="D185" s="5"/>
      <c r="E185" s="10"/>
      <c r="F185" s="5"/>
      <c r="G185" s="5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9"/>
    </row>
    <row r="186" spans="1:19" x14ac:dyDescent="0.2">
      <c r="A186" s="5"/>
      <c r="B186" s="7"/>
      <c r="C186" s="5"/>
      <c r="D186" s="5"/>
      <c r="E186" s="5"/>
      <c r="F186" s="5"/>
      <c r="G186" s="5"/>
      <c r="H186" s="4">
        <f>F186*G186</f>
        <v>0</v>
      </c>
      <c r="I186" s="4"/>
      <c r="J186" s="4">
        <f>H186*I186</f>
        <v>0</v>
      </c>
      <c r="K186" s="4"/>
      <c r="L186" s="4"/>
      <c r="M186" s="4"/>
      <c r="N186" s="4">
        <f>L186*M186</f>
        <v>0</v>
      </c>
      <c r="O186" s="4"/>
      <c r="P186" s="4"/>
      <c r="Q186" s="4"/>
      <c r="R186" s="4">
        <f>P186*Q186</f>
        <v>0</v>
      </c>
      <c r="S186" s="9"/>
    </row>
    <row r="187" spans="1:19" x14ac:dyDescent="0.2">
      <c r="A187" s="5"/>
      <c r="B187" s="7"/>
      <c r="C187" s="5"/>
      <c r="D187" s="5"/>
      <c r="E187" s="6" t="s">
        <v>2</v>
      </c>
      <c r="F187" s="5"/>
      <c r="G187" s="5"/>
      <c r="H187" s="3">
        <f>SUM(H177:H186)</f>
        <v>2</v>
      </c>
      <c r="I187" s="4"/>
      <c r="J187" s="3">
        <f>SUM(J178:J186)</f>
        <v>1200</v>
      </c>
      <c r="K187" s="4"/>
      <c r="L187" s="3">
        <f>SUM(L177:L186)</f>
        <v>2.5</v>
      </c>
      <c r="M187" s="4"/>
      <c r="N187" s="3">
        <f>SUM(N177:N186)</f>
        <v>1125</v>
      </c>
      <c r="O187" s="4"/>
      <c r="P187" s="4"/>
      <c r="Q187" s="4"/>
      <c r="R187" s="3">
        <f>SUM(R177:R186)</f>
        <v>389</v>
      </c>
      <c r="S187" s="8">
        <f>J187+N187+R187</f>
        <v>2714</v>
      </c>
    </row>
    <row r="188" spans="1:19" x14ac:dyDescent="0.2">
      <c r="A188" s="5"/>
      <c r="B188" s="7"/>
      <c r="C188" s="5"/>
      <c r="D188" s="5"/>
      <c r="E188" s="6" t="s">
        <v>2</v>
      </c>
      <c r="F188" s="5"/>
      <c r="G188" s="5"/>
      <c r="H188" s="3">
        <f>H171+H176+H187</f>
        <v>2</v>
      </c>
      <c r="I188" s="4"/>
      <c r="J188" s="3">
        <f>J171+J176+J187</f>
        <v>1200</v>
      </c>
      <c r="K188" s="4"/>
      <c r="L188" s="3">
        <f>L171+L176+L187</f>
        <v>2.5</v>
      </c>
      <c r="M188" s="4"/>
      <c r="N188" s="3">
        <f>N171+N176+N187</f>
        <v>1125</v>
      </c>
      <c r="O188" s="4"/>
      <c r="P188" s="4"/>
      <c r="Q188" s="4"/>
      <c r="R188" s="3">
        <f>R171+R176+R187</f>
        <v>389</v>
      </c>
      <c r="S188" s="3">
        <f>SUM(S167:S187)</f>
        <v>2714</v>
      </c>
    </row>
    <row r="189" spans="1:19" x14ac:dyDescent="0.2">
      <c r="C189" s="2"/>
      <c r="R189" s="1">
        <f>J188+N188+R188</f>
        <v>2714</v>
      </c>
      <c r="S189" s="1" t="s">
        <v>1</v>
      </c>
    </row>
    <row r="190" spans="1:19" x14ac:dyDescent="0.2">
      <c r="C190" s="2"/>
      <c r="R190" s="1"/>
      <c r="S190" s="1"/>
    </row>
    <row r="191" spans="1:19" x14ac:dyDescent="0.2">
      <c r="C191" s="2"/>
      <c r="R191" s="1"/>
      <c r="S191" s="1"/>
    </row>
    <row r="192" spans="1:19" ht="20.25" x14ac:dyDescent="0.3">
      <c r="F192" t="s">
        <v>1</v>
      </c>
      <c r="H192" s="23" t="s">
        <v>112</v>
      </c>
    </row>
    <row r="194" spans="1:19" x14ac:dyDescent="0.2">
      <c r="A194" s="21" t="s">
        <v>29</v>
      </c>
      <c r="B194" s="21" t="s">
        <v>28</v>
      </c>
      <c r="C194" s="21" t="s">
        <v>27</v>
      </c>
      <c r="D194" s="21" t="s">
        <v>26</v>
      </c>
      <c r="E194" s="21" t="s">
        <v>25</v>
      </c>
      <c r="F194" s="22" t="s">
        <v>24</v>
      </c>
      <c r="G194" s="22" t="s">
        <v>23</v>
      </c>
      <c r="H194" s="20" t="s">
        <v>22</v>
      </c>
      <c r="I194" s="20"/>
      <c r="J194" s="20"/>
      <c r="K194" s="21"/>
      <c r="L194" s="20" t="s">
        <v>21</v>
      </c>
      <c r="M194" s="20"/>
      <c r="N194" s="20"/>
      <c r="O194" s="20" t="s">
        <v>20</v>
      </c>
      <c r="P194" s="20"/>
      <c r="Q194" s="20"/>
      <c r="R194" s="20"/>
    </row>
    <row r="195" spans="1:19" ht="25.5" x14ac:dyDescent="0.2">
      <c r="A195" s="19"/>
      <c r="B195" s="19"/>
      <c r="C195" s="19"/>
      <c r="D195" s="19"/>
      <c r="E195" s="19"/>
      <c r="F195" s="18"/>
      <c r="G195" s="18"/>
      <c r="H195" s="15" t="s">
        <v>17</v>
      </c>
      <c r="I195" s="16" t="s">
        <v>19</v>
      </c>
      <c r="J195" s="15" t="s">
        <v>15</v>
      </c>
      <c r="K195" s="17"/>
      <c r="L195" s="15" t="s">
        <v>17</v>
      </c>
      <c r="M195" s="15" t="s">
        <v>16</v>
      </c>
      <c r="N195" s="15" t="s">
        <v>15</v>
      </c>
      <c r="O195" s="16" t="s">
        <v>18</v>
      </c>
      <c r="P195" s="15" t="s">
        <v>17</v>
      </c>
      <c r="Q195" s="15" t="s">
        <v>16</v>
      </c>
      <c r="R195" s="15" t="s">
        <v>15</v>
      </c>
    </row>
    <row r="196" spans="1:19" ht="15.75" x14ac:dyDescent="0.25">
      <c r="A196" s="5"/>
      <c r="B196" s="7"/>
      <c r="C196" s="5"/>
      <c r="D196" s="7"/>
      <c r="E196" s="14" t="s">
        <v>14</v>
      </c>
      <c r="F196" s="5"/>
      <c r="G196" s="5"/>
      <c r="H196" s="4">
        <f>F196*G196</f>
        <v>0</v>
      </c>
      <c r="I196" s="4"/>
      <c r="J196" s="4">
        <f>H196*I196</f>
        <v>0</v>
      </c>
      <c r="K196" s="4"/>
      <c r="L196" s="4"/>
      <c r="M196" s="4"/>
      <c r="N196" s="4">
        <f>L196*M196</f>
        <v>0</v>
      </c>
      <c r="O196" s="4"/>
      <c r="P196" s="4"/>
      <c r="Q196" s="4"/>
      <c r="R196" s="4">
        <f>P196*Q196</f>
        <v>0</v>
      </c>
      <c r="S196" s="8"/>
    </row>
    <row r="197" spans="1:19" ht="15" x14ac:dyDescent="0.2">
      <c r="A197" s="5"/>
      <c r="B197" s="7"/>
      <c r="C197" s="5"/>
      <c r="D197" s="5"/>
      <c r="E197" s="10" t="s">
        <v>13</v>
      </c>
      <c r="F197" s="5"/>
      <c r="G197" s="5"/>
      <c r="H197" s="4">
        <f>F197*G197</f>
        <v>0</v>
      </c>
      <c r="I197" s="4"/>
      <c r="J197" s="4">
        <f>H197*I197</f>
        <v>0</v>
      </c>
      <c r="K197" s="4"/>
      <c r="L197" s="4"/>
      <c r="M197" s="4"/>
      <c r="N197" s="4">
        <f>L197*M197</f>
        <v>0</v>
      </c>
      <c r="O197" s="4"/>
      <c r="P197" s="4"/>
      <c r="Q197" s="4"/>
      <c r="R197" s="4">
        <f>P197*Q197</f>
        <v>0</v>
      </c>
      <c r="S197" s="8"/>
    </row>
    <row r="198" spans="1:19" ht="15" x14ac:dyDescent="0.2">
      <c r="A198" s="5">
        <v>1</v>
      </c>
      <c r="B198" s="7"/>
      <c r="C198" s="11"/>
      <c r="D198" s="5"/>
      <c r="E198" s="10"/>
      <c r="F198" s="5"/>
      <c r="G198" s="5"/>
      <c r="H198" s="4">
        <f>F198*G198</f>
        <v>0</v>
      </c>
      <c r="I198" s="4"/>
      <c r="J198" s="4">
        <f>H198*I198</f>
        <v>0</v>
      </c>
      <c r="K198" s="4"/>
      <c r="L198" s="4"/>
      <c r="M198" s="4"/>
      <c r="N198" s="4">
        <f>L198*M198</f>
        <v>0</v>
      </c>
      <c r="O198" s="4"/>
      <c r="P198" s="4"/>
      <c r="Q198" s="4"/>
      <c r="R198" s="4"/>
      <c r="S198" s="8"/>
    </row>
    <row r="199" spans="1:19" ht="15" x14ac:dyDescent="0.2">
      <c r="A199" s="5"/>
      <c r="B199" s="7"/>
      <c r="C199" s="5"/>
      <c r="D199" s="5"/>
      <c r="E199" s="10"/>
      <c r="F199" s="5"/>
      <c r="G199" s="5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8"/>
    </row>
    <row r="200" spans="1:19" ht="15" x14ac:dyDescent="0.2">
      <c r="A200" s="5"/>
      <c r="B200" s="7"/>
      <c r="C200" s="5"/>
      <c r="D200" s="5"/>
      <c r="E200" s="10"/>
      <c r="F200" s="5"/>
      <c r="G200" s="5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8"/>
    </row>
    <row r="201" spans="1:19" ht="15" x14ac:dyDescent="0.2">
      <c r="A201" s="5"/>
      <c r="B201" s="7"/>
      <c r="C201" s="11"/>
      <c r="D201" s="5"/>
      <c r="E201" s="13"/>
      <c r="F201" s="5"/>
      <c r="G201" s="5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12"/>
    </row>
    <row r="202" spans="1:19" ht="15" x14ac:dyDescent="0.2">
      <c r="A202" s="5"/>
      <c r="B202" s="7"/>
      <c r="C202" s="11"/>
      <c r="D202" s="5"/>
      <c r="E202" s="13"/>
      <c r="F202" s="5"/>
      <c r="G202" s="5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12"/>
    </row>
    <row r="203" spans="1:19" x14ac:dyDescent="0.2">
      <c r="A203" s="5"/>
      <c r="B203" s="7"/>
      <c r="C203" s="5"/>
      <c r="D203" s="5"/>
      <c r="E203" s="5"/>
      <c r="F203" s="5"/>
      <c r="G203" s="5"/>
      <c r="H203" s="4">
        <f>F203*G203</f>
        <v>0</v>
      </c>
      <c r="I203" s="4"/>
      <c r="J203" s="4">
        <f>H203*I203</f>
        <v>0</v>
      </c>
      <c r="K203" s="4"/>
      <c r="L203" s="4"/>
      <c r="M203" s="4"/>
      <c r="N203" s="4">
        <f>L203*M203</f>
        <v>0</v>
      </c>
      <c r="O203" s="4"/>
      <c r="P203" s="4"/>
      <c r="Q203" s="4"/>
      <c r="R203" s="4">
        <f>P203*Q203</f>
        <v>0</v>
      </c>
      <c r="S203" s="12"/>
    </row>
    <row r="204" spans="1:19" x14ac:dyDescent="0.2">
      <c r="A204" s="5"/>
      <c r="B204" s="7"/>
      <c r="C204" s="5"/>
      <c r="D204" s="5"/>
      <c r="E204" s="6" t="s">
        <v>2</v>
      </c>
      <c r="F204" s="5"/>
      <c r="G204" s="5"/>
      <c r="H204" s="3">
        <f>SUM(H196:H203)</f>
        <v>0</v>
      </c>
      <c r="I204" s="4"/>
      <c r="J204" s="3">
        <f>SUM(J196:J203)</f>
        <v>0</v>
      </c>
      <c r="K204" s="4"/>
      <c r="L204" s="3">
        <f>SUM(L196:L203)</f>
        <v>0</v>
      </c>
      <c r="M204" s="4"/>
      <c r="N204" s="3">
        <f>SUM(N196:N203)</f>
        <v>0</v>
      </c>
      <c r="O204" s="4"/>
      <c r="P204" s="4"/>
      <c r="Q204" s="4"/>
      <c r="R204" s="3">
        <f>SUM(R196:R203)</f>
        <v>0</v>
      </c>
      <c r="S204" s="8">
        <f>J204+N204+R204</f>
        <v>0</v>
      </c>
    </row>
    <row r="205" spans="1:19" ht="15" x14ac:dyDescent="0.2">
      <c r="A205" s="5" t="s">
        <v>1</v>
      </c>
      <c r="B205" s="7"/>
      <c r="C205" s="5"/>
      <c r="D205" s="5"/>
      <c r="E205" s="10" t="s">
        <v>12</v>
      </c>
      <c r="F205" s="5"/>
      <c r="G205" s="5"/>
      <c r="H205" s="4">
        <f>F205*G205</f>
        <v>0</v>
      </c>
      <c r="I205" s="4"/>
      <c r="J205" s="4">
        <f>H205*I205</f>
        <v>0</v>
      </c>
      <c r="K205" s="4"/>
      <c r="L205" s="4"/>
      <c r="M205" s="4"/>
      <c r="N205" s="4">
        <f>L205*M205</f>
        <v>0</v>
      </c>
      <c r="O205" s="4"/>
      <c r="P205" s="4"/>
      <c r="Q205" s="4"/>
      <c r="R205" s="4">
        <f>P205</f>
        <v>0</v>
      </c>
      <c r="S205" s="9"/>
    </row>
    <row r="206" spans="1:19" ht="102" x14ac:dyDescent="0.2">
      <c r="A206" s="5">
        <v>1</v>
      </c>
      <c r="B206" s="7" t="s">
        <v>111</v>
      </c>
      <c r="C206" s="11">
        <v>44781</v>
      </c>
      <c r="D206" s="5" t="s">
        <v>105</v>
      </c>
      <c r="E206" s="10" t="s">
        <v>104</v>
      </c>
      <c r="F206" s="5">
        <v>6</v>
      </c>
      <c r="G206" s="5">
        <v>2</v>
      </c>
      <c r="H206" s="4">
        <f>F206*G206</f>
        <v>12</v>
      </c>
      <c r="I206" s="4">
        <v>600</v>
      </c>
      <c r="J206" s="4">
        <f>H206*I206</f>
        <v>7200</v>
      </c>
      <c r="K206" s="4" t="s">
        <v>110</v>
      </c>
      <c r="L206" s="4">
        <v>5</v>
      </c>
      <c r="M206" s="4">
        <v>1500</v>
      </c>
      <c r="N206" s="4">
        <f>L206*M206</f>
        <v>7500</v>
      </c>
      <c r="O206" s="4" t="s">
        <v>109</v>
      </c>
      <c r="P206" s="4">
        <v>3</v>
      </c>
      <c r="Q206" s="4">
        <v>525</v>
      </c>
      <c r="R206" s="4">
        <f>P206*Q206</f>
        <v>1575</v>
      </c>
      <c r="S206" s="9"/>
    </row>
    <row r="207" spans="1:19" ht="15" x14ac:dyDescent="0.2">
      <c r="A207" s="5"/>
      <c r="B207" s="7"/>
      <c r="C207" s="5"/>
      <c r="D207" s="5"/>
      <c r="E207" s="10"/>
      <c r="F207" s="5"/>
      <c r="G207" s="5"/>
      <c r="H207" s="4">
        <f>F207*G207</f>
        <v>0</v>
      </c>
      <c r="I207" s="4"/>
      <c r="J207" s="4">
        <f>H207*I207</f>
        <v>0</v>
      </c>
      <c r="K207" s="4" t="s">
        <v>6</v>
      </c>
      <c r="L207" s="4">
        <v>2</v>
      </c>
      <c r="M207" s="4">
        <v>450</v>
      </c>
      <c r="N207" s="4">
        <f>L207*M207</f>
        <v>900</v>
      </c>
      <c r="O207" s="4" t="s">
        <v>62</v>
      </c>
      <c r="P207" s="4">
        <v>1</v>
      </c>
      <c r="Q207" s="4">
        <v>515</v>
      </c>
      <c r="R207" s="4">
        <f>P207*Q207</f>
        <v>515</v>
      </c>
      <c r="S207" s="9"/>
    </row>
    <row r="208" spans="1:19" ht="15" x14ac:dyDescent="0.2">
      <c r="A208" s="5"/>
      <c r="B208" s="7"/>
      <c r="C208" s="5"/>
      <c r="D208" s="5"/>
      <c r="E208" s="10"/>
      <c r="F208" s="5"/>
      <c r="G208" s="5"/>
      <c r="H208" s="4">
        <f>F208*G208</f>
        <v>0</v>
      </c>
      <c r="I208" s="4"/>
      <c r="J208" s="4">
        <f>H208*I208</f>
        <v>0</v>
      </c>
      <c r="K208" s="4"/>
      <c r="L208" s="4"/>
      <c r="M208" s="4"/>
      <c r="N208" s="4">
        <f>L208*M208</f>
        <v>0</v>
      </c>
      <c r="O208" s="4" t="s">
        <v>108</v>
      </c>
      <c r="P208" s="4">
        <v>3.5</v>
      </c>
      <c r="Q208" s="4">
        <v>840</v>
      </c>
      <c r="R208" s="4">
        <f>P208*Q208</f>
        <v>2940</v>
      </c>
      <c r="S208" s="9"/>
    </row>
    <row r="209" spans="1:19" ht="15" x14ac:dyDescent="0.2">
      <c r="A209" s="5"/>
      <c r="B209" s="7"/>
      <c r="C209" s="5"/>
      <c r="D209" s="5"/>
      <c r="E209" s="10"/>
      <c r="F209" s="5"/>
      <c r="G209" s="5"/>
      <c r="H209" s="4">
        <f>F209*G209</f>
        <v>0</v>
      </c>
      <c r="I209" s="4"/>
      <c r="J209" s="4">
        <f>H209*I209</f>
        <v>0</v>
      </c>
      <c r="K209" s="4"/>
      <c r="L209" s="4"/>
      <c r="M209" s="4"/>
      <c r="N209" s="4">
        <f>L209*M209</f>
        <v>0</v>
      </c>
      <c r="O209" s="4" t="s">
        <v>107</v>
      </c>
      <c r="P209" s="4">
        <v>3</v>
      </c>
      <c r="Q209" s="4">
        <v>183</v>
      </c>
      <c r="R209" s="4">
        <f>P209*Q209</f>
        <v>549</v>
      </c>
      <c r="S209" s="9"/>
    </row>
    <row r="210" spans="1:19" ht="15" x14ac:dyDescent="0.2">
      <c r="A210" s="5"/>
      <c r="B210" s="7"/>
      <c r="C210" s="5"/>
      <c r="D210" s="5"/>
      <c r="E210" s="10"/>
      <c r="F210" s="5"/>
      <c r="G210" s="5"/>
      <c r="H210" s="4">
        <f>F210*G210</f>
        <v>0</v>
      </c>
      <c r="I210" s="4"/>
      <c r="J210" s="4">
        <f>H210*I210</f>
        <v>0</v>
      </c>
      <c r="K210" s="4"/>
      <c r="L210" s="4"/>
      <c r="M210" s="4"/>
      <c r="N210" s="4">
        <f>L210*M210</f>
        <v>0</v>
      </c>
      <c r="O210" s="4" t="s">
        <v>64</v>
      </c>
      <c r="P210" s="4">
        <v>2</v>
      </c>
      <c r="Q210" s="4">
        <v>30</v>
      </c>
      <c r="R210" s="4">
        <f>P210*Q210</f>
        <v>60</v>
      </c>
      <c r="S210" s="9"/>
    </row>
    <row r="211" spans="1:19" ht="15" x14ac:dyDescent="0.2">
      <c r="A211" s="5"/>
      <c r="B211" s="7"/>
      <c r="C211" s="5"/>
      <c r="D211" s="5"/>
      <c r="E211" s="10"/>
      <c r="F211" s="5"/>
      <c r="G211" s="5"/>
      <c r="H211" s="4">
        <f>F211*G211</f>
        <v>0</v>
      </c>
      <c r="I211" s="4"/>
      <c r="J211" s="4">
        <f>H211*I211</f>
        <v>0</v>
      </c>
      <c r="K211" s="4"/>
      <c r="L211" s="4"/>
      <c r="M211" s="4"/>
      <c r="N211" s="4">
        <f>L211*M211</f>
        <v>0</v>
      </c>
      <c r="O211" s="4"/>
      <c r="P211" s="4"/>
      <c r="Q211" s="4"/>
      <c r="R211" s="4">
        <f>P211*Q211</f>
        <v>0</v>
      </c>
      <c r="S211" s="9"/>
    </row>
    <row r="212" spans="1:19" ht="15" x14ac:dyDescent="0.2">
      <c r="A212" s="5"/>
      <c r="B212" s="7"/>
      <c r="C212" s="5"/>
      <c r="D212" s="5"/>
      <c r="E212" s="10"/>
      <c r="F212" s="5"/>
      <c r="G212" s="5"/>
      <c r="H212" s="4">
        <f>F212*G212</f>
        <v>0</v>
      </c>
      <c r="I212" s="4"/>
      <c r="J212" s="4">
        <f>H212*I212</f>
        <v>0</v>
      </c>
      <c r="K212" s="4"/>
      <c r="L212" s="4"/>
      <c r="M212" s="4"/>
      <c r="N212" s="4">
        <f>L212*M212</f>
        <v>0</v>
      </c>
      <c r="O212" s="4"/>
      <c r="P212" s="4"/>
      <c r="Q212" s="4"/>
      <c r="R212" s="4">
        <f>P212*Q212</f>
        <v>0</v>
      </c>
      <c r="S212" s="9"/>
    </row>
    <row r="213" spans="1:19" x14ac:dyDescent="0.2">
      <c r="A213" s="5"/>
      <c r="B213" s="7"/>
      <c r="C213" s="5"/>
      <c r="D213" s="5"/>
      <c r="E213" s="5"/>
      <c r="F213" s="5"/>
      <c r="G213" s="5"/>
      <c r="H213" s="4">
        <f>F213*G213</f>
        <v>0</v>
      </c>
      <c r="I213" s="4"/>
      <c r="J213" s="4">
        <f>H213*I213</f>
        <v>0</v>
      </c>
      <c r="K213" s="4"/>
      <c r="L213" s="4"/>
      <c r="M213" s="4"/>
      <c r="N213" s="4">
        <f>L213*M213</f>
        <v>0</v>
      </c>
      <c r="O213" s="4"/>
      <c r="P213" s="4"/>
      <c r="Q213" s="4"/>
      <c r="R213" s="4">
        <f>P213*Q213</f>
        <v>0</v>
      </c>
      <c r="S213" s="8"/>
    </row>
    <row r="214" spans="1:19" x14ac:dyDescent="0.2">
      <c r="A214" s="5"/>
      <c r="B214" s="7"/>
      <c r="C214" s="5"/>
      <c r="D214" s="5"/>
      <c r="E214" s="6" t="s">
        <v>2</v>
      </c>
      <c r="F214" s="5"/>
      <c r="G214" s="5"/>
      <c r="H214" s="3">
        <f>SUM(H205:H213)</f>
        <v>12</v>
      </c>
      <c r="I214" s="4"/>
      <c r="J214" s="3">
        <f>SUM(J205:J213)</f>
        <v>7200</v>
      </c>
      <c r="K214" s="4"/>
      <c r="L214" s="3">
        <f>SUM(L205:L213)</f>
        <v>7</v>
      </c>
      <c r="M214" s="4"/>
      <c r="N214" s="3">
        <f>SUM(N205:N213)</f>
        <v>8400</v>
      </c>
      <c r="O214" s="4"/>
      <c r="P214" s="4"/>
      <c r="Q214" s="4"/>
      <c r="R214" s="3">
        <f>SUM(R205:R213)</f>
        <v>5639</v>
      </c>
      <c r="S214" s="8">
        <f>J214+N214+R214</f>
        <v>21239</v>
      </c>
    </row>
    <row r="215" spans="1:19" ht="15" x14ac:dyDescent="0.2">
      <c r="A215" s="5"/>
      <c r="B215" s="7"/>
      <c r="C215" s="5"/>
      <c r="D215" s="5"/>
      <c r="E215" s="10" t="s">
        <v>3</v>
      </c>
      <c r="F215" s="5"/>
      <c r="G215" s="5"/>
      <c r="H215" s="4">
        <f>F215*G215</f>
        <v>0</v>
      </c>
      <c r="I215" s="4"/>
      <c r="J215" s="4">
        <f>H215*I215</f>
        <v>0</v>
      </c>
      <c r="K215" s="4"/>
      <c r="L215" s="4"/>
      <c r="M215" s="4"/>
      <c r="N215" s="4">
        <f>L215*M215</f>
        <v>0</v>
      </c>
      <c r="O215" s="4"/>
      <c r="P215" s="4"/>
      <c r="Q215" s="4"/>
      <c r="R215" s="4">
        <f>P215*Q215</f>
        <v>0</v>
      </c>
      <c r="S215" s="9"/>
    </row>
    <row r="216" spans="1:19" ht="63.75" x14ac:dyDescent="0.2">
      <c r="A216" s="5">
        <v>1</v>
      </c>
      <c r="B216" s="7" t="s">
        <v>106</v>
      </c>
      <c r="C216" s="11">
        <v>44776</v>
      </c>
      <c r="D216" s="5" t="s">
        <v>105</v>
      </c>
      <c r="E216" s="10" t="s">
        <v>104</v>
      </c>
      <c r="F216" s="5">
        <v>2</v>
      </c>
      <c r="G216" s="5">
        <v>1</v>
      </c>
      <c r="H216" s="4">
        <f>F216*G216</f>
        <v>2</v>
      </c>
      <c r="I216" s="4">
        <v>600</v>
      </c>
      <c r="J216" s="4">
        <f>H216*I216</f>
        <v>1200</v>
      </c>
      <c r="K216" s="4" t="s">
        <v>6</v>
      </c>
      <c r="L216" s="4">
        <v>0.5</v>
      </c>
      <c r="M216" s="4">
        <v>450</v>
      </c>
      <c r="N216" s="4">
        <f>L216*M216</f>
        <v>225</v>
      </c>
      <c r="O216" s="4" t="s">
        <v>103</v>
      </c>
      <c r="P216" s="4">
        <v>2</v>
      </c>
      <c r="Q216" s="4">
        <v>0.82</v>
      </c>
      <c r="R216" s="4">
        <f>P216*Q216</f>
        <v>1.64</v>
      </c>
      <c r="S216" s="9"/>
    </row>
    <row r="217" spans="1:19" ht="15" x14ac:dyDescent="0.2">
      <c r="A217" s="5"/>
      <c r="B217" s="7"/>
      <c r="C217" s="11"/>
      <c r="D217" s="5"/>
      <c r="E217" s="10"/>
      <c r="F217" s="5"/>
      <c r="G217" s="5"/>
      <c r="H217" s="4">
        <f>F217*G217</f>
        <v>0</v>
      </c>
      <c r="I217" s="4"/>
      <c r="J217" s="4">
        <f>H217*I217</f>
        <v>0</v>
      </c>
      <c r="K217" s="4"/>
      <c r="L217" s="4"/>
      <c r="M217" s="4"/>
      <c r="N217" s="4">
        <f>L217*M217</f>
        <v>0</v>
      </c>
      <c r="O217" s="4" t="s">
        <v>102</v>
      </c>
      <c r="P217" s="4">
        <v>2</v>
      </c>
      <c r="Q217" s="4">
        <v>0.8</v>
      </c>
      <c r="R217" s="4">
        <f>P217*Q217</f>
        <v>1.6</v>
      </c>
      <c r="S217" s="9"/>
    </row>
    <row r="218" spans="1:19" ht="15" x14ac:dyDescent="0.2">
      <c r="A218" s="5"/>
      <c r="B218" s="7"/>
      <c r="C218" s="11"/>
      <c r="D218" s="5"/>
      <c r="E218" s="10"/>
      <c r="F218" s="5"/>
      <c r="G218" s="5"/>
      <c r="H218" s="4"/>
      <c r="I218" s="4"/>
      <c r="J218" s="4"/>
      <c r="K218" s="4"/>
      <c r="L218" s="4"/>
      <c r="M218" s="4"/>
      <c r="N218" s="4"/>
      <c r="O218" s="4" t="s">
        <v>53</v>
      </c>
      <c r="P218" s="4">
        <v>0.5</v>
      </c>
      <c r="Q218" s="4">
        <v>78</v>
      </c>
      <c r="R218" s="4">
        <f>P218*Q218</f>
        <v>39</v>
      </c>
      <c r="S218" s="9"/>
    </row>
    <row r="219" spans="1:19" ht="15" x14ac:dyDescent="0.2">
      <c r="A219" s="5"/>
      <c r="B219" s="7"/>
      <c r="C219" s="11"/>
      <c r="D219" s="5"/>
      <c r="E219" s="10"/>
      <c r="F219" s="5"/>
      <c r="G219" s="5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9"/>
    </row>
    <row r="220" spans="1:19" ht="15" x14ac:dyDescent="0.2">
      <c r="A220" s="5">
        <v>2</v>
      </c>
      <c r="B220" s="7"/>
      <c r="C220" s="11"/>
      <c r="D220" s="5"/>
      <c r="E220" s="10"/>
      <c r="F220" s="5"/>
      <c r="G220" s="5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9"/>
    </row>
    <row r="221" spans="1:19" ht="15" x14ac:dyDescent="0.2">
      <c r="A221" s="5"/>
      <c r="B221" s="7"/>
      <c r="C221" s="11"/>
      <c r="D221" s="5"/>
      <c r="E221" s="10"/>
      <c r="F221" s="5"/>
      <c r="G221" s="5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9"/>
    </row>
    <row r="222" spans="1:19" ht="15" x14ac:dyDescent="0.2">
      <c r="A222" s="5"/>
      <c r="B222" s="7"/>
      <c r="C222" s="11"/>
      <c r="D222" s="5"/>
      <c r="E222" s="10"/>
      <c r="F222" s="5"/>
      <c r="G222" s="5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9"/>
    </row>
    <row r="223" spans="1:19" ht="15" x14ac:dyDescent="0.2">
      <c r="A223" s="5"/>
      <c r="B223" s="7"/>
      <c r="C223" s="11"/>
      <c r="D223" s="5"/>
      <c r="E223" s="10"/>
      <c r="F223" s="5"/>
      <c r="G223" s="5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9"/>
    </row>
    <row r="224" spans="1:19" x14ac:dyDescent="0.2">
      <c r="A224" s="5"/>
      <c r="B224" s="7"/>
      <c r="C224" s="5"/>
      <c r="D224" s="5"/>
      <c r="E224" s="5"/>
      <c r="F224" s="5"/>
      <c r="G224" s="5"/>
      <c r="H224" s="4">
        <f>F224*G224</f>
        <v>0</v>
      </c>
      <c r="I224" s="4"/>
      <c r="J224" s="4">
        <f>H224*I224</f>
        <v>0</v>
      </c>
      <c r="K224" s="4"/>
      <c r="L224" s="4"/>
      <c r="M224" s="4"/>
      <c r="N224" s="4">
        <f>L224*M224</f>
        <v>0</v>
      </c>
      <c r="O224" s="4"/>
      <c r="P224" s="4"/>
      <c r="Q224" s="4"/>
      <c r="R224" s="4">
        <f>P225*Q224</f>
        <v>0</v>
      </c>
      <c r="S224" s="9"/>
    </row>
    <row r="225" spans="1:19" x14ac:dyDescent="0.2">
      <c r="A225" s="5"/>
      <c r="B225" s="7"/>
      <c r="C225" s="5"/>
      <c r="D225" s="5"/>
      <c r="E225" s="6" t="s">
        <v>2</v>
      </c>
      <c r="F225" s="5"/>
      <c r="G225" s="5"/>
      <c r="H225" s="3">
        <f>SUM(H215:H224)</f>
        <v>2</v>
      </c>
      <c r="I225" s="4"/>
      <c r="J225" s="3">
        <f>SUM(J216:J224)</f>
        <v>1200</v>
      </c>
      <c r="K225" s="4"/>
      <c r="L225" s="3">
        <f>SUM(L215:L224)</f>
        <v>0.5</v>
      </c>
      <c r="M225" s="4"/>
      <c r="N225" s="3">
        <f>SUM(N215:N224)</f>
        <v>225</v>
      </c>
      <c r="O225" s="4"/>
      <c r="P225" s="4"/>
      <c r="Q225" s="4"/>
      <c r="R225" s="3">
        <f>SUM(R215:R224)</f>
        <v>42.24</v>
      </c>
      <c r="S225" s="8">
        <f>J225+N225+R225</f>
        <v>1467.24</v>
      </c>
    </row>
    <row r="226" spans="1:19" x14ac:dyDescent="0.2">
      <c r="A226" s="5"/>
      <c r="B226" s="7"/>
      <c r="C226" s="5"/>
      <c r="D226" s="5"/>
      <c r="E226" s="6" t="s">
        <v>2</v>
      </c>
      <c r="F226" s="5"/>
      <c r="G226" s="5"/>
      <c r="H226" s="3">
        <f>H204+H214+H225</f>
        <v>14</v>
      </c>
      <c r="I226" s="4"/>
      <c r="J226" s="3">
        <f>J204+J214+J225</f>
        <v>8400</v>
      </c>
      <c r="K226" s="4"/>
      <c r="L226" s="3">
        <f>L204+L214+L225</f>
        <v>7.5</v>
      </c>
      <c r="M226" s="4"/>
      <c r="N226" s="3">
        <f>N204+N214+N225</f>
        <v>8625</v>
      </c>
      <c r="O226" s="4"/>
      <c r="P226" s="4"/>
      <c r="Q226" s="4"/>
      <c r="R226" s="3">
        <f>R204+R214+R225</f>
        <v>5681.24</v>
      </c>
      <c r="S226" s="3">
        <f>SUM(S196:S225)</f>
        <v>22706.240000000002</v>
      </c>
    </row>
    <row r="227" spans="1:19" x14ac:dyDescent="0.2">
      <c r="C227" s="2"/>
      <c r="O227" s="4"/>
      <c r="P227" s="4"/>
      <c r="R227" s="1">
        <f>J226+N226+R226</f>
        <v>22706.239999999998</v>
      </c>
      <c r="S227" s="1" t="s">
        <v>1</v>
      </c>
    </row>
    <row r="228" spans="1:19" x14ac:dyDescent="0.2">
      <c r="C228" s="2"/>
      <c r="R228" s="1"/>
      <c r="S228" s="1"/>
    </row>
    <row r="229" spans="1:19" x14ac:dyDescent="0.2">
      <c r="C229" s="2"/>
      <c r="R229" s="1"/>
      <c r="S229" s="1"/>
    </row>
    <row r="230" spans="1:19" ht="20.25" x14ac:dyDescent="0.3">
      <c r="F230" t="s">
        <v>1</v>
      </c>
      <c r="H230" s="23" t="s">
        <v>101</v>
      </c>
    </row>
    <row r="232" spans="1:19" x14ac:dyDescent="0.2">
      <c r="A232" s="21" t="s">
        <v>29</v>
      </c>
      <c r="B232" s="21" t="s">
        <v>28</v>
      </c>
      <c r="C232" s="21" t="s">
        <v>27</v>
      </c>
      <c r="D232" s="21" t="s">
        <v>26</v>
      </c>
      <c r="E232" s="21" t="s">
        <v>25</v>
      </c>
      <c r="F232" s="22" t="s">
        <v>24</v>
      </c>
      <c r="G232" s="22" t="s">
        <v>23</v>
      </c>
      <c r="H232" s="20" t="s">
        <v>22</v>
      </c>
      <c r="I232" s="20"/>
      <c r="J232" s="20"/>
      <c r="K232" s="21"/>
      <c r="L232" s="20" t="s">
        <v>21</v>
      </c>
      <c r="M232" s="20"/>
      <c r="N232" s="20"/>
      <c r="O232" s="20" t="s">
        <v>20</v>
      </c>
      <c r="P232" s="20"/>
      <c r="Q232" s="20"/>
      <c r="R232" s="20"/>
    </row>
    <row r="233" spans="1:19" ht="25.5" x14ac:dyDescent="0.2">
      <c r="A233" s="19"/>
      <c r="B233" s="19"/>
      <c r="C233" s="19"/>
      <c r="D233" s="19"/>
      <c r="E233" s="19"/>
      <c r="F233" s="18"/>
      <c r="G233" s="18"/>
      <c r="H233" s="15" t="s">
        <v>17</v>
      </c>
      <c r="I233" s="16" t="s">
        <v>19</v>
      </c>
      <c r="J233" s="15" t="s">
        <v>15</v>
      </c>
      <c r="K233" s="17"/>
      <c r="L233" s="15" t="s">
        <v>17</v>
      </c>
      <c r="M233" s="15" t="s">
        <v>16</v>
      </c>
      <c r="N233" s="15" t="s">
        <v>15</v>
      </c>
      <c r="O233" s="16" t="s">
        <v>18</v>
      </c>
      <c r="P233" s="15" t="s">
        <v>17</v>
      </c>
      <c r="Q233" s="15" t="s">
        <v>16</v>
      </c>
      <c r="R233" s="15" t="s">
        <v>15</v>
      </c>
    </row>
    <row r="234" spans="1:19" ht="15.75" x14ac:dyDescent="0.25">
      <c r="A234" s="5"/>
      <c r="B234" s="7"/>
      <c r="C234" s="5"/>
      <c r="D234" s="7"/>
      <c r="E234" s="14" t="s">
        <v>14</v>
      </c>
      <c r="F234" s="5"/>
      <c r="G234" s="5"/>
      <c r="H234" s="4">
        <f>F234*G234</f>
        <v>0</v>
      </c>
      <c r="I234" s="4"/>
      <c r="J234" s="4">
        <f>H234*I234</f>
        <v>0</v>
      </c>
      <c r="K234" s="4"/>
      <c r="L234" s="4"/>
      <c r="M234" s="4"/>
      <c r="N234" s="4">
        <f>L234*M234</f>
        <v>0</v>
      </c>
      <c r="O234" s="4"/>
      <c r="P234" s="4"/>
      <c r="Q234" s="4"/>
      <c r="R234" s="4">
        <f>P234*Q234</f>
        <v>0</v>
      </c>
      <c r="S234" s="8"/>
    </row>
    <row r="235" spans="1:19" ht="15" x14ac:dyDescent="0.2">
      <c r="A235" s="5"/>
      <c r="B235" s="7"/>
      <c r="C235" s="5"/>
      <c r="D235" s="5"/>
      <c r="E235" s="10" t="s">
        <v>13</v>
      </c>
      <c r="F235" s="5"/>
      <c r="G235" s="5"/>
      <c r="H235" s="4">
        <f>F235*G235</f>
        <v>0</v>
      </c>
      <c r="I235" s="4"/>
      <c r="J235" s="4">
        <f>H235*I235</f>
        <v>0</v>
      </c>
      <c r="K235" s="4"/>
      <c r="L235" s="4"/>
      <c r="M235" s="4"/>
      <c r="N235" s="4">
        <f>L235*M235</f>
        <v>0</v>
      </c>
      <c r="O235" s="4"/>
      <c r="P235" s="4"/>
      <c r="Q235" s="4"/>
      <c r="R235" s="4">
        <f>P235*Q235</f>
        <v>0</v>
      </c>
      <c r="S235" s="8"/>
    </row>
    <row r="236" spans="1:19" ht="76.5" x14ac:dyDescent="0.2">
      <c r="A236" s="5">
        <v>1</v>
      </c>
      <c r="B236" s="7" t="s">
        <v>100</v>
      </c>
      <c r="C236" s="11">
        <v>44809</v>
      </c>
      <c r="D236" s="5"/>
      <c r="E236" s="10" t="s">
        <v>56</v>
      </c>
      <c r="F236" s="5">
        <v>1.5</v>
      </c>
      <c r="G236" s="5">
        <v>1</v>
      </c>
      <c r="H236" s="4">
        <f>F236*G236</f>
        <v>1.5</v>
      </c>
      <c r="I236" s="4">
        <v>600</v>
      </c>
      <c r="J236" s="4">
        <f>H236*I236</f>
        <v>900</v>
      </c>
      <c r="K236" s="4" t="s">
        <v>6</v>
      </c>
      <c r="L236" s="4">
        <v>0.5</v>
      </c>
      <c r="M236" s="4">
        <v>450</v>
      </c>
      <c r="N236" s="4">
        <f>L236*M236</f>
        <v>225</v>
      </c>
      <c r="O236" s="24" t="s">
        <v>99</v>
      </c>
      <c r="P236" s="4">
        <v>1</v>
      </c>
      <c r="Q236" s="4">
        <v>316</v>
      </c>
      <c r="R236" s="4">
        <f>P236*Q236</f>
        <v>316</v>
      </c>
      <c r="S236" s="8"/>
    </row>
    <row r="237" spans="1:19" ht="15" x14ac:dyDescent="0.2">
      <c r="A237" s="5"/>
      <c r="B237" s="7"/>
      <c r="C237" s="5"/>
      <c r="D237" s="5"/>
      <c r="E237" s="10"/>
      <c r="F237" s="5"/>
      <c r="G237" s="5"/>
      <c r="H237" s="4"/>
      <c r="I237" s="4"/>
      <c r="J237" s="4"/>
      <c r="K237" s="4"/>
      <c r="L237" s="4"/>
      <c r="M237" s="4"/>
      <c r="N237" s="4"/>
      <c r="O237" s="4" t="s">
        <v>98</v>
      </c>
      <c r="P237" s="4">
        <v>1</v>
      </c>
      <c r="Q237" s="4">
        <v>125</v>
      </c>
      <c r="R237" s="4">
        <f>P237*Q237</f>
        <v>125</v>
      </c>
      <c r="S237" s="8"/>
    </row>
    <row r="238" spans="1:19" ht="15" x14ac:dyDescent="0.2">
      <c r="A238" s="5"/>
      <c r="B238" s="7"/>
      <c r="C238" s="5"/>
      <c r="D238" s="5"/>
      <c r="E238" s="10"/>
      <c r="F238" s="5"/>
      <c r="G238" s="5"/>
      <c r="H238" s="4"/>
      <c r="I238" s="4"/>
      <c r="J238" s="4"/>
      <c r="K238" s="4"/>
      <c r="L238" s="4"/>
      <c r="M238" s="4"/>
      <c r="N238" s="4"/>
      <c r="O238" s="4" t="s">
        <v>44</v>
      </c>
      <c r="P238" s="4">
        <v>1</v>
      </c>
      <c r="Q238" s="4">
        <v>246</v>
      </c>
      <c r="R238" s="4">
        <f>P238*Q238</f>
        <v>246</v>
      </c>
      <c r="S238" s="8"/>
    </row>
    <row r="239" spans="1:19" ht="15" x14ac:dyDescent="0.2">
      <c r="A239" s="5"/>
      <c r="B239" s="7"/>
      <c r="C239" s="5"/>
      <c r="D239" s="5"/>
      <c r="E239" s="10"/>
      <c r="F239" s="5"/>
      <c r="G239" s="5"/>
      <c r="H239" s="4"/>
      <c r="I239" s="4"/>
      <c r="J239" s="4"/>
      <c r="K239" s="4"/>
      <c r="L239" s="4"/>
      <c r="M239" s="4"/>
      <c r="N239" s="4"/>
      <c r="O239" s="4" t="s">
        <v>97</v>
      </c>
      <c r="P239" s="4">
        <v>1</v>
      </c>
      <c r="Q239" s="4">
        <v>80</v>
      </c>
      <c r="R239" s="4">
        <f>P239*Q239</f>
        <v>80</v>
      </c>
      <c r="S239" s="8"/>
    </row>
    <row r="240" spans="1:19" ht="15" x14ac:dyDescent="0.2">
      <c r="A240" s="5"/>
      <c r="B240" s="7"/>
      <c r="C240" s="5"/>
      <c r="D240" s="5"/>
      <c r="E240" s="10"/>
      <c r="F240" s="5"/>
      <c r="G240" s="5"/>
      <c r="H240" s="4"/>
      <c r="I240" s="4"/>
      <c r="J240" s="4"/>
      <c r="K240" s="4"/>
      <c r="L240" s="4"/>
      <c r="M240" s="4"/>
      <c r="N240" s="4"/>
      <c r="O240" s="4" t="s">
        <v>96</v>
      </c>
      <c r="P240" s="4">
        <v>1</v>
      </c>
      <c r="Q240" s="4">
        <v>75</v>
      </c>
      <c r="R240" s="4">
        <f>P240*Q240</f>
        <v>75</v>
      </c>
      <c r="S240" s="8"/>
    </row>
    <row r="241" spans="1:19" ht="15" x14ac:dyDescent="0.2">
      <c r="A241" s="5"/>
      <c r="B241" s="7"/>
      <c r="C241" s="5"/>
      <c r="D241" s="5"/>
      <c r="E241" s="10"/>
      <c r="F241" s="5"/>
      <c r="G241" s="5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>
        <f>P241*Q241</f>
        <v>0</v>
      </c>
      <c r="S241" s="8"/>
    </row>
    <row r="242" spans="1:19" ht="51" x14ac:dyDescent="0.2">
      <c r="A242" s="5">
        <v>2</v>
      </c>
      <c r="B242" s="7" t="s">
        <v>95</v>
      </c>
      <c r="C242" s="11">
        <v>44820</v>
      </c>
      <c r="D242" s="5"/>
      <c r="E242" s="10" t="s">
        <v>94</v>
      </c>
      <c r="F242" s="5">
        <v>0.5</v>
      </c>
      <c r="G242" s="5">
        <v>1</v>
      </c>
      <c r="H242" s="4">
        <f>F242*G242</f>
        <v>0.5</v>
      </c>
      <c r="I242" s="4">
        <v>600</v>
      </c>
      <c r="J242" s="4">
        <f>H242*I242</f>
        <v>300</v>
      </c>
      <c r="K242" s="4" t="s">
        <v>6</v>
      </c>
      <c r="L242" s="4">
        <v>0.5</v>
      </c>
      <c r="M242" s="4">
        <v>450</v>
      </c>
      <c r="N242" s="4">
        <f>L242*M242</f>
        <v>225</v>
      </c>
      <c r="O242" s="4" t="s">
        <v>64</v>
      </c>
      <c r="P242" s="4">
        <v>1</v>
      </c>
      <c r="Q242" s="4">
        <v>30</v>
      </c>
      <c r="R242" s="4">
        <f>P242*Q242</f>
        <v>30</v>
      </c>
      <c r="S242" s="8"/>
    </row>
    <row r="243" spans="1:19" ht="15" x14ac:dyDescent="0.2">
      <c r="A243" s="5"/>
      <c r="B243" s="7"/>
      <c r="C243" s="5"/>
      <c r="D243" s="5"/>
      <c r="E243" s="10"/>
      <c r="F243" s="5"/>
      <c r="G243" s="5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8"/>
    </row>
    <row r="244" spans="1:19" ht="15" x14ac:dyDescent="0.2">
      <c r="A244" s="5"/>
      <c r="B244" s="7"/>
      <c r="C244" s="5"/>
      <c r="D244" s="5"/>
      <c r="E244" s="10"/>
      <c r="F244" s="5"/>
      <c r="G244" s="5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8"/>
    </row>
    <row r="245" spans="1:19" ht="15" x14ac:dyDescent="0.2">
      <c r="A245" s="5"/>
      <c r="B245" s="7"/>
      <c r="C245" s="5"/>
      <c r="D245" s="5"/>
      <c r="E245" s="10"/>
      <c r="F245" s="5"/>
      <c r="G245" s="5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8"/>
    </row>
    <row r="246" spans="1:19" ht="15" x14ac:dyDescent="0.2">
      <c r="A246" s="5"/>
      <c r="B246" s="7"/>
      <c r="C246" s="5"/>
      <c r="D246" s="5"/>
      <c r="E246" s="10"/>
      <c r="F246" s="5"/>
      <c r="G246" s="5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8"/>
    </row>
    <row r="247" spans="1:19" ht="15" x14ac:dyDescent="0.2">
      <c r="A247" s="5"/>
      <c r="B247" s="7"/>
      <c r="C247" s="11"/>
      <c r="D247" s="5"/>
      <c r="E247" s="13"/>
      <c r="F247" s="5"/>
      <c r="G247" s="5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12"/>
    </row>
    <row r="248" spans="1:19" x14ac:dyDescent="0.2">
      <c r="A248" s="5"/>
      <c r="B248" s="7"/>
      <c r="C248" s="5"/>
      <c r="D248" s="5"/>
      <c r="E248" s="5"/>
      <c r="F248" s="5"/>
      <c r="G248" s="5"/>
      <c r="H248" s="4">
        <f>F248*G248</f>
        <v>0</v>
      </c>
      <c r="I248" s="4"/>
      <c r="J248" s="4">
        <f>H248*I248</f>
        <v>0</v>
      </c>
      <c r="K248" s="4"/>
      <c r="L248" s="4"/>
      <c r="M248" s="4"/>
      <c r="N248" s="4">
        <f>L248*M248</f>
        <v>0</v>
      </c>
      <c r="O248" s="4"/>
      <c r="P248" s="4"/>
      <c r="Q248" s="4"/>
      <c r="R248" s="4">
        <f>P248*Q248</f>
        <v>0</v>
      </c>
      <c r="S248" s="12"/>
    </row>
    <row r="249" spans="1:19" x14ac:dyDescent="0.2">
      <c r="A249" s="5"/>
      <c r="B249" s="7"/>
      <c r="C249" s="5"/>
      <c r="D249" s="5"/>
      <c r="E249" s="6" t="s">
        <v>2</v>
      </c>
      <c r="F249" s="5"/>
      <c r="G249" s="5"/>
      <c r="H249" s="3">
        <f>SUM(H234:H248)</f>
        <v>2</v>
      </c>
      <c r="I249" s="4"/>
      <c r="J249" s="3">
        <f>SUM(J234:J248)</f>
        <v>1200</v>
      </c>
      <c r="K249" s="4"/>
      <c r="L249" s="3">
        <f>SUM(L234:L248)</f>
        <v>1</v>
      </c>
      <c r="M249" s="4"/>
      <c r="N249" s="3">
        <f>SUM(N234:N248)</f>
        <v>450</v>
      </c>
      <c r="O249" s="4"/>
      <c r="P249" s="4"/>
      <c r="Q249" s="4"/>
      <c r="R249" s="3">
        <f>SUM(R234:R248)</f>
        <v>872</v>
      </c>
      <c r="S249" s="8">
        <f>J249+N249+R249</f>
        <v>2522</v>
      </c>
    </row>
    <row r="250" spans="1:19" ht="15" x14ac:dyDescent="0.2">
      <c r="A250" s="5" t="s">
        <v>1</v>
      </c>
      <c r="B250" s="7"/>
      <c r="C250" s="5"/>
      <c r="D250" s="5"/>
      <c r="E250" s="10" t="s">
        <v>12</v>
      </c>
      <c r="F250" s="5"/>
      <c r="G250" s="5"/>
      <c r="H250" s="4">
        <f>F250*G250</f>
        <v>0</v>
      </c>
      <c r="I250" s="4"/>
      <c r="J250" s="4">
        <f>H250*I250</f>
        <v>0</v>
      </c>
      <c r="K250" s="4"/>
      <c r="L250" s="4"/>
      <c r="M250" s="4"/>
      <c r="N250" s="4">
        <f>L250*M250</f>
        <v>0</v>
      </c>
      <c r="O250" s="4"/>
      <c r="P250" s="4"/>
      <c r="Q250" s="4"/>
      <c r="R250" s="4">
        <f>P250</f>
        <v>0</v>
      </c>
      <c r="S250" s="9"/>
    </row>
    <row r="251" spans="1:19" ht="25.5" x14ac:dyDescent="0.2">
      <c r="A251" s="5">
        <v>1</v>
      </c>
      <c r="B251" s="7" t="s">
        <v>93</v>
      </c>
      <c r="C251" s="11">
        <v>44805</v>
      </c>
      <c r="D251" s="5"/>
      <c r="E251" s="10" t="s">
        <v>56</v>
      </c>
      <c r="F251" s="5">
        <v>146</v>
      </c>
      <c r="G251" s="5">
        <v>2</v>
      </c>
      <c r="H251" s="4">
        <f>F251*G251</f>
        <v>292</v>
      </c>
      <c r="I251" s="4">
        <v>600</v>
      </c>
      <c r="J251" s="4">
        <f>H251*I251</f>
        <v>175200</v>
      </c>
      <c r="K251" s="4" t="s">
        <v>6</v>
      </c>
      <c r="L251" s="4">
        <v>2</v>
      </c>
      <c r="M251" s="4">
        <v>450</v>
      </c>
      <c r="N251" s="4">
        <f>L251*M251</f>
        <v>900</v>
      </c>
      <c r="O251" s="24" t="s">
        <v>92</v>
      </c>
      <c r="P251" s="4">
        <v>14</v>
      </c>
      <c r="Q251" s="4">
        <v>1290</v>
      </c>
      <c r="R251" s="4">
        <f>P251*Q251</f>
        <v>18060</v>
      </c>
      <c r="S251" s="9"/>
    </row>
    <row r="252" spans="1:19" ht="15" x14ac:dyDescent="0.2">
      <c r="A252" s="5"/>
      <c r="B252" s="7"/>
      <c r="C252" s="5"/>
      <c r="D252" s="5"/>
      <c r="E252" s="10"/>
      <c r="F252" s="5">
        <v>2</v>
      </c>
      <c r="G252" s="5">
        <v>1</v>
      </c>
      <c r="H252" s="4">
        <f>F252*G252</f>
        <v>2</v>
      </c>
      <c r="I252" s="4"/>
      <c r="J252" s="4">
        <f>H252*I252</f>
        <v>0</v>
      </c>
      <c r="K252" s="4"/>
      <c r="L252" s="4"/>
      <c r="M252" s="4"/>
      <c r="N252" s="4">
        <f>L252*M252</f>
        <v>0</v>
      </c>
      <c r="O252" s="4" t="s">
        <v>91</v>
      </c>
      <c r="P252" s="4">
        <v>5</v>
      </c>
      <c r="Q252" s="4">
        <v>1352</v>
      </c>
      <c r="R252" s="4">
        <f>P252*Q252</f>
        <v>6760</v>
      </c>
      <c r="S252" s="9"/>
    </row>
    <row r="253" spans="1:19" ht="15" x14ac:dyDescent="0.2">
      <c r="A253" s="5"/>
      <c r="B253" s="7"/>
      <c r="C253" s="5"/>
      <c r="D253" s="5"/>
      <c r="E253" s="10"/>
      <c r="F253" s="5"/>
      <c r="G253" s="5"/>
      <c r="H253" s="4">
        <f>F253*G253</f>
        <v>0</v>
      </c>
      <c r="I253" s="4"/>
      <c r="J253" s="4">
        <f>H253*I253</f>
        <v>0</v>
      </c>
      <c r="K253" s="4"/>
      <c r="L253" s="4"/>
      <c r="M253" s="4"/>
      <c r="N253" s="4">
        <f>L253*M253</f>
        <v>0</v>
      </c>
      <c r="O253" s="4" t="s">
        <v>90</v>
      </c>
      <c r="P253" s="4">
        <v>5</v>
      </c>
      <c r="Q253" s="4">
        <v>1551</v>
      </c>
      <c r="R253" s="4">
        <f>P253*Q253</f>
        <v>7755</v>
      </c>
      <c r="S253" s="9"/>
    </row>
    <row r="254" spans="1:19" ht="15" x14ac:dyDescent="0.2">
      <c r="A254" s="5"/>
      <c r="B254" s="7"/>
      <c r="C254" s="5"/>
      <c r="D254" s="5"/>
      <c r="E254" s="10"/>
      <c r="F254" s="5"/>
      <c r="G254" s="5"/>
      <c r="H254" s="4">
        <f>F254*G254</f>
        <v>0</v>
      </c>
      <c r="I254" s="4"/>
      <c r="J254" s="4">
        <f>H254*I254</f>
        <v>0</v>
      </c>
      <c r="K254" s="4"/>
      <c r="L254" s="4"/>
      <c r="M254" s="4"/>
      <c r="N254" s="4">
        <f>L254*M254</f>
        <v>0</v>
      </c>
      <c r="O254" s="4" t="s">
        <v>89</v>
      </c>
      <c r="P254" s="4">
        <v>2</v>
      </c>
      <c r="Q254" s="4">
        <v>1352</v>
      </c>
      <c r="R254" s="4">
        <f>P254*Q254</f>
        <v>2704</v>
      </c>
      <c r="S254" s="9"/>
    </row>
    <row r="255" spans="1:19" ht="15" x14ac:dyDescent="0.2">
      <c r="A255" s="5"/>
      <c r="B255" s="7"/>
      <c r="C255" s="5"/>
      <c r="D255" s="5"/>
      <c r="E255" s="10"/>
      <c r="F255" s="5"/>
      <c r="G255" s="5"/>
      <c r="H255" s="4"/>
      <c r="I255" s="4"/>
      <c r="J255" s="4"/>
      <c r="K255" s="4"/>
      <c r="L255" s="4"/>
      <c r="M255" s="4"/>
      <c r="N255" s="4"/>
      <c r="O255" s="4" t="s">
        <v>88</v>
      </c>
      <c r="P255" s="4">
        <v>7</v>
      </c>
      <c r="Q255" s="4">
        <v>236</v>
      </c>
      <c r="R255" s="4">
        <f>P255*Q255</f>
        <v>1652</v>
      </c>
      <c r="S255" s="9"/>
    </row>
    <row r="256" spans="1:19" ht="15" x14ac:dyDescent="0.2">
      <c r="A256" s="5"/>
      <c r="B256" s="7"/>
      <c r="C256" s="5"/>
      <c r="D256" s="5"/>
      <c r="E256" s="10"/>
      <c r="F256" s="5"/>
      <c r="G256" s="5"/>
      <c r="H256" s="4"/>
      <c r="I256" s="4"/>
      <c r="J256" s="4"/>
      <c r="K256" s="4"/>
      <c r="L256" s="4"/>
      <c r="M256" s="4"/>
      <c r="N256" s="4"/>
      <c r="O256" s="4" t="s">
        <v>87</v>
      </c>
      <c r="P256" s="4">
        <v>12</v>
      </c>
      <c r="Q256" s="4">
        <v>117</v>
      </c>
      <c r="R256" s="4">
        <f>P256*Q256</f>
        <v>1404</v>
      </c>
      <c r="S256" s="9"/>
    </row>
    <row r="257" spans="1:19" ht="15" x14ac:dyDescent="0.2">
      <c r="A257" s="5"/>
      <c r="B257" s="7"/>
      <c r="C257" s="5"/>
      <c r="D257" s="5"/>
      <c r="E257" s="10"/>
      <c r="F257" s="5"/>
      <c r="G257" s="5"/>
      <c r="H257" s="4"/>
      <c r="I257" s="4"/>
      <c r="J257" s="4"/>
      <c r="K257" s="4"/>
      <c r="L257" s="4"/>
      <c r="M257" s="4"/>
      <c r="N257" s="4"/>
      <c r="O257" s="4" t="s">
        <v>86</v>
      </c>
      <c r="P257" s="4">
        <v>3</v>
      </c>
      <c r="Q257" s="4">
        <v>157</v>
      </c>
      <c r="R257" s="4">
        <f>P257*Q257</f>
        <v>471</v>
      </c>
      <c r="S257" s="9"/>
    </row>
    <row r="258" spans="1:19" ht="15" x14ac:dyDescent="0.2">
      <c r="A258" s="5"/>
      <c r="B258" s="7"/>
      <c r="C258" s="5"/>
      <c r="D258" s="5"/>
      <c r="E258" s="10"/>
      <c r="F258" s="5"/>
      <c r="G258" s="5"/>
      <c r="H258" s="4"/>
      <c r="I258" s="4"/>
      <c r="J258" s="4"/>
      <c r="K258" s="4"/>
      <c r="L258" s="4"/>
      <c r="M258" s="4"/>
      <c r="N258" s="4"/>
      <c r="O258" s="4" t="s">
        <v>85</v>
      </c>
      <c r="P258" s="4">
        <v>14</v>
      </c>
      <c r="Q258" s="4">
        <v>150</v>
      </c>
      <c r="R258" s="4">
        <f>P258*Q258</f>
        <v>2100</v>
      </c>
      <c r="S258" s="9"/>
    </row>
    <row r="259" spans="1:19" ht="15" x14ac:dyDescent="0.2">
      <c r="A259" s="5"/>
      <c r="B259" s="7"/>
      <c r="C259" s="5"/>
      <c r="D259" s="5"/>
      <c r="E259" s="10"/>
      <c r="F259" s="5"/>
      <c r="G259" s="5"/>
      <c r="H259" s="4">
        <f>F259*G259</f>
        <v>0</v>
      </c>
      <c r="I259" s="4"/>
      <c r="J259" s="4">
        <f>H259*I259</f>
        <v>0</v>
      </c>
      <c r="K259" s="4"/>
      <c r="L259" s="4"/>
      <c r="M259" s="4"/>
      <c r="N259" s="4">
        <f>L259*M259</f>
        <v>0</v>
      </c>
      <c r="O259" s="4" t="s">
        <v>84</v>
      </c>
      <c r="P259" s="4">
        <v>2</v>
      </c>
      <c r="Q259" s="4">
        <v>165</v>
      </c>
      <c r="R259" s="4">
        <f>P259*Q259</f>
        <v>330</v>
      </c>
      <c r="S259" s="9"/>
    </row>
    <row r="260" spans="1:19" ht="15" x14ac:dyDescent="0.2">
      <c r="A260" s="5"/>
      <c r="B260" s="7"/>
      <c r="C260" s="5"/>
      <c r="D260" s="5"/>
      <c r="E260" s="10"/>
      <c r="F260" s="5"/>
      <c r="G260" s="5"/>
      <c r="H260" s="4">
        <f>F260*G260</f>
        <v>0</v>
      </c>
      <c r="I260" s="4"/>
      <c r="J260" s="4">
        <f>H260*I260</f>
        <v>0</v>
      </c>
      <c r="K260" s="4"/>
      <c r="L260" s="4"/>
      <c r="M260" s="4"/>
      <c r="N260" s="4">
        <f>L260*M260</f>
        <v>0</v>
      </c>
      <c r="O260" s="4" t="s">
        <v>83</v>
      </c>
      <c r="P260" s="4">
        <v>4</v>
      </c>
      <c r="Q260" s="4">
        <v>795</v>
      </c>
      <c r="R260" s="4">
        <f>P260*Q260</f>
        <v>3180</v>
      </c>
      <c r="S260" s="9"/>
    </row>
    <row r="261" spans="1:19" ht="15" x14ac:dyDescent="0.2">
      <c r="A261" s="5"/>
      <c r="B261" s="7"/>
      <c r="C261" s="5"/>
      <c r="D261" s="5"/>
      <c r="E261" s="10"/>
      <c r="F261" s="5"/>
      <c r="G261" s="5"/>
      <c r="H261" s="4"/>
      <c r="I261" s="4"/>
      <c r="J261" s="4"/>
      <c r="K261" s="4"/>
      <c r="L261" s="4"/>
      <c r="M261" s="4"/>
      <c r="N261" s="4"/>
      <c r="O261" s="4" t="s">
        <v>38</v>
      </c>
      <c r="P261" s="4">
        <v>8</v>
      </c>
      <c r="Q261" s="4">
        <v>808</v>
      </c>
      <c r="R261" s="4">
        <f>P261*Q261</f>
        <v>6464</v>
      </c>
      <c r="S261" s="9"/>
    </row>
    <row r="262" spans="1:19" ht="15" x14ac:dyDescent="0.2">
      <c r="A262" s="5"/>
      <c r="B262" s="7"/>
      <c r="C262" s="5"/>
      <c r="D262" s="5"/>
      <c r="E262" s="10"/>
      <c r="F262" s="5"/>
      <c r="G262" s="5"/>
      <c r="H262" s="4"/>
      <c r="I262" s="4"/>
      <c r="J262" s="4"/>
      <c r="K262" s="4"/>
      <c r="L262" s="4"/>
      <c r="M262" s="4"/>
      <c r="N262" s="4"/>
      <c r="O262" s="4" t="s">
        <v>39</v>
      </c>
      <c r="P262" s="4">
        <v>1</v>
      </c>
      <c r="Q262" s="4">
        <v>430</v>
      </c>
      <c r="R262" s="4">
        <f>P262*Q262</f>
        <v>430</v>
      </c>
      <c r="S262" s="9"/>
    </row>
    <row r="263" spans="1:19" ht="15" x14ac:dyDescent="0.2">
      <c r="A263" s="5"/>
      <c r="B263" s="7"/>
      <c r="C263" s="5"/>
      <c r="D263" s="5"/>
      <c r="E263" s="10"/>
      <c r="F263" s="5"/>
      <c r="G263" s="5"/>
      <c r="H263" s="4"/>
      <c r="I263" s="4"/>
      <c r="J263" s="4"/>
      <c r="K263" s="4"/>
      <c r="L263" s="4"/>
      <c r="M263" s="4"/>
      <c r="N263" s="4"/>
      <c r="O263" s="4" t="s">
        <v>82</v>
      </c>
      <c r="P263" s="4">
        <v>14</v>
      </c>
      <c r="Q263" s="4">
        <v>25</v>
      </c>
      <c r="R263" s="4">
        <f>P263*Q263</f>
        <v>350</v>
      </c>
      <c r="S263" s="9"/>
    </row>
    <row r="264" spans="1:19" ht="15" x14ac:dyDescent="0.2">
      <c r="A264" s="5"/>
      <c r="B264" s="7"/>
      <c r="C264" s="5"/>
      <c r="D264" s="5"/>
      <c r="E264" s="10"/>
      <c r="F264" s="5"/>
      <c r="G264" s="5"/>
      <c r="H264" s="4"/>
      <c r="I264" s="4"/>
      <c r="J264" s="4"/>
      <c r="K264" s="4"/>
      <c r="L264" s="4"/>
      <c r="M264" s="4"/>
      <c r="N264" s="4"/>
      <c r="O264" s="4" t="s">
        <v>81</v>
      </c>
      <c r="P264" s="4">
        <v>10</v>
      </c>
      <c r="Q264" s="4">
        <v>16</v>
      </c>
      <c r="R264" s="4">
        <f>P264*Q264</f>
        <v>160</v>
      </c>
      <c r="S264" s="9"/>
    </row>
    <row r="265" spans="1:19" ht="15" x14ac:dyDescent="0.2">
      <c r="A265" s="5"/>
      <c r="B265" s="7"/>
      <c r="C265" s="5"/>
      <c r="D265" s="5"/>
      <c r="E265" s="10"/>
      <c r="F265" s="5"/>
      <c r="G265" s="5"/>
      <c r="H265" s="4"/>
      <c r="I265" s="4"/>
      <c r="J265" s="4"/>
      <c r="K265" s="4"/>
      <c r="L265" s="4"/>
      <c r="M265" s="4"/>
      <c r="N265" s="4"/>
      <c r="O265" s="4" t="s">
        <v>80</v>
      </c>
      <c r="P265" s="4">
        <v>1</v>
      </c>
      <c r="Q265" s="4">
        <v>290</v>
      </c>
      <c r="R265" s="4">
        <f>P265*Q265</f>
        <v>290</v>
      </c>
      <c r="S265" s="9"/>
    </row>
    <row r="266" spans="1:19" ht="15" x14ac:dyDescent="0.2">
      <c r="A266" s="5"/>
      <c r="B266" s="7"/>
      <c r="C266" s="5"/>
      <c r="D266" s="5"/>
      <c r="E266" s="10"/>
      <c r="F266" s="5"/>
      <c r="G266" s="5"/>
      <c r="H266" s="4"/>
      <c r="I266" s="4"/>
      <c r="J266" s="4"/>
      <c r="K266" s="4"/>
      <c r="L266" s="4"/>
      <c r="M266" s="4"/>
      <c r="N266" s="4"/>
      <c r="O266" s="4" t="s">
        <v>64</v>
      </c>
      <c r="P266" s="4">
        <v>8</v>
      </c>
      <c r="Q266" s="4">
        <v>94</v>
      </c>
      <c r="R266" s="4">
        <f>P266*Q266</f>
        <v>752</v>
      </c>
      <c r="S266" s="9"/>
    </row>
    <row r="267" spans="1:19" ht="15" x14ac:dyDescent="0.2">
      <c r="A267" s="5"/>
      <c r="B267" s="7"/>
      <c r="C267" s="5"/>
      <c r="D267" s="5"/>
      <c r="E267" s="10"/>
      <c r="F267" s="5"/>
      <c r="G267" s="5"/>
      <c r="H267" s="4"/>
      <c r="I267" s="4"/>
      <c r="J267" s="4"/>
      <c r="K267" s="4"/>
      <c r="L267" s="4"/>
      <c r="M267" s="4"/>
      <c r="N267" s="4"/>
      <c r="O267" s="4" t="s">
        <v>79</v>
      </c>
      <c r="P267" s="4">
        <v>2</v>
      </c>
      <c r="Q267" s="4">
        <v>68</v>
      </c>
      <c r="R267" s="4">
        <f>P267*Q267</f>
        <v>136</v>
      </c>
      <c r="S267" s="9"/>
    </row>
    <row r="268" spans="1:19" ht="15" x14ac:dyDescent="0.2">
      <c r="A268" s="5"/>
      <c r="B268" s="7"/>
      <c r="C268" s="5"/>
      <c r="D268" s="5"/>
      <c r="E268" s="10"/>
      <c r="F268" s="5"/>
      <c r="G268" s="5"/>
      <c r="H268" s="4"/>
      <c r="I268" s="4"/>
      <c r="J268" s="4"/>
      <c r="K268" s="4"/>
      <c r="L268" s="4"/>
      <c r="M268" s="4"/>
      <c r="N268" s="4"/>
      <c r="O268" s="4" t="s">
        <v>78</v>
      </c>
      <c r="P268" s="4">
        <v>2</v>
      </c>
      <c r="Q268" s="4">
        <v>78</v>
      </c>
      <c r="R268" s="4">
        <f>P268*Q268</f>
        <v>156</v>
      </c>
      <c r="S268" s="9"/>
    </row>
    <row r="269" spans="1:19" ht="15" x14ac:dyDescent="0.2">
      <c r="A269" s="5"/>
      <c r="B269" s="7"/>
      <c r="C269" s="5"/>
      <c r="D269" s="5"/>
      <c r="E269" s="10"/>
      <c r="F269" s="5"/>
      <c r="G269" s="5"/>
      <c r="H269" s="4"/>
      <c r="I269" s="4"/>
      <c r="J269" s="4"/>
      <c r="K269" s="4"/>
      <c r="L269" s="4"/>
      <c r="M269" s="4"/>
      <c r="N269" s="4"/>
      <c r="O269" s="4" t="s">
        <v>77</v>
      </c>
      <c r="P269" s="4">
        <v>1</v>
      </c>
      <c r="Q269" s="4">
        <v>138</v>
      </c>
      <c r="R269" s="4">
        <f>P269*Q269</f>
        <v>138</v>
      </c>
      <c r="S269" s="9"/>
    </row>
    <row r="270" spans="1:19" ht="15" x14ac:dyDescent="0.2">
      <c r="A270" s="5"/>
      <c r="B270" s="7"/>
      <c r="C270" s="5"/>
      <c r="D270" s="5"/>
      <c r="E270" s="10"/>
      <c r="F270" s="5"/>
      <c r="G270" s="5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>
        <f>P270*Q270</f>
        <v>0</v>
      </c>
      <c r="S270" s="9"/>
    </row>
    <row r="271" spans="1:19" ht="76.5" x14ac:dyDescent="0.2">
      <c r="A271" s="5">
        <v>2</v>
      </c>
      <c r="B271" s="7" t="s">
        <v>76</v>
      </c>
      <c r="C271" s="11">
        <v>44812</v>
      </c>
      <c r="D271" s="5"/>
      <c r="E271" s="10" t="s">
        <v>56</v>
      </c>
      <c r="F271" s="5">
        <v>16</v>
      </c>
      <c r="G271" s="5">
        <v>2</v>
      </c>
      <c r="H271" s="4">
        <f>F271*G271</f>
        <v>32</v>
      </c>
      <c r="I271" s="4">
        <v>600</v>
      </c>
      <c r="J271" s="4">
        <f>H271*I271</f>
        <v>19200</v>
      </c>
      <c r="K271" s="4" t="s">
        <v>6</v>
      </c>
      <c r="L271" s="4">
        <v>4</v>
      </c>
      <c r="M271" s="4">
        <v>450</v>
      </c>
      <c r="N271" s="4">
        <f>L271*M271</f>
        <v>1800</v>
      </c>
      <c r="O271" s="24" t="s">
        <v>75</v>
      </c>
      <c r="P271" s="4">
        <v>1</v>
      </c>
      <c r="Q271" s="4">
        <v>540</v>
      </c>
      <c r="R271" s="4">
        <f>P271*Q271</f>
        <v>540</v>
      </c>
      <c r="S271" s="9"/>
    </row>
    <row r="272" spans="1:19" ht="25.5" x14ac:dyDescent="0.2">
      <c r="A272" s="5"/>
      <c r="B272" s="7"/>
      <c r="C272" s="5"/>
      <c r="D272" s="5"/>
      <c r="E272" s="10"/>
      <c r="F272" s="5"/>
      <c r="G272" s="5"/>
      <c r="H272" s="4"/>
      <c r="I272" s="4"/>
      <c r="J272" s="4"/>
      <c r="K272" s="4"/>
      <c r="L272" s="4"/>
      <c r="M272" s="4"/>
      <c r="N272" s="4"/>
      <c r="O272" s="24" t="s">
        <v>74</v>
      </c>
      <c r="P272" s="4">
        <v>1</v>
      </c>
      <c r="Q272" s="4">
        <v>243</v>
      </c>
      <c r="R272" s="4">
        <f>P272*Q272</f>
        <v>243</v>
      </c>
      <c r="S272" s="9"/>
    </row>
    <row r="273" spans="1:19" ht="15" x14ac:dyDescent="0.2">
      <c r="A273" s="5"/>
      <c r="B273" s="7"/>
      <c r="C273" s="5"/>
      <c r="D273" s="5"/>
      <c r="E273" s="10"/>
      <c r="F273" s="5"/>
      <c r="G273" s="5"/>
      <c r="H273" s="4"/>
      <c r="I273" s="4"/>
      <c r="J273" s="4"/>
      <c r="K273" s="4"/>
      <c r="L273" s="4"/>
      <c r="M273" s="4"/>
      <c r="N273" s="4"/>
      <c r="O273" s="4" t="s">
        <v>73</v>
      </c>
      <c r="P273" s="4">
        <v>2</v>
      </c>
      <c r="Q273" s="4">
        <v>133</v>
      </c>
      <c r="R273" s="4">
        <f>P273*Q273</f>
        <v>266</v>
      </c>
      <c r="S273" s="9"/>
    </row>
    <row r="274" spans="1:19" ht="15" x14ac:dyDescent="0.2">
      <c r="A274" s="5"/>
      <c r="B274" s="7"/>
      <c r="C274" s="5"/>
      <c r="D274" s="5"/>
      <c r="E274" s="10"/>
      <c r="F274" s="5"/>
      <c r="G274" s="5"/>
      <c r="H274" s="4"/>
      <c r="I274" s="4"/>
      <c r="J274" s="4"/>
      <c r="K274" s="4"/>
      <c r="L274" s="4"/>
      <c r="M274" s="4"/>
      <c r="N274" s="4"/>
      <c r="O274" s="4" t="s">
        <v>72</v>
      </c>
      <c r="P274" s="4">
        <v>1</v>
      </c>
      <c r="Q274" s="4">
        <v>68</v>
      </c>
      <c r="R274" s="4">
        <f>P274*Q274</f>
        <v>68</v>
      </c>
      <c r="S274" s="9"/>
    </row>
    <row r="275" spans="1:19" ht="15" x14ac:dyDescent="0.2">
      <c r="A275" s="5"/>
      <c r="B275" s="7"/>
      <c r="C275" s="5"/>
      <c r="D275" s="5"/>
      <c r="E275" s="10"/>
      <c r="F275" s="5"/>
      <c r="G275" s="5"/>
      <c r="H275" s="4"/>
      <c r="I275" s="4"/>
      <c r="J275" s="4"/>
      <c r="K275" s="4"/>
      <c r="L275" s="4"/>
      <c r="M275" s="4"/>
      <c r="N275" s="4"/>
      <c r="O275" s="4" t="s">
        <v>65</v>
      </c>
      <c r="P275" s="4">
        <v>50</v>
      </c>
      <c r="Q275" s="4">
        <v>0.8</v>
      </c>
      <c r="R275" s="4">
        <f>P275*Q275</f>
        <v>40</v>
      </c>
      <c r="S275" s="9"/>
    </row>
    <row r="276" spans="1:19" ht="15" x14ac:dyDescent="0.2">
      <c r="A276" s="5"/>
      <c r="B276" s="7"/>
      <c r="C276" s="5"/>
      <c r="D276" s="5"/>
      <c r="E276" s="10"/>
      <c r="F276" s="5"/>
      <c r="G276" s="5"/>
      <c r="H276" s="4"/>
      <c r="I276" s="4"/>
      <c r="J276" s="4"/>
      <c r="K276" s="4"/>
      <c r="L276" s="4"/>
      <c r="M276" s="4"/>
      <c r="N276" s="4"/>
      <c r="O276" s="4" t="s">
        <v>71</v>
      </c>
      <c r="P276" s="4">
        <v>2</v>
      </c>
      <c r="Q276" s="4">
        <v>240</v>
      </c>
      <c r="R276" s="4">
        <f>P276*Q276</f>
        <v>480</v>
      </c>
      <c r="S276" s="9"/>
    </row>
    <row r="277" spans="1:19" ht="15" x14ac:dyDescent="0.2">
      <c r="A277" s="5"/>
      <c r="B277" s="7"/>
      <c r="C277" s="5"/>
      <c r="D277" s="5"/>
      <c r="E277" s="10"/>
      <c r="F277" s="5"/>
      <c r="G277" s="5"/>
      <c r="H277" s="4"/>
      <c r="I277" s="4"/>
      <c r="J277" s="4"/>
      <c r="K277" s="4"/>
      <c r="L277" s="4"/>
      <c r="M277" s="4"/>
      <c r="N277" s="4"/>
      <c r="O277" s="4" t="s">
        <v>70</v>
      </c>
      <c r="P277" s="4">
        <v>5</v>
      </c>
      <c r="Q277" s="4">
        <v>12</v>
      </c>
      <c r="R277" s="4">
        <f>P277*Q277</f>
        <v>60</v>
      </c>
      <c r="S277" s="9"/>
    </row>
    <row r="278" spans="1:19" ht="15" x14ac:dyDescent="0.2">
      <c r="A278" s="5"/>
      <c r="B278" s="7"/>
      <c r="C278" s="5"/>
      <c r="D278" s="5"/>
      <c r="E278" s="10"/>
      <c r="F278" s="5"/>
      <c r="G278" s="5"/>
      <c r="H278" s="4"/>
      <c r="I278" s="4"/>
      <c r="J278" s="4"/>
      <c r="K278" s="4"/>
      <c r="L278" s="4"/>
      <c r="M278" s="4"/>
      <c r="N278" s="4"/>
      <c r="O278" s="4" t="s">
        <v>62</v>
      </c>
      <c r="P278" s="4">
        <v>2</v>
      </c>
      <c r="Q278" s="4">
        <v>515</v>
      </c>
      <c r="R278" s="4">
        <f>P278*Q278</f>
        <v>1030</v>
      </c>
      <c r="S278" s="9"/>
    </row>
    <row r="279" spans="1:19" ht="15" x14ac:dyDescent="0.2">
      <c r="A279" s="5"/>
      <c r="B279" s="7"/>
      <c r="C279" s="5"/>
      <c r="D279" s="5"/>
      <c r="E279" s="10"/>
      <c r="F279" s="5"/>
      <c r="G279" s="5"/>
      <c r="H279" s="4"/>
      <c r="I279" s="4"/>
      <c r="J279" s="4"/>
      <c r="K279" s="4"/>
      <c r="L279" s="4"/>
      <c r="M279" s="4"/>
      <c r="N279" s="4"/>
      <c r="O279" s="4" t="s">
        <v>64</v>
      </c>
      <c r="P279" s="4">
        <v>4</v>
      </c>
      <c r="Q279" s="4">
        <v>30</v>
      </c>
      <c r="R279" s="4">
        <f>P279*Q279</f>
        <v>120</v>
      </c>
      <c r="S279" s="9"/>
    </row>
    <row r="280" spans="1:19" ht="15" x14ac:dyDescent="0.2">
      <c r="A280" s="5"/>
      <c r="B280" s="7"/>
      <c r="C280" s="5"/>
      <c r="D280" s="5"/>
      <c r="E280" s="10"/>
      <c r="F280" s="5"/>
      <c r="G280" s="5"/>
      <c r="H280" s="4"/>
      <c r="I280" s="4"/>
      <c r="J280" s="4"/>
      <c r="K280" s="4"/>
      <c r="L280" s="4"/>
      <c r="M280" s="4"/>
      <c r="N280" s="4"/>
      <c r="O280" s="4" t="s">
        <v>69</v>
      </c>
      <c r="P280" s="4">
        <v>0.5</v>
      </c>
      <c r="Q280" s="4">
        <v>194.77</v>
      </c>
      <c r="R280" s="4">
        <f>P280*Q280</f>
        <v>97.385000000000005</v>
      </c>
      <c r="S280" s="9"/>
    </row>
    <row r="281" spans="1:19" ht="15" x14ac:dyDescent="0.2">
      <c r="A281" s="5"/>
      <c r="B281" s="7"/>
      <c r="C281" s="5"/>
      <c r="D281" s="5"/>
      <c r="E281" s="10"/>
      <c r="F281" s="5"/>
      <c r="G281" s="5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>
        <f>P281*Q281</f>
        <v>0</v>
      </c>
      <c r="S281" s="9"/>
    </row>
    <row r="282" spans="1:19" ht="114.75" x14ac:dyDescent="0.2">
      <c r="A282" s="5">
        <v>3</v>
      </c>
      <c r="B282" s="7" t="s">
        <v>68</v>
      </c>
      <c r="C282" s="11">
        <v>44812</v>
      </c>
      <c r="D282" s="5"/>
      <c r="E282" s="10" t="s">
        <v>67</v>
      </c>
      <c r="F282" s="5">
        <v>2.5</v>
      </c>
      <c r="G282" s="5">
        <v>2</v>
      </c>
      <c r="H282" s="4">
        <f>F282*G282</f>
        <v>5</v>
      </c>
      <c r="I282" s="4">
        <v>600</v>
      </c>
      <c r="J282" s="4">
        <f>H282*I282</f>
        <v>3000</v>
      </c>
      <c r="K282" s="4" t="s">
        <v>40</v>
      </c>
      <c r="L282" s="4">
        <v>2.5</v>
      </c>
      <c r="M282" s="4">
        <v>3500</v>
      </c>
      <c r="N282" s="4">
        <f>L282*M282</f>
        <v>8750</v>
      </c>
      <c r="O282" s="4" t="s">
        <v>66</v>
      </c>
      <c r="P282" s="4">
        <v>2.5</v>
      </c>
      <c r="Q282" s="4">
        <v>525</v>
      </c>
      <c r="R282" s="4">
        <f>P282*Q282</f>
        <v>1312.5</v>
      </c>
      <c r="S282" s="9"/>
    </row>
    <row r="283" spans="1:19" ht="15" x14ac:dyDescent="0.2">
      <c r="A283" s="5"/>
      <c r="B283" s="7"/>
      <c r="C283" s="5"/>
      <c r="D283" s="5"/>
      <c r="E283" s="10"/>
      <c r="F283" s="5"/>
      <c r="G283" s="5"/>
      <c r="H283" s="4"/>
      <c r="I283" s="4"/>
      <c r="J283" s="4"/>
      <c r="K283" s="4" t="s">
        <v>6</v>
      </c>
      <c r="L283" s="4">
        <v>1</v>
      </c>
      <c r="M283" s="4">
        <v>450</v>
      </c>
      <c r="N283" s="4">
        <f>L283*M283</f>
        <v>450</v>
      </c>
      <c r="O283" s="4" t="s">
        <v>65</v>
      </c>
      <c r="P283" s="4">
        <v>20</v>
      </c>
      <c r="Q283" s="4">
        <v>0.8</v>
      </c>
      <c r="R283" s="4">
        <f>P283*Q283</f>
        <v>16</v>
      </c>
      <c r="S283" s="9"/>
    </row>
    <row r="284" spans="1:19" ht="15" x14ac:dyDescent="0.2">
      <c r="A284" s="5"/>
      <c r="B284" s="7"/>
      <c r="C284" s="5"/>
      <c r="D284" s="5"/>
      <c r="E284" s="10"/>
      <c r="F284" s="5"/>
      <c r="G284" s="5"/>
      <c r="H284" s="4"/>
      <c r="I284" s="4"/>
      <c r="J284" s="4"/>
      <c r="K284" s="4"/>
      <c r="L284" s="4"/>
      <c r="M284" s="4"/>
      <c r="N284" s="4"/>
      <c r="O284" s="4" t="s">
        <v>62</v>
      </c>
      <c r="P284" s="4">
        <v>0.5</v>
      </c>
      <c r="Q284" s="4">
        <v>515</v>
      </c>
      <c r="R284" s="4">
        <f>P284*Q284</f>
        <v>257.5</v>
      </c>
      <c r="S284" s="9"/>
    </row>
    <row r="285" spans="1:19" ht="15" x14ac:dyDescent="0.2">
      <c r="A285" s="5"/>
      <c r="B285" s="7"/>
      <c r="C285" s="5"/>
      <c r="D285" s="5"/>
      <c r="E285" s="10"/>
      <c r="F285" s="5"/>
      <c r="G285" s="5"/>
      <c r="H285" s="4"/>
      <c r="I285" s="4"/>
      <c r="J285" s="4"/>
      <c r="K285" s="4"/>
      <c r="L285" s="4"/>
      <c r="M285" s="4"/>
      <c r="N285" s="4"/>
      <c r="O285" s="4" t="s">
        <v>64</v>
      </c>
      <c r="P285" s="4">
        <v>2</v>
      </c>
      <c r="Q285" s="4">
        <v>30</v>
      </c>
      <c r="R285" s="4">
        <f>P285*Q285</f>
        <v>60</v>
      </c>
      <c r="S285" s="9"/>
    </row>
    <row r="286" spans="1:19" ht="15" x14ac:dyDescent="0.2">
      <c r="A286" s="5"/>
      <c r="B286" s="7"/>
      <c r="C286" s="5"/>
      <c r="D286" s="5"/>
      <c r="E286" s="10"/>
      <c r="F286" s="5"/>
      <c r="G286" s="5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>
        <f>P286*Q286</f>
        <v>0</v>
      </c>
      <c r="S286" s="9"/>
    </row>
    <row r="287" spans="1:19" ht="38.25" x14ac:dyDescent="0.2">
      <c r="A287" s="5">
        <v>4</v>
      </c>
      <c r="B287" s="7" t="s">
        <v>63</v>
      </c>
      <c r="C287" s="11">
        <v>44827</v>
      </c>
      <c r="D287" s="5"/>
      <c r="E287" s="10" t="s">
        <v>41</v>
      </c>
      <c r="F287" s="5">
        <v>1</v>
      </c>
      <c r="G287" s="5">
        <v>1</v>
      </c>
      <c r="H287" s="4">
        <f>F287*G287</f>
        <v>1</v>
      </c>
      <c r="I287" s="4">
        <v>600</v>
      </c>
      <c r="J287" s="4">
        <f>H287*I287</f>
        <v>600</v>
      </c>
      <c r="K287" s="4" t="s">
        <v>6</v>
      </c>
      <c r="L287" s="4">
        <v>0.5</v>
      </c>
      <c r="M287" s="4">
        <v>450</v>
      </c>
      <c r="N287" s="4">
        <f>L287*M287</f>
        <v>225</v>
      </c>
      <c r="O287" s="4" t="s">
        <v>62</v>
      </c>
      <c r="P287" s="4">
        <v>0.5</v>
      </c>
      <c r="Q287" s="4">
        <v>515</v>
      </c>
      <c r="R287" s="4">
        <f>P287*Q287</f>
        <v>257.5</v>
      </c>
      <c r="S287" s="9"/>
    </row>
    <row r="288" spans="1:19" ht="15" x14ac:dyDescent="0.2">
      <c r="A288" s="5"/>
      <c r="B288" s="7"/>
      <c r="C288" s="5"/>
      <c r="D288" s="5"/>
      <c r="E288" s="10"/>
      <c r="F288" s="5"/>
      <c r="G288" s="5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9"/>
    </row>
    <row r="289" spans="1:19" ht="15" x14ac:dyDescent="0.2">
      <c r="A289" s="5"/>
      <c r="B289" s="7"/>
      <c r="C289" s="5"/>
      <c r="D289" s="5"/>
      <c r="E289" s="10"/>
      <c r="F289" s="5"/>
      <c r="G289" s="5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9"/>
    </row>
    <row r="290" spans="1:19" ht="102" x14ac:dyDescent="0.2">
      <c r="A290" s="5">
        <v>5</v>
      </c>
      <c r="B290" s="7" t="s">
        <v>61</v>
      </c>
      <c r="C290" s="11">
        <v>44833</v>
      </c>
      <c r="D290" s="5"/>
      <c r="E290" s="10" t="s">
        <v>56</v>
      </c>
      <c r="F290" s="5">
        <v>4</v>
      </c>
      <c r="G290" s="5">
        <v>2</v>
      </c>
      <c r="H290" s="4">
        <f>F290*G290</f>
        <v>8</v>
      </c>
      <c r="I290" s="4">
        <v>600</v>
      </c>
      <c r="J290" s="4">
        <f>H290*I290</f>
        <v>4800</v>
      </c>
      <c r="K290" s="4" t="s">
        <v>6</v>
      </c>
      <c r="L290" s="4">
        <v>1</v>
      </c>
      <c r="M290" s="4">
        <v>450</v>
      </c>
      <c r="N290" s="4">
        <f>L290*M290</f>
        <v>450</v>
      </c>
      <c r="O290" s="4" t="s">
        <v>60</v>
      </c>
      <c r="P290" s="4">
        <v>2.5</v>
      </c>
      <c r="Q290" s="4"/>
      <c r="R290" s="4"/>
      <c r="S290" s="9"/>
    </row>
    <row r="291" spans="1:19" ht="15" x14ac:dyDescent="0.2">
      <c r="A291" s="5"/>
      <c r="B291" s="7"/>
      <c r="C291" s="5"/>
      <c r="D291" s="5"/>
      <c r="E291" s="10"/>
      <c r="F291" s="5"/>
      <c r="G291" s="5"/>
      <c r="H291" s="4"/>
      <c r="I291" s="4"/>
      <c r="J291" s="4"/>
      <c r="K291" s="4"/>
      <c r="L291" s="4"/>
      <c r="M291" s="4"/>
      <c r="N291" s="4"/>
      <c r="O291" s="4" t="s">
        <v>59</v>
      </c>
      <c r="P291" s="4">
        <v>1</v>
      </c>
      <c r="Q291" s="4"/>
      <c r="R291" s="4"/>
      <c r="S291" s="9"/>
    </row>
    <row r="292" spans="1:19" ht="15" x14ac:dyDescent="0.2">
      <c r="A292" s="5"/>
      <c r="B292" s="7"/>
      <c r="C292" s="5"/>
      <c r="D292" s="5"/>
      <c r="E292" s="10"/>
      <c r="F292" s="5"/>
      <c r="G292" s="5"/>
      <c r="H292" s="4"/>
      <c r="I292" s="4"/>
      <c r="J292" s="4"/>
      <c r="K292" s="4"/>
      <c r="L292" s="4"/>
      <c r="M292" s="4"/>
      <c r="N292" s="4"/>
      <c r="O292" s="4" t="s">
        <v>58</v>
      </c>
      <c r="P292" s="4">
        <v>2</v>
      </c>
      <c r="Q292" s="4"/>
      <c r="R292" s="4"/>
      <c r="S292" s="9"/>
    </row>
    <row r="293" spans="1:19" ht="15" x14ac:dyDescent="0.2">
      <c r="A293" s="5"/>
      <c r="B293" s="7"/>
      <c r="C293" s="5"/>
      <c r="D293" s="5"/>
      <c r="E293" s="10"/>
      <c r="F293" s="5"/>
      <c r="G293" s="5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9"/>
    </row>
    <row r="294" spans="1:19" ht="15" x14ac:dyDescent="0.2">
      <c r="A294" s="5"/>
      <c r="B294" s="7"/>
      <c r="C294" s="5"/>
      <c r="D294" s="5"/>
      <c r="E294" s="10"/>
      <c r="F294" s="5"/>
      <c r="G294" s="5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9"/>
    </row>
    <row r="295" spans="1:19" ht="15" x14ac:dyDescent="0.2">
      <c r="A295" s="5"/>
      <c r="B295" s="7"/>
      <c r="C295" s="5"/>
      <c r="D295" s="5"/>
      <c r="E295" s="10"/>
      <c r="F295" s="5"/>
      <c r="G295" s="5"/>
      <c r="H295" s="4">
        <f>F295*G295</f>
        <v>0</v>
      </c>
      <c r="I295" s="4"/>
      <c r="J295" s="4">
        <f>H295*I295</f>
        <v>0</v>
      </c>
      <c r="K295" s="4"/>
      <c r="L295" s="4"/>
      <c r="M295" s="4"/>
      <c r="N295" s="4">
        <f>L295*M295</f>
        <v>0</v>
      </c>
      <c r="O295" s="4"/>
      <c r="P295" s="4"/>
      <c r="Q295" s="4"/>
      <c r="R295" s="4">
        <f>P295*Q295</f>
        <v>0</v>
      </c>
      <c r="S295" s="9"/>
    </row>
    <row r="296" spans="1:19" x14ac:dyDescent="0.2">
      <c r="A296" s="5"/>
      <c r="B296" s="7"/>
      <c r="C296" s="5"/>
      <c r="D296" s="5"/>
      <c r="E296" s="5"/>
      <c r="F296" s="5"/>
      <c r="G296" s="5"/>
      <c r="H296" s="4">
        <f>F296*G296</f>
        <v>0</v>
      </c>
      <c r="I296" s="4"/>
      <c r="J296" s="4">
        <f>H296*I296</f>
        <v>0</v>
      </c>
      <c r="K296" s="4"/>
      <c r="L296" s="4"/>
      <c r="M296" s="4"/>
      <c r="N296" s="4">
        <f>L296*M296</f>
        <v>0</v>
      </c>
      <c r="O296" s="4"/>
      <c r="P296" s="4"/>
      <c r="Q296" s="4"/>
      <c r="R296" s="4">
        <f>P296*Q296</f>
        <v>0</v>
      </c>
      <c r="S296" s="8"/>
    </row>
    <row r="297" spans="1:19" x14ac:dyDescent="0.2">
      <c r="A297" s="5"/>
      <c r="B297" s="7"/>
      <c r="C297" s="5"/>
      <c r="D297" s="5"/>
      <c r="E297" s="6" t="s">
        <v>2</v>
      </c>
      <c r="F297" s="5"/>
      <c r="G297" s="5"/>
      <c r="H297" s="3">
        <f>SUM(H250:H296)</f>
        <v>340</v>
      </c>
      <c r="I297" s="4"/>
      <c r="J297" s="3">
        <f>SUM(J250:J296)</f>
        <v>202800</v>
      </c>
      <c r="K297" s="4"/>
      <c r="L297" s="3">
        <f>SUM(L250:L296)</f>
        <v>11</v>
      </c>
      <c r="M297" s="4"/>
      <c r="N297" s="3">
        <f>SUM(N250:N296)</f>
        <v>12575</v>
      </c>
      <c r="O297" s="4"/>
      <c r="P297" s="4"/>
      <c r="Q297" s="4"/>
      <c r="R297" s="3">
        <f>SUM(R250:R296)</f>
        <v>58139.885000000002</v>
      </c>
      <c r="S297" s="8">
        <f>J297+N297+R297</f>
        <v>273514.88500000001</v>
      </c>
    </row>
    <row r="298" spans="1:19" ht="15" x14ac:dyDescent="0.2">
      <c r="A298" s="5"/>
      <c r="B298" s="7"/>
      <c r="C298" s="5"/>
      <c r="D298" s="5"/>
      <c r="E298" s="10" t="s">
        <v>3</v>
      </c>
      <c r="F298" s="5"/>
      <c r="G298" s="5"/>
      <c r="H298" s="4">
        <f>F298*G298</f>
        <v>0</v>
      </c>
      <c r="I298" s="4"/>
      <c r="J298" s="4">
        <f>H298*I298</f>
        <v>0</v>
      </c>
      <c r="K298" s="4"/>
      <c r="L298" s="4"/>
      <c r="M298" s="4"/>
      <c r="N298" s="4">
        <f>L298*M298</f>
        <v>0</v>
      </c>
      <c r="O298" s="4"/>
      <c r="P298" s="4"/>
      <c r="Q298" s="4"/>
      <c r="R298" s="4">
        <f>P298*Q298</f>
        <v>0</v>
      </c>
      <c r="S298" s="9"/>
    </row>
    <row r="299" spans="1:19" ht="89.25" x14ac:dyDescent="0.2">
      <c r="A299" s="5">
        <v>1</v>
      </c>
      <c r="B299" s="7" t="s">
        <v>57</v>
      </c>
      <c r="C299" s="11">
        <v>44830</v>
      </c>
      <c r="D299" s="5"/>
      <c r="E299" s="10" t="s">
        <v>56</v>
      </c>
      <c r="F299" s="5">
        <v>7</v>
      </c>
      <c r="G299" s="5">
        <v>1</v>
      </c>
      <c r="H299" s="4">
        <f>F299*G299</f>
        <v>7</v>
      </c>
      <c r="I299" s="4">
        <v>600</v>
      </c>
      <c r="J299" s="4">
        <f>H299*I299</f>
        <v>4200</v>
      </c>
      <c r="K299" s="4" t="s">
        <v>6</v>
      </c>
      <c r="L299" s="4">
        <v>0.5</v>
      </c>
      <c r="M299" s="4">
        <v>450</v>
      </c>
      <c r="N299" s="4">
        <f>L299*M299</f>
        <v>225</v>
      </c>
      <c r="O299" s="4" t="s">
        <v>55</v>
      </c>
      <c r="P299" s="4">
        <v>300</v>
      </c>
      <c r="Q299" s="4">
        <v>1.4</v>
      </c>
      <c r="R299" s="4">
        <f>P299*Q299</f>
        <v>420</v>
      </c>
      <c r="S299" s="9"/>
    </row>
    <row r="300" spans="1:19" ht="15" x14ac:dyDescent="0.2">
      <c r="A300" s="5"/>
      <c r="B300" s="7"/>
      <c r="C300" s="5"/>
      <c r="D300" s="5"/>
      <c r="E300" s="10"/>
      <c r="F300" s="5"/>
      <c r="G300" s="5"/>
      <c r="H300" s="4"/>
      <c r="I300" s="4"/>
      <c r="J300" s="4"/>
      <c r="K300" s="4"/>
      <c r="L300" s="4"/>
      <c r="M300" s="4"/>
      <c r="N300" s="4"/>
      <c r="O300" s="4" t="s">
        <v>54</v>
      </c>
      <c r="P300" s="4">
        <v>300</v>
      </c>
      <c r="Q300" s="4">
        <v>1.78</v>
      </c>
      <c r="R300" s="4">
        <f>P300*Q300</f>
        <v>534</v>
      </c>
      <c r="S300" s="9"/>
    </row>
    <row r="301" spans="1:19" ht="15" x14ac:dyDescent="0.2">
      <c r="A301" s="5"/>
      <c r="B301" s="7"/>
      <c r="C301" s="5"/>
      <c r="D301" s="5"/>
      <c r="E301" s="10"/>
      <c r="F301" s="5"/>
      <c r="G301" s="5"/>
      <c r="H301" s="4"/>
      <c r="I301" s="4"/>
      <c r="J301" s="4"/>
      <c r="K301" s="4"/>
      <c r="L301" s="4"/>
      <c r="M301" s="4"/>
      <c r="N301" s="4"/>
      <c r="O301" s="4" t="s">
        <v>53</v>
      </c>
      <c r="P301" s="4">
        <v>1</v>
      </c>
      <c r="Q301" s="4">
        <v>68</v>
      </c>
      <c r="R301" s="4">
        <f>P301*Q301</f>
        <v>68</v>
      </c>
      <c r="S301" s="9"/>
    </row>
    <row r="302" spans="1:19" ht="15" x14ac:dyDescent="0.2">
      <c r="A302" s="5"/>
      <c r="B302" s="7"/>
      <c r="C302" s="11"/>
      <c r="D302" s="5"/>
      <c r="E302" s="10"/>
      <c r="F302" s="5"/>
      <c r="G302" s="5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9"/>
    </row>
    <row r="303" spans="1:19" ht="15" x14ac:dyDescent="0.2">
      <c r="A303" s="5"/>
      <c r="B303" s="7"/>
      <c r="C303" s="11"/>
      <c r="D303" s="5"/>
      <c r="E303" s="10"/>
      <c r="F303" s="5"/>
      <c r="G303" s="5"/>
      <c r="H303" s="4">
        <f>F303*G303</f>
        <v>0</v>
      </c>
      <c r="I303" s="4"/>
      <c r="J303" s="4">
        <f>H303*I303</f>
        <v>0</v>
      </c>
      <c r="K303" s="4"/>
      <c r="L303" s="4"/>
      <c r="M303" s="4"/>
      <c r="N303" s="4">
        <f>L303*M303</f>
        <v>0</v>
      </c>
      <c r="O303" s="4"/>
      <c r="P303" s="4"/>
      <c r="Q303" s="4"/>
      <c r="R303" s="4">
        <f>P303*Q303</f>
        <v>0</v>
      </c>
      <c r="S303" s="9"/>
    </row>
    <row r="304" spans="1:19" x14ac:dyDescent="0.2">
      <c r="A304" s="5"/>
      <c r="B304" s="7"/>
      <c r="C304" s="5"/>
      <c r="D304" s="5"/>
      <c r="E304" s="5"/>
      <c r="F304" s="5"/>
      <c r="G304" s="5"/>
      <c r="H304" s="4">
        <f>F304*G304</f>
        <v>0</v>
      </c>
      <c r="I304" s="4"/>
      <c r="J304" s="4">
        <f>H304*I304</f>
        <v>0</v>
      </c>
      <c r="K304" s="4"/>
      <c r="L304" s="4"/>
      <c r="M304" s="4"/>
      <c r="N304" s="4">
        <f>L304*M304</f>
        <v>0</v>
      </c>
      <c r="O304" s="4"/>
      <c r="P304" s="4"/>
      <c r="Q304" s="4"/>
      <c r="R304" s="4">
        <f>P304*Q304</f>
        <v>0</v>
      </c>
      <c r="S304" s="9"/>
    </row>
    <row r="305" spans="1:19" x14ac:dyDescent="0.2">
      <c r="A305" s="5"/>
      <c r="B305" s="7"/>
      <c r="C305" s="5"/>
      <c r="D305" s="5"/>
      <c r="E305" s="6" t="s">
        <v>2</v>
      </c>
      <c r="F305" s="5"/>
      <c r="G305" s="5"/>
      <c r="H305" s="3">
        <f>SUM(H298:H304)</f>
        <v>7</v>
      </c>
      <c r="I305" s="4"/>
      <c r="J305" s="3">
        <f>SUM(J299:J304)</f>
        <v>4200</v>
      </c>
      <c r="K305" s="4"/>
      <c r="L305" s="3">
        <f>SUM(L298:L304)</f>
        <v>0.5</v>
      </c>
      <c r="M305" s="4"/>
      <c r="N305" s="3">
        <f>SUM(N298:N304)</f>
        <v>225</v>
      </c>
      <c r="O305" s="4"/>
      <c r="P305" s="4"/>
      <c r="Q305" s="4"/>
      <c r="R305" s="3">
        <f>SUM(R298:R304)</f>
        <v>1022</v>
      </c>
      <c r="S305" s="8">
        <f>J305+N305+R305</f>
        <v>5447</v>
      </c>
    </row>
    <row r="306" spans="1:19" x14ac:dyDescent="0.2">
      <c r="A306" s="5"/>
      <c r="B306" s="7"/>
      <c r="C306" s="5"/>
      <c r="D306" s="5"/>
      <c r="E306" s="6" t="s">
        <v>2</v>
      </c>
      <c r="F306" s="5"/>
      <c r="G306" s="5"/>
      <c r="H306" s="3">
        <f>H249+H297+H305</f>
        <v>349</v>
      </c>
      <c r="I306" s="4"/>
      <c r="J306" s="3">
        <f>J249+J297+J305</f>
        <v>208200</v>
      </c>
      <c r="K306" s="4"/>
      <c r="L306" s="3">
        <f>L249+L297+L305</f>
        <v>12.5</v>
      </c>
      <c r="M306" s="4"/>
      <c r="N306" s="3">
        <f>N249+N297+N305</f>
        <v>13250</v>
      </c>
      <c r="O306" s="4"/>
      <c r="P306" s="4"/>
      <c r="Q306" s="4"/>
      <c r="R306" s="3">
        <f>R249+R297+R305</f>
        <v>60033.885000000002</v>
      </c>
      <c r="S306" s="3">
        <f>SUM(S234:S305)</f>
        <v>281483.88500000001</v>
      </c>
    </row>
    <row r="307" spans="1:19" x14ac:dyDescent="0.2">
      <c r="C307" s="2"/>
      <c r="R307" s="1">
        <f>J306+N306+R306</f>
        <v>281483.88500000001</v>
      </c>
      <c r="S307" s="1" t="s">
        <v>1</v>
      </c>
    </row>
    <row r="309" spans="1:19" ht="20.25" x14ac:dyDescent="0.3">
      <c r="F309" t="s">
        <v>1</v>
      </c>
      <c r="H309" s="23" t="s">
        <v>52</v>
      </c>
    </row>
    <row r="311" spans="1:19" x14ac:dyDescent="0.2">
      <c r="A311" s="21" t="s">
        <v>29</v>
      </c>
      <c r="B311" s="21" t="s">
        <v>28</v>
      </c>
      <c r="C311" s="21" t="s">
        <v>27</v>
      </c>
      <c r="D311" s="21" t="s">
        <v>26</v>
      </c>
      <c r="E311" s="21" t="s">
        <v>25</v>
      </c>
      <c r="F311" s="22" t="s">
        <v>24</v>
      </c>
      <c r="G311" s="22" t="s">
        <v>23</v>
      </c>
      <c r="H311" s="20" t="s">
        <v>22</v>
      </c>
      <c r="I311" s="20"/>
      <c r="J311" s="20"/>
      <c r="K311" s="21"/>
      <c r="L311" s="20" t="s">
        <v>21</v>
      </c>
      <c r="M311" s="20"/>
      <c r="N311" s="20"/>
      <c r="O311" s="20" t="s">
        <v>20</v>
      </c>
      <c r="P311" s="20"/>
      <c r="Q311" s="20"/>
      <c r="R311" s="20"/>
    </row>
    <row r="312" spans="1:19" ht="25.5" x14ac:dyDescent="0.2">
      <c r="A312" s="19"/>
      <c r="B312" s="19"/>
      <c r="C312" s="19"/>
      <c r="D312" s="19"/>
      <c r="E312" s="19"/>
      <c r="F312" s="18"/>
      <c r="G312" s="18"/>
      <c r="H312" s="15" t="s">
        <v>17</v>
      </c>
      <c r="I312" s="16" t="s">
        <v>19</v>
      </c>
      <c r="J312" s="15" t="s">
        <v>15</v>
      </c>
      <c r="K312" s="17"/>
      <c r="L312" s="15" t="s">
        <v>17</v>
      </c>
      <c r="M312" s="15" t="s">
        <v>16</v>
      </c>
      <c r="N312" s="15" t="s">
        <v>15</v>
      </c>
      <c r="O312" s="16" t="s">
        <v>18</v>
      </c>
      <c r="P312" s="15" t="s">
        <v>17</v>
      </c>
      <c r="Q312" s="15" t="s">
        <v>16</v>
      </c>
      <c r="R312" s="15" t="s">
        <v>15</v>
      </c>
    </row>
    <row r="313" spans="1:19" ht="15.75" x14ac:dyDescent="0.25">
      <c r="A313" s="5"/>
      <c r="B313" s="7"/>
      <c r="C313" s="5"/>
      <c r="D313" s="7"/>
      <c r="E313" s="14" t="s">
        <v>14</v>
      </c>
      <c r="F313" s="5"/>
      <c r="G313" s="5"/>
      <c r="H313" s="4">
        <f>F313*G313</f>
        <v>0</v>
      </c>
      <c r="I313" s="4"/>
      <c r="J313" s="4">
        <f>H313*I313</f>
        <v>0</v>
      </c>
      <c r="K313" s="4"/>
      <c r="L313" s="4"/>
      <c r="M313" s="4"/>
      <c r="N313" s="4">
        <f>L313*M313</f>
        <v>0</v>
      </c>
      <c r="O313" s="4"/>
      <c r="P313" s="4"/>
      <c r="Q313" s="4"/>
      <c r="R313" s="4">
        <f>P313*Q313</f>
        <v>0</v>
      </c>
      <c r="S313" s="8"/>
    </row>
    <row r="314" spans="1:19" ht="15" x14ac:dyDescent="0.2">
      <c r="A314" s="5"/>
      <c r="B314" s="7"/>
      <c r="C314" s="5"/>
      <c r="D314" s="5"/>
      <c r="E314" s="10" t="s">
        <v>13</v>
      </c>
      <c r="F314" s="5"/>
      <c r="G314" s="5"/>
      <c r="H314" s="4">
        <f>F314*G314</f>
        <v>0</v>
      </c>
      <c r="I314" s="4"/>
      <c r="J314" s="4">
        <f>H314*I314</f>
        <v>0</v>
      </c>
      <c r="K314" s="4"/>
      <c r="L314" s="4"/>
      <c r="M314" s="4"/>
      <c r="N314" s="4">
        <f>L314*M314</f>
        <v>0</v>
      </c>
      <c r="O314" s="4"/>
      <c r="P314" s="4"/>
      <c r="Q314" s="4"/>
      <c r="R314" s="4">
        <f>P314*Q314</f>
        <v>0</v>
      </c>
      <c r="S314" s="8"/>
    </row>
    <row r="315" spans="1:19" ht="51" x14ac:dyDescent="0.2">
      <c r="A315" s="5">
        <v>1</v>
      </c>
      <c r="B315" s="7" t="s">
        <v>51</v>
      </c>
      <c r="C315" s="11">
        <v>44846</v>
      </c>
      <c r="D315" s="5"/>
      <c r="E315" s="13" t="s">
        <v>50</v>
      </c>
      <c r="F315" s="5"/>
      <c r="G315" s="5"/>
      <c r="H315" s="4">
        <f>F315*G315</f>
        <v>0</v>
      </c>
      <c r="I315" s="4"/>
      <c r="J315" s="4">
        <f>H315*I315</f>
        <v>0</v>
      </c>
      <c r="K315" s="4"/>
      <c r="L315" s="4"/>
      <c r="M315" s="4"/>
      <c r="N315" s="4">
        <f>L315*M315</f>
        <v>0</v>
      </c>
      <c r="O315" s="4"/>
      <c r="P315" s="4"/>
      <c r="Q315" s="4"/>
      <c r="R315" s="4"/>
      <c r="S315" s="12"/>
    </row>
    <row r="316" spans="1:19" ht="15" x14ac:dyDescent="0.2">
      <c r="A316" s="5"/>
      <c r="B316" s="7"/>
      <c r="C316" s="11"/>
      <c r="D316" s="5"/>
      <c r="E316" s="13"/>
      <c r="F316" s="5"/>
      <c r="G316" s="5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12"/>
    </row>
    <row r="317" spans="1:19" ht="38.25" x14ac:dyDescent="0.2">
      <c r="A317" s="5">
        <v>2</v>
      </c>
      <c r="B317" s="7" t="s">
        <v>49</v>
      </c>
      <c r="C317" s="11">
        <v>44848</v>
      </c>
      <c r="D317" s="5"/>
      <c r="E317" s="13" t="s">
        <v>48</v>
      </c>
      <c r="F317" s="5"/>
      <c r="G317" s="5">
        <v>1</v>
      </c>
      <c r="H317" s="4">
        <f>F317*G317</f>
        <v>0</v>
      </c>
      <c r="I317" s="4"/>
      <c r="J317" s="4"/>
      <c r="K317" s="4"/>
      <c r="L317" s="4"/>
      <c r="M317" s="4"/>
      <c r="N317" s="4">
        <f>L317*M317</f>
        <v>0</v>
      </c>
      <c r="O317" s="4"/>
      <c r="P317" s="4"/>
      <c r="Q317" s="4"/>
      <c r="R317" s="4"/>
      <c r="S317" s="12"/>
    </row>
    <row r="318" spans="1:19" ht="15" x14ac:dyDescent="0.2">
      <c r="A318" s="5"/>
      <c r="B318" s="7"/>
      <c r="C318" s="11"/>
      <c r="D318" s="5"/>
      <c r="E318" s="13"/>
      <c r="F318" s="5"/>
      <c r="G318" s="5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12"/>
    </row>
    <row r="319" spans="1:19" ht="89.25" x14ac:dyDescent="0.2">
      <c r="A319" s="5">
        <v>3</v>
      </c>
      <c r="B319" s="7" t="s">
        <v>47</v>
      </c>
      <c r="C319" s="11">
        <v>44855</v>
      </c>
      <c r="D319" s="5"/>
      <c r="E319" s="13" t="s">
        <v>46</v>
      </c>
      <c r="F319" s="5">
        <v>3</v>
      </c>
      <c r="G319" s="5">
        <v>2</v>
      </c>
      <c r="H319" s="4">
        <f>F319*G319</f>
        <v>6</v>
      </c>
      <c r="I319" s="4">
        <v>600</v>
      </c>
      <c r="J319" s="4">
        <f>H319*I319</f>
        <v>3600</v>
      </c>
      <c r="K319" s="4" t="s">
        <v>45</v>
      </c>
      <c r="L319" s="4">
        <v>0.5</v>
      </c>
      <c r="M319" s="4">
        <v>400</v>
      </c>
      <c r="N319" s="4">
        <f>L319*M319</f>
        <v>200</v>
      </c>
      <c r="O319" s="4" t="s">
        <v>44</v>
      </c>
      <c r="P319" s="4">
        <v>1</v>
      </c>
      <c r="Q319" s="4">
        <v>236</v>
      </c>
      <c r="R319" s="4">
        <f>P319*Q319</f>
        <v>236</v>
      </c>
      <c r="S319" s="12"/>
    </row>
    <row r="320" spans="1:19" ht="15" x14ac:dyDescent="0.2">
      <c r="A320" s="5"/>
      <c r="B320" s="7"/>
      <c r="C320" s="11"/>
      <c r="D320" s="5"/>
      <c r="E320" s="13"/>
      <c r="F320" s="5"/>
      <c r="G320" s="5"/>
      <c r="H320" s="4"/>
      <c r="I320" s="4"/>
      <c r="J320" s="4"/>
      <c r="K320" s="4"/>
      <c r="L320" s="4"/>
      <c r="M320" s="4"/>
      <c r="N320" s="4"/>
      <c r="O320" s="4" t="s">
        <v>43</v>
      </c>
      <c r="P320" s="4">
        <v>0.1</v>
      </c>
      <c r="Q320" s="4">
        <v>75</v>
      </c>
      <c r="R320" s="4">
        <f>P320*Q320</f>
        <v>7.5</v>
      </c>
      <c r="S320" s="12"/>
    </row>
    <row r="321" spans="1:19" ht="15" x14ac:dyDescent="0.2">
      <c r="A321" s="5"/>
      <c r="B321" s="7"/>
      <c r="C321" s="11"/>
      <c r="D321" s="5"/>
      <c r="E321" s="13"/>
      <c r="F321" s="5"/>
      <c r="G321" s="5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12"/>
    </row>
    <row r="322" spans="1:19" ht="15" x14ac:dyDescent="0.2">
      <c r="A322" s="5"/>
      <c r="B322" s="7"/>
      <c r="C322" s="11"/>
      <c r="D322" s="5"/>
      <c r="E322" s="13"/>
      <c r="F322" s="5"/>
      <c r="G322" s="5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12"/>
    </row>
    <row r="323" spans="1:19" ht="15" x14ac:dyDescent="0.2">
      <c r="A323" s="5"/>
      <c r="B323" s="7"/>
      <c r="C323" s="11"/>
      <c r="D323" s="5"/>
      <c r="E323" s="13"/>
      <c r="F323" s="5"/>
      <c r="G323" s="5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12"/>
    </row>
    <row r="324" spans="1:19" ht="15" x14ac:dyDescent="0.2">
      <c r="A324" s="5"/>
      <c r="B324" s="7"/>
      <c r="C324" s="11"/>
      <c r="D324" s="5"/>
      <c r="E324" s="13"/>
      <c r="F324" s="5"/>
      <c r="G324" s="5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12"/>
    </row>
    <row r="325" spans="1:19" x14ac:dyDescent="0.2">
      <c r="A325" s="5"/>
      <c r="B325" s="7"/>
      <c r="C325" s="5"/>
      <c r="D325" s="5"/>
      <c r="E325" s="5"/>
      <c r="F325" s="5"/>
      <c r="G325" s="5"/>
      <c r="H325" s="4">
        <f>F325*G325</f>
        <v>0</v>
      </c>
      <c r="I325" s="4"/>
      <c r="J325" s="4">
        <f>H325*I325</f>
        <v>0</v>
      </c>
      <c r="K325" s="4"/>
      <c r="L325" s="4"/>
      <c r="M325" s="4"/>
      <c r="N325" s="4">
        <f>L325*M325</f>
        <v>0</v>
      </c>
      <c r="O325" s="4"/>
      <c r="P325" s="4"/>
      <c r="Q325" s="4"/>
      <c r="R325" s="4">
        <f>P325*Q325</f>
        <v>0</v>
      </c>
      <c r="S325" s="12"/>
    </row>
    <row r="326" spans="1:19" x14ac:dyDescent="0.2">
      <c r="A326" s="5"/>
      <c r="B326" s="7"/>
      <c r="C326" s="5"/>
      <c r="D326" s="5"/>
      <c r="E326" s="6" t="s">
        <v>2</v>
      </c>
      <c r="F326" s="5"/>
      <c r="G326" s="5"/>
      <c r="H326" s="3">
        <f>SUM(H313:H325)</f>
        <v>6</v>
      </c>
      <c r="I326" s="4"/>
      <c r="J326" s="3">
        <f>SUM(J313:J325)</f>
        <v>3600</v>
      </c>
      <c r="K326" s="4"/>
      <c r="L326" s="3">
        <f>SUM(L313:L325)</f>
        <v>0.5</v>
      </c>
      <c r="M326" s="4"/>
      <c r="N326" s="3">
        <f>SUM(N313:N325)</f>
        <v>200</v>
      </c>
      <c r="O326" s="4"/>
      <c r="P326" s="4"/>
      <c r="Q326" s="4"/>
      <c r="R326" s="3">
        <f>SUM(R313:R325)</f>
        <v>243.5</v>
      </c>
      <c r="S326" s="8">
        <f>J326+N326+R326</f>
        <v>4043.5</v>
      </c>
    </row>
    <row r="327" spans="1:19" ht="15" x14ac:dyDescent="0.2">
      <c r="A327" s="5" t="s">
        <v>1</v>
      </c>
      <c r="B327" s="7"/>
      <c r="C327" s="5"/>
      <c r="D327" s="5"/>
      <c r="E327" s="10" t="s">
        <v>12</v>
      </c>
      <c r="F327" s="5"/>
      <c r="G327" s="5"/>
      <c r="H327" s="4">
        <f>F327*G327</f>
        <v>0</v>
      </c>
      <c r="I327" s="4"/>
      <c r="J327" s="4">
        <f>H327*I327</f>
        <v>0</v>
      </c>
      <c r="K327" s="4"/>
      <c r="L327" s="4"/>
      <c r="M327" s="4"/>
      <c r="N327" s="4">
        <f>L327*M327</f>
        <v>0</v>
      </c>
      <c r="O327" s="4"/>
      <c r="P327" s="4"/>
      <c r="Q327" s="4"/>
      <c r="R327" s="4">
        <f>P327</f>
        <v>0</v>
      </c>
      <c r="S327" s="9"/>
    </row>
    <row r="328" spans="1:19" ht="25.5" x14ac:dyDescent="0.2">
      <c r="A328" s="5">
        <v>1</v>
      </c>
      <c r="B328" s="7" t="s">
        <v>42</v>
      </c>
      <c r="C328" s="11">
        <v>44841</v>
      </c>
      <c r="D328" s="5"/>
      <c r="E328" s="10" t="s">
        <v>41</v>
      </c>
      <c r="F328" s="5">
        <v>2</v>
      </c>
      <c r="G328" s="5">
        <v>2</v>
      </c>
      <c r="H328" s="4">
        <f>F328*G328</f>
        <v>4</v>
      </c>
      <c r="I328" s="4">
        <v>600</v>
      </c>
      <c r="J328" s="4">
        <f>H328*I328</f>
        <v>2400</v>
      </c>
      <c r="K328" s="4" t="s">
        <v>40</v>
      </c>
      <c r="L328" s="4">
        <v>2</v>
      </c>
      <c r="M328" s="4">
        <v>1500</v>
      </c>
      <c r="N328" s="4">
        <f>L328*M328</f>
        <v>3000</v>
      </c>
      <c r="O328" s="4" t="s">
        <v>39</v>
      </c>
      <c r="P328" s="4">
        <v>1</v>
      </c>
      <c r="Q328" s="4">
        <v>330</v>
      </c>
      <c r="R328" s="4">
        <f>P328*Q328</f>
        <v>330</v>
      </c>
      <c r="S328" s="9"/>
    </row>
    <row r="329" spans="1:19" ht="15" x14ac:dyDescent="0.2">
      <c r="A329" s="5"/>
      <c r="B329" s="7"/>
      <c r="C329" s="5"/>
      <c r="D329" s="5"/>
      <c r="E329" s="10"/>
      <c r="F329" s="5"/>
      <c r="G329" s="5"/>
      <c r="H329" s="4">
        <f>F329*G329</f>
        <v>0</v>
      </c>
      <c r="I329" s="4"/>
      <c r="J329" s="4">
        <f>H329*I329</f>
        <v>0</v>
      </c>
      <c r="K329" s="4" t="s">
        <v>6</v>
      </c>
      <c r="L329" s="4">
        <v>0.5</v>
      </c>
      <c r="M329" s="4">
        <v>450</v>
      </c>
      <c r="N329" s="4">
        <f>L329*M329</f>
        <v>225</v>
      </c>
      <c r="O329" s="4" t="s">
        <v>38</v>
      </c>
      <c r="P329" s="4">
        <v>0.2</v>
      </c>
      <c r="Q329" s="4">
        <v>809</v>
      </c>
      <c r="R329" s="4">
        <f>P329*Q329</f>
        <v>161.80000000000001</v>
      </c>
      <c r="S329" s="9"/>
    </row>
    <row r="330" spans="1:19" ht="15" x14ac:dyDescent="0.2">
      <c r="A330" s="5"/>
      <c r="B330" s="7"/>
      <c r="C330" s="5"/>
      <c r="D330" s="5"/>
      <c r="E330" s="10"/>
      <c r="F330" s="5"/>
      <c r="G330" s="5"/>
      <c r="H330" s="4">
        <f>F330*G330</f>
        <v>0</v>
      </c>
      <c r="I330" s="4"/>
      <c r="J330" s="4">
        <f>H330*I330</f>
        <v>0</v>
      </c>
      <c r="K330" s="4"/>
      <c r="L330" s="4"/>
      <c r="M330" s="4"/>
      <c r="N330" s="4">
        <f>L330*M330</f>
        <v>0</v>
      </c>
      <c r="O330" s="4"/>
      <c r="P330" s="4"/>
      <c r="Q330" s="4"/>
      <c r="R330" s="4">
        <f>P330*Q330</f>
        <v>0</v>
      </c>
      <c r="S330" s="9"/>
    </row>
    <row r="331" spans="1:19" x14ac:dyDescent="0.2">
      <c r="A331" s="5"/>
      <c r="B331" s="7"/>
      <c r="C331" s="5"/>
      <c r="D331" s="5"/>
      <c r="E331" s="5"/>
      <c r="F331" s="5"/>
      <c r="G331" s="5"/>
      <c r="H331" s="4">
        <f>F331*G331</f>
        <v>0</v>
      </c>
      <c r="I331" s="4"/>
      <c r="J331" s="4">
        <f>H331*I331</f>
        <v>0</v>
      </c>
      <c r="K331" s="4"/>
      <c r="L331" s="4"/>
      <c r="M331" s="4"/>
      <c r="N331" s="4">
        <f>L331*M331</f>
        <v>0</v>
      </c>
      <c r="O331" s="4"/>
      <c r="P331" s="4"/>
      <c r="Q331" s="4"/>
      <c r="R331" s="4">
        <f>P331*Q331</f>
        <v>0</v>
      </c>
      <c r="S331" s="8"/>
    </row>
    <row r="332" spans="1:19" x14ac:dyDescent="0.2">
      <c r="A332" s="5"/>
      <c r="B332" s="7"/>
      <c r="C332" s="5"/>
      <c r="D332" s="5"/>
      <c r="E332" s="6" t="s">
        <v>2</v>
      </c>
      <c r="F332" s="5"/>
      <c r="G332" s="5"/>
      <c r="H332" s="3">
        <f>SUM(H327:H331)</f>
        <v>4</v>
      </c>
      <c r="I332" s="4"/>
      <c r="J332" s="3">
        <f>SUM(J327:J331)</f>
        <v>2400</v>
      </c>
      <c r="K332" s="4"/>
      <c r="L332" s="3">
        <f>SUM(L327:L331)</f>
        <v>2.5</v>
      </c>
      <c r="M332" s="4"/>
      <c r="N332" s="3">
        <f>SUM(N327:N331)</f>
        <v>3225</v>
      </c>
      <c r="O332" s="4"/>
      <c r="P332" s="4"/>
      <c r="Q332" s="4"/>
      <c r="R332" s="3">
        <f>SUM(R327:R331)</f>
        <v>491.8</v>
      </c>
      <c r="S332" s="8">
        <f>J332+N332+R332</f>
        <v>6116.8</v>
      </c>
    </row>
    <row r="333" spans="1:19" ht="15" x14ac:dyDescent="0.2">
      <c r="A333" s="5"/>
      <c r="B333" s="7"/>
      <c r="C333" s="5"/>
      <c r="D333" s="5"/>
      <c r="E333" s="10" t="s">
        <v>3</v>
      </c>
      <c r="F333" s="5"/>
      <c r="G333" s="5"/>
      <c r="H333" s="4">
        <f>F333*G333</f>
        <v>0</v>
      </c>
      <c r="I333" s="4"/>
      <c r="J333" s="4">
        <f>H333*I333</f>
        <v>0</v>
      </c>
      <c r="K333" s="4"/>
      <c r="L333" s="4"/>
      <c r="M333" s="4"/>
      <c r="N333" s="4">
        <f>L333*M333</f>
        <v>0</v>
      </c>
      <c r="O333" s="4"/>
      <c r="P333" s="4"/>
      <c r="Q333" s="4"/>
      <c r="R333" s="4">
        <f>P333*Q333</f>
        <v>0</v>
      </c>
      <c r="S333" s="9"/>
    </row>
    <row r="334" spans="1:19" ht="15" x14ac:dyDescent="0.2">
      <c r="A334" s="5"/>
      <c r="B334" s="7"/>
      <c r="C334" s="11"/>
      <c r="D334" s="5"/>
      <c r="E334" s="10"/>
      <c r="F334" s="5"/>
      <c r="G334" s="5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9"/>
    </row>
    <row r="335" spans="1:19" ht="15" x14ac:dyDescent="0.2">
      <c r="A335" s="5"/>
      <c r="B335" s="7"/>
      <c r="C335" s="11"/>
      <c r="D335" s="5"/>
      <c r="E335" s="10"/>
      <c r="F335" s="5"/>
      <c r="G335" s="5"/>
      <c r="H335" s="4">
        <f>F335*G335</f>
        <v>0</v>
      </c>
      <c r="I335" s="4"/>
      <c r="J335" s="4">
        <f>H335*I335</f>
        <v>0</v>
      </c>
      <c r="K335" s="4"/>
      <c r="L335" s="4"/>
      <c r="M335" s="4"/>
      <c r="N335" s="4">
        <f>L335*M335</f>
        <v>0</v>
      </c>
      <c r="O335" s="4"/>
      <c r="P335" s="4"/>
      <c r="Q335" s="4"/>
      <c r="R335" s="4">
        <f>P335*Q335</f>
        <v>0</v>
      </c>
      <c r="S335" s="9"/>
    </row>
    <row r="336" spans="1:19" x14ac:dyDescent="0.2">
      <c r="A336" s="5"/>
      <c r="B336" s="7"/>
      <c r="C336" s="5"/>
      <c r="D336" s="5"/>
      <c r="E336" s="5"/>
      <c r="F336" s="5"/>
      <c r="G336" s="5"/>
      <c r="H336" s="4">
        <f>F336*G336</f>
        <v>0</v>
      </c>
      <c r="I336" s="4"/>
      <c r="J336" s="4">
        <f>H336*I336</f>
        <v>0</v>
      </c>
      <c r="K336" s="4"/>
      <c r="L336" s="4"/>
      <c r="M336" s="4"/>
      <c r="N336" s="4">
        <f>L336*M336</f>
        <v>0</v>
      </c>
      <c r="O336" s="4"/>
      <c r="P336" s="4"/>
      <c r="Q336" s="4"/>
      <c r="R336" s="4">
        <f>P336*Q336</f>
        <v>0</v>
      </c>
      <c r="S336" s="9"/>
    </row>
    <row r="337" spans="1:19" x14ac:dyDescent="0.2">
      <c r="A337" s="5"/>
      <c r="B337" s="7"/>
      <c r="C337" s="5"/>
      <c r="D337" s="5"/>
      <c r="E337" s="6" t="s">
        <v>2</v>
      </c>
      <c r="F337" s="5"/>
      <c r="G337" s="5"/>
      <c r="H337" s="3">
        <f>SUM(H333:H336)</f>
        <v>0</v>
      </c>
      <c r="I337" s="4"/>
      <c r="J337" s="3">
        <f>SUM(J334:J336)</f>
        <v>0</v>
      </c>
      <c r="K337" s="4"/>
      <c r="L337" s="3">
        <f>SUM(L333:L336)</f>
        <v>0</v>
      </c>
      <c r="M337" s="4"/>
      <c r="N337" s="3">
        <f>SUM(N333:N336)</f>
        <v>0</v>
      </c>
      <c r="O337" s="4"/>
      <c r="P337" s="4"/>
      <c r="Q337" s="4"/>
      <c r="R337" s="3">
        <f>SUM(R333:R336)</f>
        <v>0</v>
      </c>
      <c r="S337" s="8">
        <f>J337+N337+R337</f>
        <v>0</v>
      </c>
    </row>
    <row r="338" spans="1:19" x14ac:dyDescent="0.2">
      <c r="A338" s="5"/>
      <c r="B338" s="7"/>
      <c r="C338" s="5"/>
      <c r="D338" s="5"/>
      <c r="E338" s="6" t="s">
        <v>2</v>
      </c>
      <c r="F338" s="5"/>
      <c r="G338" s="5"/>
      <c r="H338" s="3">
        <f>H326+H332+H337</f>
        <v>10</v>
      </c>
      <c r="I338" s="4"/>
      <c r="J338" s="3">
        <f>J326+J332+J337</f>
        <v>6000</v>
      </c>
      <c r="K338" s="4"/>
      <c r="L338" s="3">
        <f>L326+L332+L337</f>
        <v>3</v>
      </c>
      <c r="M338" s="4"/>
      <c r="N338" s="3">
        <f>N326+N332+N337</f>
        <v>3425</v>
      </c>
      <c r="O338" s="4"/>
      <c r="P338" s="4"/>
      <c r="Q338" s="4"/>
      <c r="R338" s="3">
        <f>R326+R332+R337</f>
        <v>735.3</v>
      </c>
      <c r="S338" s="3">
        <f>SUM(S313:S337)</f>
        <v>10160.299999999999</v>
      </c>
    </row>
    <row r="339" spans="1:19" x14ac:dyDescent="0.2">
      <c r="C339" s="2"/>
      <c r="R339" s="1">
        <f>J338+N338+R338</f>
        <v>10160.299999999999</v>
      </c>
      <c r="S339" s="1" t="s">
        <v>1</v>
      </c>
    </row>
    <row r="340" spans="1:19" ht="20.25" x14ac:dyDescent="0.3">
      <c r="F340" t="s">
        <v>1</v>
      </c>
      <c r="H340" s="23" t="s">
        <v>37</v>
      </c>
    </row>
    <row r="342" spans="1:19" x14ac:dyDescent="0.2">
      <c r="A342" s="21" t="s">
        <v>29</v>
      </c>
      <c r="B342" s="21" t="s">
        <v>28</v>
      </c>
      <c r="C342" s="21" t="s">
        <v>27</v>
      </c>
      <c r="D342" s="21" t="s">
        <v>26</v>
      </c>
      <c r="E342" s="21" t="s">
        <v>25</v>
      </c>
      <c r="F342" s="22" t="s">
        <v>24</v>
      </c>
      <c r="G342" s="22" t="s">
        <v>23</v>
      </c>
      <c r="H342" s="20" t="s">
        <v>22</v>
      </c>
      <c r="I342" s="20"/>
      <c r="J342" s="20"/>
      <c r="K342" s="21"/>
      <c r="L342" s="20" t="s">
        <v>21</v>
      </c>
      <c r="M342" s="20"/>
      <c r="N342" s="20"/>
      <c r="O342" s="20" t="s">
        <v>20</v>
      </c>
      <c r="P342" s="20"/>
      <c r="Q342" s="20"/>
      <c r="R342" s="20"/>
    </row>
    <row r="343" spans="1:19" ht="25.5" x14ac:dyDescent="0.2">
      <c r="A343" s="19"/>
      <c r="B343" s="19"/>
      <c r="C343" s="19"/>
      <c r="D343" s="19"/>
      <c r="E343" s="19"/>
      <c r="F343" s="18"/>
      <c r="G343" s="18"/>
      <c r="H343" s="15" t="s">
        <v>17</v>
      </c>
      <c r="I343" s="16" t="s">
        <v>19</v>
      </c>
      <c r="J343" s="15" t="s">
        <v>15</v>
      </c>
      <c r="K343" s="17"/>
      <c r="L343" s="15" t="s">
        <v>17</v>
      </c>
      <c r="M343" s="15" t="s">
        <v>16</v>
      </c>
      <c r="N343" s="15" t="s">
        <v>15</v>
      </c>
      <c r="O343" s="16" t="s">
        <v>18</v>
      </c>
      <c r="P343" s="15" t="s">
        <v>17</v>
      </c>
      <c r="Q343" s="15" t="s">
        <v>16</v>
      </c>
      <c r="R343" s="15" t="s">
        <v>15</v>
      </c>
    </row>
    <row r="344" spans="1:19" ht="15.75" x14ac:dyDescent="0.25">
      <c r="A344" s="5"/>
      <c r="B344" s="7"/>
      <c r="C344" s="5"/>
      <c r="D344" s="7"/>
      <c r="E344" s="14" t="s">
        <v>14</v>
      </c>
      <c r="F344" s="5"/>
      <c r="G344" s="5"/>
      <c r="H344" s="4">
        <f>F344*G344</f>
        <v>0</v>
      </c>
      <c r="I344" s="4"/>
      <c r="J344" s="4">
        <f>H344*I344</f>
        <v>0</v>
      </c>
      <c r="K344" s="4"/>
      <c r="L344" s="4"/>
      <c r="M344" s="4"/>
      <c r="N344" s="4">
        <f>L344*M344</f>
        <v>0</v>
      </c>
      <c r="O344" s="4"/>
      <c r="P344" s="4"/>
      <c r="Q344" s="4"/>
      <c r="R344" s="4">
        <f>P344*Q344</f>
        <v>0</v>
      </c>
      <c r="S344" s="8"/>
    </row>
    <row r="345" spans="1:19" ht="15" x14ac:dyDescent="0.2">
      <c r="A345" s="5"/>
      <c r="B345" s="7"/>
      <c r="C345" s="5"/>
      <c r="D345" s="5"/>
      <c r="E345" s="10" t="s">
        <v>13</v>
      </c>
      <c r="F345" s="5"/>
      <c r="G345" s="5"/>
      <c r="H345" s="4">
        <f>F345*G345</f>
        <v>0</v>
      </c>
      <c r="I345" s="4"/>
      <c r="J345" s="4">
        <f>H345*I345</f>
        <v>0</v>
      </c>
      <c r="K345" s="4"/>
      <c r="L345" s="4"/>
      <c r="M345" s="4"/>
      <c r="N345" s="4">
        <f>L345*M345</f>
        <v>0</v>
      </c>
      <c r="O345" s="4"/>
      <c r="P345" s="4"/>
      <c r="Q345" s="4"/>
      <c r="R345" s="4">
        <f>P345*Q345</f>
        <v>0</v>
      </c>
      <c r="S345" s="8"/>
    </row>
    <row r="346" spans="1:19" ht="15" x14ac:dyDescent="0.2">
      <c r="A346" s="5"/>
      <c r="B346" s="7"/>
      <c r="C346" s="11"/>
      <c r="D346" s="5"/>
      <c r="E346" s="13"/>
      <c r="F346" s="5"/>
      <c r="G346" s="5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12"/>
    </row>
    <row r="347" spans="1:19" x14ac:dyDescent="0.2">
      <c r="A347" s="5"/>
      <c r="B347" s="7"/>
      <c r="C347" s="5"/>
      <c r="D347" s="5"/>
      <c r="E347" s="5"/>
      <c r="F347" s="5"/>
      <c r="G347" s="5"/>
      <c r="H347" s="4">
        <f>F347*G347</f>
        <v>0</v>
      </c>
      <c r="I347" s="4"/>
      <c r="J347" s="4">
        <f>H347*I347</f>
        <v>0</v>
      </c>
      <c r="K347" s="4"/>
      <c r="L347" s="4"/>
      <c r="M347" s="4"/>
      <c r="N347" s="4">
        <f>L347*M347</f>
        <v>0</v>
      </c>
      <c r="O347" s="4"/>
      <c r="P347" s="4"/>
      <c r="Q347" s="4"/>
      <c r="R347" s="4">
        <f>P347*Q347</f>
        <v>0</v>
      </c>
      <c r="S347" s="12"/>
    </row>
    <row r="348" spans="1:19" x14ac:dyDescent="0.2">
      <c r="A348" s="5"/>
      <c r="B348" s="7"/>
      <c r="C348" s="5"/>
      <c r="D348" s="5"/>
      <c r="E348" s="6" t="s">
        <v>2</v>
      </c>
      <c r="F348" s="5"/>
      <c r="G348" s="5"/>
      <c r="H348" s="3">
        <f>SUM(H344:H347)</f>
        <v>0</v>
      </c>
      <c r="I348" s="4"/>
      <c r="J348" s="3">
        <f>SUM(J344:J347)</f>
        <v>0</v>
      </c>
      <c r="K348" s="4"/>
      <c r="L348" s="3">
        <f>SUM(L344:L347)</f>
        <v>0</v>
      </c>
      <c r="M348" s="4"/>
      <c r="N348" s="3">
        <f>SUM(N344:N347)</f>
        <v>0</v>
      </c>
      <c r="O348" s="4"/>
      <c r="P348" s="4"/>
      <c r="Q348" s="4"/>
      <c r="R348" s="3">
        <f>SUM(R344:R347)</f>
        <v>0</v>
      </c>
      <c r="S348" s="8">
        <f>J348+N348+R348</f>
        <v>0</v>
      </c>
    </row>
    <row r="349" spans="1:19" ht="15" x14ac:dyDescent="0.2">
      <c r="A349" s="5" t="s">
        <v>1</v>
      </c>
      <c r="B349" s="7"/>
      <c r="C349" s="5"/>
      <c r="D349" s="5"/>
      <c r="E349" s="10" t="s">
        <v>12</v>
      </c>
      <c r="F349" s="5"/>
      <c r="G349" s="5"/>
      <c r="H349" s="4">
        <f>F349*G349</f>
        <v>0</v>
      </c>
      <c r="I349" s="4"/>
      <c r="J349" s="4">
        <f>H349*I349</f>
        <v>0</v>
      </c>
      <c r="K349" s="4"/>
      <c r="L349" s="4"/>
      <c r="M349" s="4"/>
      <c r="N349" s="4">
        <f>L349*M349</f>
        <v>0</v>
      </c>
      <c r="O349" s="4"/>
      <c r="P349" s="4"/>
      <c r="Q349" s="4"/>
      <c r="R349" s="4">
        <f>P349</f>
        <v>0</v>
      </c>
      <c r="S349" s="9"/>
    </row>
    <row r="350" spans="1:19" ht="89.25" x14ac:dyDescent="0.2">
      <c r="A350" s="5">
        <v>1</v>
      </c>
      <c r="B350" s="7" t="s">
        <v>36</v>
      </c>
      <c r="C350" s="11">
        <v>44886</v>
      </c>
      <c r="D350" s="5"/>
      <c r="E350" s="10" t="s">
        <v>35</v>
      </c>
      <c r="F350" s="5">
        <v>2</v>
      </c>
      <c r="G350" s="5">
        <v>2</v>
      </c>
      <c r="H350" s="4">
        <f>F350*G350</f>
        <v>4</v>
      </c>
      <c r="I350" s="4">
        <v>600</v>
      </c>
      <c r="J350" s="4">
        <f>H350*I350</f>
        <v>2400</v>
      </c>
      <c r="K350" s="4" t="s">
        <v>6</v>
      </c>
      <c r="L350" s="4">
        <v>0.5</v>
      </c>
      <c r="M350" s="4">
        <v>450</v>
      </c>
      <c r="N350" s="4">
        <f>L350*M350</f>
        <v>225</v>
      </c>
      <c r="O350" s="4" t="s">
        <v>34</v>
      </c>
      <c r="P350" s="4">
        <v>5</v>
      </c>
      <c r="Q350" s="4">
        <v>133</v>
      </c>
      <c r="R350" s="4">
        <f>P350*Q350</f>
        <v>665</v>
      </c>
      <c r="S350" s="9"/>
    </row>
    <row r="351" spans="1:19" ht="15" x14ac:dyDescent="0.2">
      <c r="A351" s="5"/>
      <c r="B351" s="7"/>
      <c r="C351" s="5"/>
      <c r="D351" s="5"/>
      <c r="E351" s="10"/>
      <c r="F351" s="5"/>
      <c r="G351" s="5"/>
      <c r="H351" s="4">
        <f>F351*G351</f>
        <v>0</v>
      </c>
      <c r="I351" s="4"/>
      <c r="J351" s="4">
        <f>H351*I351</f>
        <v>0</v>
      </c>
      <c r="K351" s="4"/>
      <c r="L351" s="4"/>
      <c r="M351" s="4"/>
      <c r="N351" s="4">
        <f>L351*M351</f>
        <v>0</v>
      </c>
      <c r="O351" s="4" t="s">
        <v>33</v>
      </c>
      <c r="P351" s="4">
        <v>1</v>
      </c>
      <c r="Q351" s="4">
        <v>365</v>
      </c>
      <c r="R351" s="4">
        <f>P351*Q351</f>
        <v>365</v>
      </c>
      <c r="S351" s="9"/>
    </row>
    <row r="352" spans="1:19" ht="15" x14ac:dyDescent="0.2">
      <c r="A352" s="5"/>
      <c r="B352" s="7"/>
      <c r="C352" s="5"/>
      <c r="D352" s="5"/>
      <c r="E352" s="10"/>
      <c r="F352" s="5"/>
      <c r="G352" s="5"/>
      <c r="H352" s="4">
        <f>F352*G352</f>
        <v>0</v>
      </c>
      <c r="I352" s="4"/>
      <c r="J352" s="4">
        <f>H352*I352</f>
        <v>0</v>
      </c>
      <c r="K352" s="4"/>
      <c r="L352" s="4"/>
      <c r="M352" s="4"/>
      <c r="N352" s="4">
        <f>L352*M352</f>
        <v>0</v>
      </c>
      <c r="O352" s="4" t="s">
        <v>32</v>
      </c>
      <c r="P352" s="4">
        <v>1</v>
      </c>
      <c r="Q352" s="4">
        <v>178</v>
      </c>
      <c r="R352" s="4">
        <f>P352*Q352</f>
        <v>178</v>
      </c>
      <c r="S352" s="9"/>
    </row>
    <row r="353" spans="1:19" ht="15" x14ac:dyDescent="0.2">
      <c r="A353" s="5"/>
      <c r="B353" s="7"/>
      <c r="C353" s="5"/>
      <c r="D353" s="5"/>
      <c r="E353" s="10"/>
      <c r="F353" s="5"/>
      <c r="G353" s="5"/>
      <c r="H353" s="4">
        <f>F353*G353</f>
        <v>0</v>
      </c>
      <c r="I353" s="4"/>
      <c r="J353" s="4">
        <f>H353*I353</f>
        <v>0</v>
      </c>
      <c r="K353" s="4"/>
      <c r="L353" s="4"/>
      <c r="M353" s="4"/>
      <c r="N353" s="4">
        <f>L353*M353</f>
        <v>0</v>
      </c>
      <c r="O353" s="4" t="s">
        <v>31</v>
      </c>
      <c r="P353" s="4">
        <v>1</v>
      </c>
      <c r="Q353" s="4">
        <v>207</v>
      </c>
      <c r="R353" s="4">
        <f>P353*Q353</f>
        <v>207</v>
      </c>
      <c r="S353" s="9"/>
    </row>
    <row r="354" spans="1:19" ht="15" x14ac:dyDescent="0.2">
      <c r="A354" s="5"/>
      <c r="B354" s="7"/>
      <c r="C354" s="5"/>
      <c r="D354" s="5"/>
      <c r="E354" s="10"/>
      <c r="F354" s="5"/>
      <c r="G354" s="5"/>
      <c r="H354" s="4">
        <f>F354*G354</f>
        <v>0</v>
      </c>
      <c r="I354" s="4"/>
      <c r="J354" s="4">
        <f>H354*I354</f>
        <v>0</v>
      </c>
      <c r="K354" s="4"/>
      <c r="L354" s="4"/>
      <c r="M354" s="4"/>
      <c r="N354" s="4">
        <f>L354*M354</f>
        <v>0</v>
      </c>
      <c r="O354" s="4"/>
      <c r="P354" s="4"/>
      <c r="Q354" s="4"/>
      <c r="R354" s="4">
        <f>P354*Q354</f>
        <v>0</v>
      </c>
      <c r="S354" s="9"/>
    </row>
    <row r="355" spans="1:19" ht="15" x14ac:dyDescent="0.2">
      <c r="A355" s="5"/>
      <c r="B355" s="7"/>
      <c r="C355" s="5"/>
      <c r="D355" s="5"/>
      <c r="E355" s="10"/>
      <c r="F355" s="5"/>
      <c r="G355" s="5"/>
      <c r="H355" s="4">
        <f>F355*G355</f>
        <v>0</v>
      </c>
      <c r="I355" s="4"/>
      <c r="J355" s="4">
        <f>H355*I355</f>
        <v>0</v>
      </c>
      <c r="K355" s="4"/>
      <c r="L355" s="4"/>
      <c r="M355" s="4"/>
      <c r="N355" s="4">
        <f>L355*M355</f>
        <v>0</v>
      </c>
      <c r="O355" s="4"/>
      <c r="P355" s="4"/>
      <c r="Q355" s="4"/>
      <c r="R355" s="4">
        <f>P355*Q355</f>
        <v>0</v>
      </c>
      <c r="S355" s="9"/>
    </row>
    <row r="356" spans="1:19" ht="15" x14ac:dyDescent="0.2">
      <c r="A356" s="5"/>
      <c r="B356" s="7"/>
      <c r="C356" s="5"/>
      <c r="D356" s="5"/>
      <c r="E356" s="10"/>
      <c r="F356" s="5"/>
      <c r="G356" s="5"/>
      <c r="H356" s="4">
        <f>F356*G356</f>
        <v>0</v>
      </c>
      <c r="I356" s="4"/>
      <c r="J356" s="4">
        <f>H356*I356</f>
        <v>0</v>
      </c>
      <c r="K356" s="4"/>
      <c r="L356" s="4"/>
      <c r="M356" s="4"/>
      <c r="N356" s="4">
        <f>L356*M356</f>
        <v>0</v>
      </c>
      <c r="O356" s="4"/>
      <c r="P356" s="4"/>
      <c r="Q356" s="4"/>
      <c r="R356" s="4">
        <f>P356*Q356</f>
        <v>0</v>
      </c>
      <c r="S356" s="9"/>
    </row>
    <row r="357" spans="1:19" x14ac:dyDescent="0.2">
      <c r="A357" s="5"/>
      <c r="B357" s="7"/>
      <c r="C357" s="5"/>
      <c r="D357" s="5"/>
      <c r="E357" s="5"/>
      <c r="F357" s="5"/>
      <c r="G357" s="5"/>
      <c r="H357" s="4">
        <f>F357*G357</f>
        <v>0</v>
      </c>
      <c r="I357" s="4"/>
      <c r="J357" s="4">
        <f>H357*I357</f>
        <v>0</v>
      </c>
      <c r="K357" s="4"/>
      <c r="L357" s="4"/>
      <c r="M357" s="4"/>
      <c r="N357" s="4">
        <f>L357*M357</f>
        <v>0</v>
      </c>
      <c r="O357" s="4"/>
      <c r="P357" s="4"/>
      <c r="Q357" s="4"/>
      <c r="R357" s="4">
        <f>P357*Q357</f>
        <v>0</v>
      </c>
      <c r="S357" s="8"/>
    </row>
    <row r="358" spans="1:19" x14ac:dyDescent="0.2">
      <c r="A358" s="5"/>
      <c r="B358" s="7"/>
      <c r="C358" s="5"/>
      <c r="D358" s="5"/>
      <c r="E358" s="6" t="s">
        <v>2</v>
      </c>
      <c r="F358" s="5"/>
      <c r="G358" s="5"/>
      <c r="H358" s="3">
        <f>SUM(H349:H357)</f>
        <v>4</v>
      </c>
      <c r="I358" s="4"/>
      <c r="J358" s="3">
        <f>SUM(J349:J357)</f>
        <v>2400</v>
      </c>
      <c r="K358" s="4"/>
      <c r="L358" s="3">
        <f>SUM(L349:L357)</f>
        <v>0.5</v>
      </c>
      <c r="M358" s="4"/>
      <c r="N358" s="3">
        <f>SUM(N349:N357)</f>
        <v>225</v>
      </c>
      <c r="O358" s="4"/>
      <c r="P358" s="4"/>
      <c r="Q358" s="4"/>
      <c r="R358" s="3">
        <f>SUM(R349:R357)</f>
        <v>1415</v>
      </c>
      <c r="S358" s="8">
        <f>J358+N358+R358</f>
        <v>4040</v>
      </c>
    </row>
    <row r="359" spans="1:19" ht="15" x14ac:dyDescent="0.2">
      <c r="A359" s="5"/>
      <c r="B359" s="7"/>
      <c r="C359" s="5"/>
      <c r="D359" s="5"/>
      <c r="E359" s="10" t="s">
        <v>3</v>
      </c>
      <c r="F359" s="5"/>
      <c r="G359" s="5"/>
      <c r="H359" s="4">
        <f>F359*G359</f>
        <v>0</v>
      </c>
      <c r="I359" s="4"/>
      <c r="J359" s="4">
        <f>H359*I359</f>
        <v>0</v>
      </c>
      <c r="K359" s="4"/>
      <c r="L359" s="4"/>
      <c r="M359" s="4"/>
      <c r="N359" s="4">
        <f>L359*M359</f>
        <v>0</v>
      </c>
      <c r="O359" s="4"/>
      <c r="P359" s="4"/>
      <c r="Q359" s="4"/>
      <c r="R359" s="4">
        <f>P359*Q359</f>
        <v>0</v>
      </c>
      <c r="S359" s="9"/>
    </row>
    <row r="360" spans="1:19" ht="15" x14ac:dyDescent="0.2">
      <c r="A360" s="5"/>
      <c r="B360" s="7"/>
      <c r="C360" s="11"/>
      <c r="D360" s="5"/>
      <c r="E360" s="10"/>
      <c r="F360" s="5"/>
      <c r="G360" s="5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9"/>
    </row>
    <row r="361" spans="1:19" ht="15" x14ac:dyDescent="0.2">
      <c r="A361" s="5"/>
      <c r="B361" s="7"/>
      <c r="C361" s="11"/>
      <c r="D361" s="5"/>
      <c r="E361" s="10"/>
      <c r="F361" s="5"/>
      <c r="G361" s="5"/>
      <c r="H361" s="4">
        <f>F361*G361</f>
        <v>0</v>
      </c>
      <c r="I361" s="4"/>
      <c r="J361" s="4">
        <f>H361*I361</f>
        <v>0</v>
      </c>
      <c r="K361" s="4"/>
      <c r="L361" s="4"/>
      <c r="M361" s="4"/>
      <c r="N361" s="4">
        <f>L361*M361</f>
        <v>0</v>
      </c>
      <c r="O361" s="4"/>
      <c r="P361" s="4"/>
      <c r="Q361" s="4"/>
      <c r="R361" s="4">
        <f>P361*Q361</f>
        <v>0</v>
      </c>
      <c r="S361" s="9"/>
    </row>
    <row r="362" spans="1:19" x14ac:dyDescent="0.2">
      <c r="A362" s="5"/>
      <c r="B362" s="7"/>
      <c r="C362" s="5"/>
      <c r="D362" s="5"/>
      <c r="E362" s="5"/>
      <c r="F362" s="5"/>
      <c r="G362" s="5"/>
      <c r="H362" s="4">
        <f>F362*G362</f>
        <v>0</v>
      </c>
      <c r="I362" s="4"/>
      <c r="J362" s="4">
        <f>H362*I362</f>
        <v>0</v>
      </c>
      <c r="K362" s="4"/>
      <c r="L362" s="4"/>
      <c r="M362" s="4"/>
      <c r="N362" s="4">
        <f>L362*M362</f>
        <v>0</v>
      </c>
      <c r="O362" s="4"/>
      <c r="P362" s="4"/>
      <c r="Q362" s="4"/>
      <c r="R362" s="4">
        <f>P362*Q362</f>
        <v>0</v>
      </c>
      <c r="S362" s="9"/>
    </row>
    <row r="363" spans="1:19" x14ac:dyDescent="0.2">
      <c r="A363" s="5"/>
      <c r="B363" s="7"/>
      <c r="C363" s="5"/>
      <c r="D363" s="5"/>
      <c r="E363" s="6" t="s">
        <v>2</v>
      </c>
      <c r="F363" s="5"/>
      <c r="G363" s="5"/>
      <c r="H363" s="3">
        <f>SUM(H359:H362)</f>
        <v>0</v>
      </c>
      <c r="I363" s="4"/>
      <c r="J363" s="3">
        <f>SUM(J360:J362)</f>
        <v>0</v>
      </c>
      <c r="K363" s="4"/>
      <c r="L363" s="3">
        <f>SUM(L359:L362)</f>
        <v>0</v>
      </c>
      <c r="M363" s="4"/>
      <c r="N363" s="3">
        <f>SUM(N359:N362)</f>
        <v>0</v>
      </c>
      <c r="O363" s="4"/>
      <c r="P363" s="4"/>
      <c r="Q363" s="4"/>
      <c r="R363" s="3">
        <f>SUM(R359:R362)</f>
        <v>0</v>
      </c>
      <c r="S363" s="8">
        <f>J363+N363+R363</f>
        <v>0</v>
      </c>
    </row>
    <row r="364" spans="1:19" x14ac:dyDescent="0.2">
      <c r="A364" s="5"/>
      <c r="B364" s="7"/>
      <c r="C364" s="5"/>
      <c r="D364" s="5"/>
      <c r="E364" s="6" t="s">
        <v>2</v>
      </c>
      <c r="F364" s="5"/>
      <c r="G364" s="5"/>
      <c r="H364" s="3">
        <f>H348+H358+H363</f>
        <v>4</v>
      </c>
      <c r="I364" s="4"/>
      <c r="J364" s="3">
        <f>J348+J358+J363</f>
        <v>2400</v>
      </c>
      <c r="K364" s="4"/>
      <c r="L364" s="3">
        <f>L348+L358+L363</f>
        <v>0.5</v>
      </c>
      <c r="M364" s="4"/>
      <c r="N364" s="3">
        <f>N348+N358+N363</f>
        <v>225</v>
      </c>
      <c r="O364" s="4"/>
      <c r="P364" s="4"/>
      <c r="Q364" s="4"/>
      <c r="R364" s="3">
        <f>R348+R358+R363</f>
        <v>1415</v>
      </c>
      <c r="S364" s="3">
        <f>SUM(S344:S363)</f>
        <v>4040</v>
      </c>
    </row>
    <row r="365" spans="1:19" x14ac:dyDescent="0.2">
      <c r="C365" s="2"/>
      <c r="R365" s="1">
        <f>J364+N364+R364</f>
        <v>4040</v>
      </c>
      <c r="S365" s="1" t="s">
        <v>1</v>
      </c>
    </row>
    <row r="367" spans="1:19" ht="20.25" x14ac:dyDescent="0.3">
      <c r="F367" t="s">
        <v>1</v>
      </c>
      <c r="H367" s="23" t="s">
        <v>30</v>
      </c>
    </row>
    <row r="369" spans="1:19" x14ac:dyDescent="0.2">
      <c r="A369" s="21" t="s">
        <v>29</v>
      </c>
      <c r="B369" s="21" t="s">
        <v>28</v>
      </c>
      <c r="C369" s="21" t="s">
        <v>27</v>
      </c>
      <c r="D369" s="21" t="s">
        <v>26</v>
      </c>
      <c r="E369" s="21" t="s">
        <v>25</v>
      </c>
      <c r="F369" s="22" t="s">
        <v>24</v>
      </c>
      <c r="G369" s="22" t="s">
        <v>23</v>
      </c>
      <c r="H369" s="20" t="s">
        <v>22</v>
      </c>
      <c r="I369" s="20"/>
      <c r="J369" s="20"/>
      <c r="K369" s="21"/>
      <c r="L369" s="20" t="s">
        <v>21</v>
      </c>
      <c r="M369" s="20"/>
      <c r="N369" s="20"/>
      <c r="O369" s="20" t="s">
        <v>20</v>
      </c>
      <c r="P369" s="20"/>
      <c r="Q369" s="20"/>
      <c r="R369" s="20"/>
    </row>
    <row r="370" spans="1:19" ht="25.5" x14ac:dyDescent="0.2">
      <c r="A370" s="19"/>
      <c r="B370" s="19"/>
      <c r="C370" s="19"/>
      <c r="D370" s="19"/>
      <c r="E370" s="19"/>
      <c r="F370" s="18"/>
      <c r="G370" s="18"/>
      <c r="H370" s="15" t="s">
        <v>17</v>
      </c>
      <c r="I370" s="16" t="s">
        <v>19</v>
      </c>
      <c r="J370" s="15" t="s">
        <v>15</v>
      </c>
      <c r="K370" s="17"/>
      <c r="L370" s="15" t="s">
        <v>17</v>
      </c>
      <c r="M370" s="15" t="s">
        <v>16</v>
      </c>
      <c r="N370" s="15" t="s">
        <v>15</v>
      </c>
      <c r="O370" s="16" t="s">
        <v>18</v>
      </c>
      <c r="P370" s="15" t="s">
        <v>17</v>
      </c>
      <c r="Q370" s="15" t="s">
        <v>16</v>
      </c>
      <c r="R370" s="15" t="s">
        <v>15</v>
      </c>
    </row>
    <row r="371" spans="1:19" ht="15.75" x14ac:dyDescent="0.25">
      <c r="A371" s="5"/>
      <c r="B371" s="7"/>
      <c r="C371" s="5"/>
      <c r="D371" s="7"/>
      <c r="E371" s="14" t="s">
        <v>14</v>
      </c>
      <c r="F371" s="5"/>
      <c r="G371" s="5"/>
      <c r="H371" s="4">
        <f>F371*G371</f>
        <v>0</v>
      </c>
      <c r="I371" s="4"/>
      <c r="J371" s="4">
        <f>H371*I371</f>
        <v>0</v>
      </c>
      <c r="K371" s="4"/>
      <c r="L371" s="4"/>
      <c r="M371" s="4"/>
      <c r="N371" s="4">
        <f>L371*M371</f>
        <v>0</v>
      </c>
      <c r="O371" s="4"/>
      <c r="P371" s="4"/>
      <c r="Q371" s="4"/>
      <c r="R371" s="4">
        <f>P371*Q371</f>
        <v>0</v>
      </c>
      <c r="S371" s="8"/>
    </row>
    <row r="372" spans="1:19" ht="15" x14ac:dyDescent="0.2">
      <c r="A372" s="5"/>
      <c r="B372" s="7"/>
      <c r="C372" s="5"/>
      <c r="D372" s="5"/>
      <c r="E372" s="10" t="s">
        <v>13</v>
      </c>
      <c r="F372" s="5"/>
      <c r="G372" s="5"/>
      <c r="H372" s="4">
        <f>F372*G372</f>
        <v>0</v>
      </c>
      <c r="I372" s="4"/>
      <c r="J372" s="4">
        <f>H372*I372</f>
        <v>0</v>
      </c>
      <c r="K372" s="4"/>
      <c r="L372" s="4"/>
      <c r="M372" s="4"/>
      <c r="N372" s="4">
        <f>L372*M372</f>
        <v>0</v>
      </c>
      <c r="O372" s="4"/>
      <c r="P372" s="4"/>
      <c r="Q372" s="4"/>
      <c r="R372" s="4">
        <f>P372*Q372</f>
        <v>0</v>
      </c>
      <c r="S372" s="8"/>
    </row>
    <row r="373" spans="1:19" ht="15" x14ac:dyDescent="0.2">
      <c r="A373" s="5"/>
      <c r="B373" s="7"/>
      <c r="C373" s="11"/>
      <c r="D373" s="5"/>
      <c r="E373" s="13"/>
      <c r="F373" s="5"/>
      <c r="G373" s="5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12"/>
    </row>
    <row r="374" spans="1:19" x14ac:dyDescent="0.2">
      <c r="A374" s="5"/>
      <c r="B374" s="7"/>
      <c r="C374" s="5"/>
      <c r="D374" s="5"/>
      <c r="E374" s="5"/>
      <c r="F374" s="5"/>
      <c r="G374" s="5"/>
      <c r="H374" s="4">
        <f>F374*G374</f>
        <v>0</v>
      </c>
      <c r="I374" s="4"/>
      <c r="J374" s="4">
        <f>H374*I374</f>
        <v>0</v>
      </c>
      <c r="K374" s="4"/>
      <c r="L374" s="4"/>
      <c r="M374" s="4"/>
      <c r="N374" s="4">
        <f>L374*M374</f>
        <v>0</v>
      </c>
      <c r="O374" s="4"/>
      <c r="P374" s="4"/>
      <c r="Q374" s="4"/>
      <c r="R374" s="4">
        <f>P374*Q374</f>
        <v>0</v>
      </c>
      <c r="S374" s="12"/>
    </row>
    <row r="375" spans="1:19" x14ac:dyDescent="0.2">
      <c r="A375" s="5"/>
      <c r="B375" s="7"/>
      <c r="C375" s="5"/>
      <c r="D375" s="5"/>
      <c r="E375" s="6" t="s">
        <v>2</v>
      </c>
      <c r="F375" s="5"/>
      <c r="G375" s="5"/>
      <c r="H375" s="3">
        <f>SUM(H371:H374)</f>
        <v>0</v>
      </c>
      <c r="I375" s="4"/>
      <c r="J375" s="3">
        <f>SUM(J371:J374)</f>
        <v>0</v>
      </c>
      <c r="K375" s="4"/>
      <c r="L375" s="3">
        <f>SUM(L371:L374)</f>
        <v>0</v>
      </c>
      <c r="M375" s="4"/>
      <c r="N375" s="3">
        <f>SUM(N371:N374)</f>
        <v>0</v>
      </c>
      <c r="O375" s="4"/>
      <c r="P375" s="4"/>
      <c r="Q375" s="4"/>
      <c r="R375" s="3">
        <f>SUM(R371:R374)</f>
        <v>0</v>
      </c>
      <c r="S375" s="8">
        <f>J375+N375+R375</f>
        <v>0</v>
      </c>
    </row>
    <row r="376" spans="1:19" ht="15" x14ac:dyDescent="0.2">
      <c r="A376" s="5" t="s">
        <v>1</v>
      </c>
      <c r="B376" s="7"/>
      <c r="C376" s="5"/>
      <c r="D376" s="5"/>
      <c r="E376" s="10" t="s">
        <v>12</v>
      </c>
      <c r="F376" s="5"/>
      <c r="G376" s="5"/>
      <c r="H376" s="4">
        <f>F376*G376</f>
        <v>0</v>
      </c>
      <c r="I376" s="4"/>
      <c r="J376" s="4">
        <f>H376*I376</f>
        <v>0</v>
      </c>
      <c r="K376" s="4"/>
      <c r="L376" s="4"/>
      <c r="M376" s="4"/>
      <c r="N376" s="4">
        <f>L376*M376</f>
        <v>0</v>
      </c>
      <c r="O376" s="4"/>
      <c r="P376" s="4"/>
      <c r="Q376" s="4"/>
      <c r="R376" s="4">
        <f>P376</f>
        <v>0</v>
      </c>
      <c r="S376" s="9"/>
    </row>
    <row r="377" spans="1:19" ht="25.5" x14ac:dyDescent="0.2">
      <c r="A377" s="5" t="s">
        <v>11</v>
      </c>
      <c r="B377" s="7" t="s">
        <v>8</v>
      </c>
      <c r="C377" s="11">
        <v>44901</v>
      </c>
      <c r="D377" s="5"/>
      <c r="E377" s="10" t="s">
        <v>1</v>
      </c>
      <c r="F377" s="5">
        <v>1</v>
      </c>
      <c r="G377" s="5">
        <v>1</v>
      </c>
      <c r="H377" s="4">
        <v>1</v>
      </c>
      <c r="I377" s="4">
        <v>600</v>
      </c>
      <c r="J377" s="4">
        <f>H377*I377</f>
        <v>600</v>
      </c>
      <c r="K377" s="4" t="s">
        <v>6</v>
      </c>
      <c r="L377" s="4">
        <v>0.5</v>
      </c>
      <c r="M377" s="4">
        <v>450</v>
      </c>
      <c r="N377" s="4">
        <f>L377*M377</f>
        <v>225</v>
      </c>
      <c r="O377" s="4" t="s">
        <v>10</v>
      </c>
      <c r="P377" s="4">
        <v>2</v>
      </c>
      <c r="Q377" s="4">
        <v>412</v>
      </c>
      <c r="R377" s="4">
        <f>P377*Q377</f>
        <v>824</v>
      </c>
      <c r="S377" s="9"/>
    </row>
    <row r="378" spans="1:19" ht="15" x14ac:dyDescent="0.2">
      <c r="A378" s="5"/>
      <c r="B378" s="7"/>
      <c r="C378" s="5"/>
      <c r="D378" s="5"/>
      <c r="E378" s="10"/>
      <c r="F378" s="5"/>
      <c r="G378" s="5"/>
      <c r="H378" s="4">
        <f>F378*G378</f>
        <v>0</v>
      </c>
      <c r="I378" s="4"/>
      <c r="J378" s="4">
        <f>H378*I378</f>
        <v>0</v>
      </c>
      <c r="K378" s="4"/>
      <c r="L378" s="4"/>
      <c r="M378" s="4"/>
      <c r="N378" s="4">
        <f>L378*M378</f>
        <v>0</v>
      </c>
      <c r="O378" s="4" t="s">
        <v>4</v>
      </c>
      <c r="P378" s="4">
        <v>0.5</v>
      </c>
      <c r="Q378" s="4">
        <v>608</v>
      </c>
      <c r="R378" s="4">
        <f>P378*Q378</f>
        <v>304</v>
      </c>
      <c r="S378" s="9"/>
    </row>
    <row r="379" spans="1:19" ht="15" x14ac:dyDescent="0.2">
      <c r="A379" s="5"/>
      <c r="B379" s="7"/>
      <c r="C379" s="5"/>
      <c r="D379" s="5"/>
      <c r="E379" s="10"/>
      <c r="F379" s="5"/>
      <c r="G379" s="5"/>
      <c r="H379" s="4">
        <f>F379*G379</f>
        <v>0</v>
      </c>
      <c r="I379" s="4"/>
      <c r="J379" s="4">
        <f>H379*I379</f>
        <v>0</v>
      </c>
      <c r="K379" s="4"/>
      <c r="L379" s="4"/>
      <c r="M379" s="4"/>
      <c r="N379" s="4">
        <f>L379*M379</f>
        <v>0</v>
      </c>
      <c r="O379" s="4"/>
      <c r="P379" s="4"/>
      <c r="Q379" s="4"/>
      <c r="R379" s="4">
        <f>P379*Q379</f>
        <v>0</v>
      </c>
      <c r="S379" s="9"/>
    </row>
    <row r="380" spans="1:19" ht="25.5" x14ac:dyDescent="0.2">
      <c r="A380" s="5" t="s">
        <v>9</v>
      </c>
      <c r="B380" s="7" t="s">
        <v>8</v>
      </c>
      <c r="C380" s="11">
        <v>44897</v>
      </c>
      <c r="D380" s="5"/>
      <c r="E380" s="10" t="s">
        <v>7</v>
      </c>
      <c r="F380" s="5">
        <v>1</v>
      </c>
      <c r="G380" s="5">
        <v>1</v>
      </c>
      <c r="H380" s="4">
        <f>F380*G380</f>
        <v>1</v>
      </c>
      <c r="I380" s="4">
        <v>600</v>
      </c>
      <c r="J380" s="4">
        <f>H380*I380</f>
        <v>600</v>
      </c>
      <c r="K380" s="4" t="s">
        <v>6</v>
      </c>
      <c r="L380" s="4">
        <v>0.5</v>
      </c>
      <c r="M380" s="4">
        <v>450</v>
      </c>
      <c r="N380" s="4">
        <f>L380*M380</f>
        <v>225</v>
      </c>
      <c r="O380" s="4" t="s">
        <v>5</v>
      </c>
      <c r="P380" s="4">
        <v>2.5</v>
      </c>
      <c r="Q380" s="4">
        <v>412</v>
      </c>
      <c r="R380" s="4">
        <f>P380*Q380</f>
        <v>1030</v>
      </c>
      <c r="S380" s="9"/>
    </row>
    <row r="381" spans="1:19" ht="15" x14ac:dyDescent="0.2">
      <c r="A381" s="5"/>
      <c r="B381" s="7"/>
      <c r="C381" s="5"/>
      <c r="D381" s="5"/>
      <c r="E381" s="10"/>
      <c r="F381" s="5"/>
      <c r="G381" s="5"/>
      <c r="H381" s="4">
        <f>F381*G381</f>
        <v>0</v>
      </c>
      <c r="I381" s="4"/>
      <c r="J381" s="4">
        <f>H381*I381</f>
        <v>0</v>
      </c>
      <c r="K381" s="4"/>
      <c r="L381" s="4"/>
      <c r="M381" s="4"/>
      <c r="N381" s="4">
        <f>L381*M381</f>
        <v>0</v>
      </c>
      <c r="O381" s="4" t="s">
        <v>4</v>
      </c>
      <c r="P381" s="4">
        <v>1</v>
      </c>
      <c r="Q381" s="4">
        <v>608</v>
      </c>
      <c r="R381" s="4">
        <f>P381*Q381</f>
        <v>608</v>
      </c>
      <c r="S381" s="9"/>
    </row>
    <row r="382" spans="1:19" ht="15" x14ac:dyDescent="0.2">
      <c r="A382" s="5"/>
      <c r="B382" s="7"/>
      <c r="C382" s="5"/>
      <c r="D382" s="5"/>
      <c r="E382" s="10"/>
      <c r="F382" s="5"/>
      <c r="G382" s="5"/>
      <c r="H382" s="4">
        <f>F382*G382</f>
        <v>0</v>
      </c>
      <c r="I382" s="4"/>
      <c r="J382" s="4">
        <f>H382*I382</f>
        <v>0</v>
      </c>
      <c r="K382" s="4"/>
      <c r="L382" s="4"/>
      <c r="M382" s="4"/>
      <c r="N382" s="4">
        <f>L382*M382</f>
        <v>0</v>
      </c>
      <c r="O382" s="4"/>
      <c r="P382" s="4"/>
      <c r="Q382" s="4"/>
      <c r="R382" s="4">
        <f>P382*Q382</f>
        <v>0</v>
      </c>
      <c r="S382" s="9"/>
    </row>
    <row r="383" spans="1:19" ht="15" x14ac:dyDescent="0.2">
      <c r="A383" s="5"/>
      <c r="B383" s="7"/>
      <c r="C383" s="5"/>
      <c r="D383" s="5"/>
      <c r="E383" s="10"/>
      <c r="F383" s="5"/>
      <c r="G383" s="5"/>
      <c r="H383" s="4">
        <f>F383*G383</f>
        <v>0</v>
      </c>
      <c r="I383" s="4"/>
      <c r="J383" s="4">
        <f>H383*I383</f>
        <v>0</v>
      </c>
      <c r="K383" s="4"/>
      <c r="L383" s="4"/>
      <c r="M383" s="4"/>
      <c r="N383" s="4">
        <f>L383*M383</f>
        <v>0</v>
      </c>
      <c r="O383" s="4"/>
      <c r="P383" s="4"/>
      <c r="Q383" s="4"/>
      <c r="R383" s="4">
        <f>P383*Q383</f>
        <v>0</v>
      </c>
      <c r="S383" s="9"/>
    </row>
    <row r="384" spans="1:19" x14ac:dyDescent="0.2">
      <c r="A384" s="5"/>
      <c r="B384" s="7"/>
      <c r="C384" s="5"/>
      <c r="D384" s="5"/>
      <c r="E384" s="5"/>
      <c r="F384" s="5"/>
      <c r="G384" s="5"/>
      <c r="H384" s="4">
        <f>F384*G384</f>
        <v>0</v>
      </c>
      <c r="I384" s="4"/>
      <c r="J384" s="4">
        <f>H384*I384</f>
        <v>0</v>
      </c>
      <c r="K384" s="4"/>
      <c r="L384" s="4"/>
      <c r="M384" s="4"/>
      <c r="N384" s="4">
        <f>L384*M384</f>
        <v>0</v>
      </c>
      <c r="O384" s="4"/>
      <c r="P384" s="4"/>
      <c r="Q384" s="4"/>
      <c r="R384" s="4">
        <f>P384*Q384</f>
        <v>0</v>
      </c>
      <c r="S384" s="8"/>
    </row>
    <row r="385" spans="1:19" x14ac:dyDescent="0.2">
      <c r="A385" s="5"/>
      <c r="B385" s="7"/>
      <c r="C385" s="5"/>
      <c r="D385" s="5"/>
      <c r="E385" s="6" t="s">
        <v>2</v>
      </c>
      <c r="F385" s="5"/>
      <c r="G385" s="5"/>
      <c r="H385" s="3">
        <f>SUM(H376:H384)</f>
        <v>2</v>
      </c>
      <c r="I385" s="4"/>
      <c r="J385" s="3">
        <f>SUM(J376:J384)</f>
        <v>1200</v>
      </c>
      <c r="K385" s="4"/>
      <c r="L385" s="3">
        <f>SUM(L376:L384)</f>
        <v>1</v>
      </c>
      <c r="M385" s="4"/>
      <c r="N385" s="3">
        <f>SUM(N376:N384)</f>
        <v>450</v>
      </c>
      <c r="O385" s="4"/>
      <c r="P385" s="4"/>
      <c r="Q385" s="4"/>
      <c r="R385" s="3">
        <f>SUM(R376:R384)</f>
        <v>2766</v>
      </c>
      <c r="S385" s="8">
        <f>J385+N385+R385</f>
        <v>4416</v>
      </c>
    </row>
    <row r="386" spans="1:19" ht="15" x14ac:dyDescent="0.2">
      <c r="A386" s="5"/>
      <c r="B386" s="7"/>
      <c r="C386" s="5"/>
      <c r="D386" s="5"/>
      <c r="E386" s="10" t="s">
        <v>3</v>
      </c>
      <c r="F386" s="5"/>
      <c r="G386" s="5"/>
      <c r="H386" s="4">
        <f>F386*G386</f>
        <v>0</v>
      </c>
      <c r="I386" s="4"/>
      <c r="J386" s="4">
        <f>H386*I386</f>
        <v>0</v>
      </c>
      <c r="K386" s="4"/>
      <c r="L386" s="4"/>
      <c r="M386" s="4"/>
      <c r="N386" s="4">
        <f>L386*M386</f>
        <v>0</v>
      </c>
      <c r="O386" s="4"/>
      <c r="P386" s="4"/>
      <c r="Q386" s="4"/>
      <c r="R386" s="4">
        <f>P386*Q386</f>
        <v>0</v>
      </c>
      <c r="S386" s="9"/>
    </row>
    <row r="387" spans="1:19" ht="15" x14ac:dyDescent="0.2">
      <c r="A387" s="5"/>
      <c r="B387" s="7"/>
      <c r="C387" s="11"/>
      <c r="D387" s="5"/>
      <c r="E387" s="10"/>
      <c r="F387" s="5"/>
      <c r="G387" s="5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9"/>
    </row>
    <row r="388" spans="1:19" ht="15" x14ac:dyDescent="0.2">
      <c r="A388" s="5"/>
      <c r="B388" s="7"/>
      <c r="C388" s="11"/>
      <c r="D388" s="5"/>
      <c r="E388" s="10"/>
      <c r="F388" s="5"/>
      <c r="G388" s="5"/>
      <c r="H388" s="4">
        <f>F388*G388</f>
        <v>0</v>
      </c>
      <c r="I388" s="4"/>
      <c r="J388" s="4">
        <f>H388*I388</f>
        <v>0</v>
      </c>
      <c r="K388" s="4"/>
      <c r="L388" s="4"/>
      <c r="M388" s="4"/>
      <c r="N388" s="4">
        <f>L388*M388</f>
        <v>0</v>
      </c>
      <c r="O388" s="4"/>
      <c r="P388" s="4"/>
      <c r="Q388" s="4"/>
      <c r="R388" s="4">
        <f>P388*Q388</f>
        <v>0</v>
      </c>
      <c r="S388" s="9"/>
    </row>
    <row r="389" spans="1:19" x14ac:dyDescent="0.2">
      <c r="A389" s="5"/>
      <c r="B389" s="7"/>
      <c r="C389" s="5"/>
      <c r="D389" s="5"/>
      <c r="E389" s="5"/>
      <c r="F389" s="5"/>
      <c r="G389" s="5"/>
      <c r="H389" s="4">
        <f>F389*G389</f>
        <v>0</v>
      </c>
      <c r="I389" s="4"/>
      <c r="J389" s="4">
        <f>H389*I389</f>
        <v>0</v>
      </c>
      <c r="K389" s="4"/>
      <c r="L389" s="4"/>
      <c r="M389" s="4"/>
      <c r="N389" s="4">
        <f>L389*M389</f>
        <v>0</v>
      </c>
      <c r="O389" s="4"/>
      <c r="P389" s="4"/>
      <c r="Q389" s="4"/>
      <c r="R389" s="4">
        <f>P389*Q389</f>
        <v>0</v>
      </c>
      <c r="S389" s="9"/>
    </row>
    <row r="390" spans="1:19" x14ac:dyDescent="0.2">
      <c r="A390" s="5"/>
      <c r="B390" s="7"/>
      <c r="C390" s="5"/>
      <c r="D390" s="5"/>
      <c r="E390" s="6" t="s">
        <v>2</v>
      </c>
      <c r="F390" s="5"/>
      <c r="G390" s="5"/>
      <c r="H390" s="3">
        <f>SUM(H386:H389)</f>
        <v>0</v>
      </c>
      <c r="I390" s="4"/>
      <c r="J390" s="3">
        <f>SUM(J387:J389)</f>
        <v>0</v>
      </c>
      <c r="K390" s="4"/>
      <c r="L390" s="3">
        <f>SUM(L386:L389)</f>
        <v>0</v>
      </c>
      <c r="M390" s="4"/>
      <c r="N390" s="3">
        <f>SUM(N386:N389)</f>
        <v>0</v>
      </c>
      <c r="O390" s="4"/>
      <c r="P390" s="4"/>
      <c r="Q390" s="4"/>
      <c r="R390" s="3">
        <f>SUM(R386:R389)</f>
        <v>0</v>
      </c>
      <c r="S390" s="8">
        <f>J390+N390+R390</f>
        <v>0</v>
      </c>
    </row>
    <row r="391" spans="1:19" x14ac:dyDescent="0.2">
      <c r="A391" s="5"/>
      <c r="B391" s="7"/>
      <c r="C391" s="5"/>
      <c r="D391" s="5"/>
      <c r="E391" s="6" t="s">
        <v>2</v>
      </c>
      <c r="F391" s="5"/>
      <c r="G391" s="5"/>
      <c r="H391" s="3">
        <f>H375+H385+H390</f>
        <v>2</v>
      </c>
      <c r="I391" s="4"/>
      <c r="J391" s="3">
        <f>J375+J385+J390</f>
        <v>1200</v>
      </c>
      <c r="K391" s="4"/>
      <c r="L391" s="3">
        <f>L375+L385+L390</f>
        <v>1</v>
      </c>
      <c r="M391" s="4"/>
      <c r="N391" s="3">
        <f>N375+N385+N390</f>
        <v>450</v>
      </c>
      <c r="O391" s="4"/>
      <c r="P391" s="4"/>
      <c r="Q391" s="4"/>
      <c r="R391" s="3">
        <f>R375+R385+R390</f>
        <v>2766</v>
      </c>
      <c r="S391" s="3">
        <f>SUM(S371:S390)</f>
        <v>4416</v>
      </c>
    </row>
    <row r="392" spans="1:19" x14ac:dyDescent="0.2">
      <c r="C392" s="2"/>
      <c r="R392" s="1">
        <f>J391+N391+R391</f>
        <v>4416</v>
      </c>
      <c r="S392" s="1" t="s">
        <v>1</v>
      </c>
    </row>
    <row r="394" spans="1:19" x14ac:dyDescent="0.2">
      <c r="O394" t="s">
        <v>0</v>
      </c>
      <c r="R394" s="1">
        <f>R392+R365+R339+R307+R227+R189+R162+R141+R115+R92+R48</f>
        <v>374880.07499999995</v>
      </c>
    </row>
  </sheetData>
  <mergeCells count="121">
    <mergeCell ref="F3:F4"/>
    <mergeCell ref="A51:A52"/>
    <mergeCell ref="B51:B52"/>
    <mergeCell ref="C51:C52"/>
    <mergeCell ref="D51:D52"/>
    <mergeCell ref="E51:E52"/>
    <mergeCell ref="A3:A4"/>
    <mergeCell ref="B3:B4"/>
    <mergeCell ref="C3:C4"/>
    <mergeCell ref="D3:D4"/>
    <mergeCell ref="E3:E4"/>
    <mergeCell ref="O51:R51"/>
    <mergeCell ref="G3:G4"/>
    <mergeCell ref="H3:J3"/>
    <mergeCell ref="K3:K4"/>
    <mergeCell ref="L3:N3"/>
    <mergeCell ref="O3:R3"/>
    <mergeCell ref="F95:F96"/>
    <mergeCell ref="F51:F52"/>
    <mergeCell ref="G51:G52"/>
    <mergeCell ref="H51:J51"/>
    <mergeCell ref="K51:K52"/>
    <mergeCell ref="L51:N51"/>
    <mergeCell ref="A118:A119"/>
    <mergeCell ref="B118:B119"/>
    <mergeCell ref="C118:C119"/>
    <mergeCell ref="D118:D119"/>
    <mergeCell ref="E118:E119"/>
    <mergeCell ref="A95:A96"/>
    <mergeCell ref="B95:B96"/>
    <mergeCell ref="C95:C96"/>
    <mergeCell ref="D95:D96"/>
    <mergeCell ref="E95:E96"/>
    <mergeCell ref="O118:R118"/>
    <mergeCell ref="G95:G96"/>
    <mergeCell ref="H95:J95"/>
    <mergeCell ref="K95:K96"/>
    <mergeCell ref="L95:N95"/>
    <mergeCell ref="O95:R95"/>
    <mergeCell ref="F144:F145"/>
    <mergeCell ref="F118:F119"/>
    <mergeCell ref="G118:G119"/>
    <mergeCell ref="H118:J118"/>
    <mergeCell ref="K118:K119"/>
    <mergeCell ref="L118:N118"/>
    <mergeCell ref="A165:A166"/>
    <mergeCell ref="B165:B166"/>
    <mergeCell ref="C165:C166"/>
    <mergeCell ref="D165:D166"/>
    <mergeCell ref="E165:E166"/>
    <mergeCell ref="A144:A145"/>
    <mergeCell ref="B144:B145"/>
    <mergeCell ref="C144:C145"/>
    <mergeCell ref="D144:D145"/>
    <mergeCell ref="E144:E145"/>
    <mergeCell ref="O165:R165"/>
    <mergeCell ref="G144:G145"/>
    <mergeCell ref="H144:J144"/>
    <mergeCell ref="K144:K145"/>
    <mergeCell ref="L144:N144"/>
    <mergeCell ref="O144:R144"/>
    <mergeCell ref="F194:F195"/>
    <mergeCell ref="F165:F166"/>
    <mergeCell ref="G165:G166"/>
    <mergeCell ref="H165:J165"/>
    <mergeCell ref="K165:K166"/>
    <mergeCell ref="L165:N165"/>
    <mergeCell ref="A232:A233"/>
    <mergeCell ref="B232:B233"/>
    <mergeCell ref="C232:C233"/>
    <mergeCell ref="D232:D233"/>
    <mergeCell ref="E232:E233"/>
    <mergeCell ref="A194:A195"/>
    <mergeCell ref="B194:B195"/>
    <mergeCell ref="C194:C195"/>
    <mergeCell ref="D194:D195"/>
    <mergeCell ref="E194:E195"/>
    <mergeCell ref="O232:R232"/>
    <mergeCell ref="G194:G195"/>
    <mergeCell ref="H194:J194"/>
    <mergeCell ref="K194:K195"/>
    <mergeCell ref="L194:N194"/>
    <mergeCell ref="O194:R194"/>
    <mergeCell ref="F311:F312"/>
    <mergeCell ref="F232:F233"/>
    <mergeCell ref="G232:G233"/>
    <mergeCell ref="H232:J232"/>
    <mergeCell ref="K232:K233"/>
    <mergeCell ref="L232:N232"/>
    <mergeCell ref="A342:A343"/>
    <mergeCell ref="B342:B343"/>
    <mergeCell ref="C342:C343"/>
    <mergeCell ref="D342:D343"/>
    <mergeCell ref="E342:E343"/>
    <mergeCell ref="A311:A312"/>
    <mergeCell ref="B311:B312"/>
    <mergeCell ref="C311:C312"/>
    <mergeCell ref="D311:D312"/>
    <mergeCell ref="E311:E312"/>
    <mergeCell ref="O342:R342"/>
    <mergeCell ref="G311:G312"/>
    <mergeCell ref="H311:J311"/>
    <mergeCell ref="K311:K312"/>
    <mergeCell ref="L311:N311"/>
    <mergeCell ref="O311:R311"/>
    <mergeCell ref="F369:F370"/>
    <mergeCell ref="F342:F343"/>
    <mergeCell ref="G342:G343"/>
    <mergeCell ref="H342:J342"/>
    <mergeCell ref="K342:K343"/>
    <mergeCell ref="L342:N342"/>
    <mergeCell ref="G369:G370"/>
    <mergeCell ref="H369:J369"/>
    <mergeCell ref="K369:K370"/>
    <mergeCell ref="L369:N369"/>
    <mergeCell ref="O369:R369"/>
    <mergeCell ref="A369:A370"/>
    <mergeCell ref="B369:B370"/>
    <mergeCell ref="C369:C370"/>
    <mergeCell ref="D369:D370"/>
    <mergeCell ref="E369:E370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2023-03-16T04:29:21Z</cp:lastPrinted>
  <dcterms:created xsi:type="dcterms:W3CDTF">2023-03-16T04:28:53Z</dcterms:created>
  <dcterms:modified xsi:type="dcterms:W3CDTF">2023-03-16T04:29:43Z</dcterms:modified>
</cp:coreProperties>
</file>