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33090072-DFE7-4735-A440-0732227273FE}" xr6:coauthVersionLast="36" xr6:coauthVersionMax="36" xr10:uidLastSave="{00000000-0000-0000-0000-000000000000}"/>
  <bookViews>
    <workbookView xWindow="0" yWindow="0" windowWidth="28800" windowHeight="13020" xr2:uid="{5746C4C0-ABAD-43E2-A1B3-57FE4D519413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2" i="1" l="1"/>
  <c r="L332" i="1"/>
  <c r="R331" i="1"/>
  <c r="N331" i="1"/>
  <c r="H331" i="1"/>
  <c r="J331" i="1" s="1"/>
  <c r="R330" i="1"/>
  <c r="N330" i="1"/>
  <c r="H330" i="1"/>
  <c r="J330" i="1" s="1"/>
  <c r="R328" i="1"/>
  <c r="N328" i="1"/>
  <c r="N332" i="1" s="1"/>
  <c r="H328" i="1"/>
  <c r="J328" i="1" s="1"/>
  <c r="R327" i="1"/>
  <c r="L327" i="1"/>
  <c r="R326" i="1"/>
  <c r="N326" i="1"/>
  <c r="H326" i="1"/>
  <c r="J326" i="1" s="1"/>
  <c r="R325" i="1"/>
  <c r="N325" i="1"/>
  <c r="H325" i="1"/>
  <c r="J325" i="1" s="1"/>
  <c r="R324" i="1"/>
  <c r="N324" i="1"/>
  <c r="H324" i="1"/>
  <c r="J324" i="1" s="1"/>
  <c r="R323" i="1"/>
  <c r="N323" i="1"/>
  <c r="N327" i="1" s="1"/>
  <c r="H323" i="1"/>
  <c r="J323" i="1" s="1"/>
  <c r="R322" i="1"/>
  <c r="R333" i="1" s="1"/>
  <c r="L322" i="1"/>
  <c r="L333" i="1" s="1"/>
  <c r="R321" i="1"/>
  <c r="N321" i="1"/>
  <c r="H321" i="1"/>
  <c r="J321" i="1" s="1"/>
  <c r="R319" i="1"/>
  <c r="N319" i="1"/>
  <c r="H319" i="1"/>
  <c r="J319" i="1" s="1"/>
  <c r="R318" i="1"/>
  <c r="N318" i="1"/>
  <c r="N322" i="1" s="1"/>
  <c r="H318" i="1"/>
  <c r="J318" i="1" s="1"/>
  <c r="N311" i="1"/>
  <c r="L311" i="1"/>
  <c r="R310" i="1"/>
  <c r="N310" i="1"/>
  <c r="J310" i="1"/>
  <c r="H310" i="1"/>
  <c r="R309" i="1"/>
  <c r="N309" i="1"/>
  <c r="J309" i="1"/>
  <c r="J311" i="1" s="1"/>
  <c r="S311" i="1" s="1"/>
  <c r="H309" i="1"/>
  <c r="R307" i="1"/>
  <c r="R311" i="1" s="1"/>
  <c r="N307" i="1"/>
  <c r="J307" i="1"/>
  <c r="H307" i="1"/>
  <c r="H311" i="1" s="1"/>
  <c r="N306" i="1"/>
  <c r="L306" i="1"/>
  <c r="R305" i="1"/>
  <c r="N305" i="1"/>
  <c r="J305" i="1"/>
  <c r="H305" i="1"/>
  <c r="R304" i="1"/>
  <c r="N304" i="1"/>
  <c r="J304" i="1"/>
  <c r="H304" i="1"/>
  <c r="R303" i="1"/>
  <c r="N303" i="1"/>
  <c r="J303" i="1"/>
  <c r="H303" i="1"/>
  <c r="R302" i="1"/>
  <c r="N302" i="1"/>
  <c r="J302" i="1"/>
  <c r="H302" i="1"/>
  <c r="R301" i="1"/>
  <c r="N301" i="1"/>
  <c r="J301" i="1"/>
  <c r="H301" i="1"/>
  <c r="R300" i="1"/>
  <c r="N300" i="1"/>
  <c r="J300" i="1"/>
  <c r="H300" i="1"/>
  <c r="R299" i="1"/>
  <c r="R306" i="1" s="1"/>
  <c r="N299" i="1"/>
  <c r="J299" i="1"/>
  <c r="J306" i="1" s="1"/>
  <c r="H299" i="1"/>
  <c r="H306" i="1" s="1"/>
  <c r="L298" i="1"/>
  <c r="L312" i="1" s="1"/>
  <c r="R297" i="1"/>
  <c r="N297" i="1"/>
  <c r="J297" i="1"/>
  <c r="H297" i="1"/>
  <c r="N294" i="1"/>
  <c r="N298" i="1" s="1"/>
  <c r="N312" i="1" s="1"/>
  <c r="H294" i="1"/>
  <c r="R291" i="1"/>
  <c r="N291" i="1"/>
  <c r="J291" i="1"/>
  <c r="H291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H260" i="1"/>
  <c r="J260" i="1" s="1"/>
  <c r="R259" i="1"/>
  <c r="N259" i="1"/>
  <c r="H259" i="1"/>
  <c r="J259" i="1" s="1"/>
  <c r="R258" i="1"/>
  <c r="N258" i="1"/>
  <c r="H258" i="1"/>
  <c r="J258" i="1" s="1"/>
  <c r="R257" i="1"/>
  <c r="R298" i="1" s="1"/>
  <c r="N257" i="1"/>
  <c r="H257" i="1"/>
  <c r="H298" i="1" s="1"/>
  <c r="H312" i="1" s="1"/>
  <c r="N249" i="1"/>
  <c r="L249" i="1"/>
  <c r="R248" i="1"/>
  <c r="N248" i="1"/>
  <c r="J248" i="1"/>
  <c r="H248" i="1"/>
  <c r="R247" i="1"/>
  <c r="N247" i="1"/>
  <c r="J247" i="1"/>
  <c r="J249" i="1" s="1"/>
  <c r="H247" i="1"/>
  <c r="R245" i="1"/>
  <c r="R249" i="1" s="1"/>
  <c r="N245" i="1"/>
  <c r="J245" i="1"/>
  <c r="H245" i="1"/>
  <c r="H249" i="1" s="1"/>
  <c r="N244" i="1"/>
  <c r="L244" i="1"/>
  <c r="R243" i="1"/>
  <c r="N243" i="1"/>
  <c r="J243" i="1"/>
  <c r="H243" i="1"/>
  <c r="R242" i="1"/>
  <c r="N242" i="1"/>
  <c r="J242" i="1"/>
  <c r="H242" i="1"/>
  <c r="R241" i="1"/>
  <c r="N241" i="1"/>
  <c r="J241" i="1"/>
  <c r="H241" i="1"/>
  <c r="R240" i="1"/>
  <c r="R244" i="1" s="1"/>
  <c r="N240" i="1"/>
  <c r="J240" i="1"/>
  <c r="J244" i="1" s="1"/>
  <c r="S244" i="1" s="1"/>
  <c r="H240" i="1"/>
  <c r="H244" i="1" s="1"/>
  <c r="L239" i="1"/>
  <c r="L250" i="1" s="1"/>
  <c r="R238" i="1"/>
  <c r="N238" i="1"/>
  <c r="J238" i="1"/>
  <c r="H238" i="1"/>
  <c r="R236" i="1"/>
  <c r="R235" i="1"/>
  <c r="N235" i="1"/>
  <c r="H235" i="1"/>
  <c r="J235" i="1" s="1"/>
  <c r="N233" i="1"/>
  <c r="J233" i="1"/>
  <c r="H233" i="1"/>
  <c r="N231" i="1"/>
  <c r="H231" i="1"/>
  <c r="J231" i="1" s="1"/>
  <c r="R230" i="1"/>
  <c r="N230" i="1"/>
  <c r="H230" i="1"/>
  <c r="J230" i="1" s="1"/>
  <c r="R229" i="1"/>
  <c r="R239" i="1" s="1"/>
  <c r="N229" i="1"/>
  <c r="N239" i="1" s="1"/>
  <c r="N250" i="1" s="1"/>
  <c r="H229" i="1"/>
  <c r="H239" i="1" s="1"/>
  <c r="H250" i="1" s="1"/>
  <c r="N222" i="1"/>
  <c r="L222" i="1"/>
  <c r="R221" i="1"/>
  <c r="N221" i="1"/>
  <c r="J221" i="1"/>
  <c r="H221" i="1"/>
  <c r="R220" i="1"/>
  <c r="N220" i="1"/>
  <c r="J220" i="1"/>
  <c r="J222" i="1" s="1"/>
  <c r="H220" i="1"/>
  <c r="R218" i="1"/>
  <c r="R222" i="1" s="1"/>
  <c r="N218" i="1"/>
  <c r="J218" i="1"/>
  <c r="H218" i="1"/>
  <c r="H222" i="1" s="1"/>
  <c r="N217" i="1"/>
  <c r="N223" i="1" s="1"/>
  <c r="L217" i="1"/>
  <c r="R216" i="1"/>
  <c r="N216" i="1"/>
  <c r="J216" i="1"/>
  <c r="H216" i="1"/>
  <c r="R215" i="1"/>
  <c r="N215" i="1"/>
  <c r="J215" i="1"/>
  <c r="H215" i="1"/>
  <c r="R214" i="1"/>
  <c r="N214" i="1"/>
  <c r="J214" i="1"/>
  <c r="H214" i="1"/>
  <c r="R213" i="1"/>
  <c r="R217" i="1" s="1"/>
  <c r="N213" i="1"/>
  <c r="J213" i="1"/>
  <c r="J217" i="1" s="1"/>
  <c r="S217" i="1" s="1"/>
  <c r="H213" i="1"/>
  <c r="H217" i="1" s="1"/>
  <c r="N212" i="1"/>
  <c r="L212" i="1"/>
  <c r="L223" i="1" s="1"/>
  <c r="R211" i="1"/>
  <c r="N211" i="1"/>
  <c r="J211" i="1"/>
  <c r="H211" i="1"/>
  <c r="R209" i="1"/>
  <c r="N209" i="1"/>
  <c r="J209" i="1"/>
  <c r="H209" i="1"/>
  <c r="R208" i="1"/>
  <c r="R212" i="1" s="1"/>
  <c r="R223" i="1" s="1"/>
  <c r="N208" i="1"/>
  <c r="J208" i="1"/>
  <c r="J212" i="1" s="1"/>
  <c r="H208" i="1"/>
  <c r="H212" i="1" s="1"/>
  <c r="R201" i="1"/>
  <c r="L201" i="1"/>
  <c r="R200" i="1"/>
  <c r="N200" i="1"/>
  <c r="H200" i="1"/>
  <c r="J200" i="1" s="1"/>
  <c r="R199" i="1"/>
  <c r="N199" i="1"/>
  <c r="H199" i="1"/>
  <c r="J199" i="1" s="1"/>
  <c r="R197" i="1"/>
  <c r="N197" i="1"/>
  <c r="N201" i="1" s="1"/>
  <c r="H197" i="1"/>
  <c r="J197" i="1" s="1"/>
  <c r="L196" i="1"/>
  <c r="R195" i="1"/>
  <c r="N195" i="1"/>
  <c r="H195" i="1"/>
  <c r="J195" i="1" s="1"/>
  <c r="R194" i="1"/>
  <c r="N194" i="1"/>
  <c r="H194" i="1"/>
  <c r="J194" i="1" s="1"/>
  <c r="R193" i="1"/>
  <c r="N193" i="1"/>
  <c r="H193" i="1"/>
  <c r="J193" i="1" s="1"/>
  <c r="R192" i="1"/>
  <c r="R191" i="1"/>
  <c r="R190" i="1"/>
  <c r="R189" i="1"/>
  <c r="N189" i="1"/>
  <c r="J189" i="1"/>
  <c r="H189" i="1"/>
  <c r="R188" i="1"/>
  <c r="N188" i="1"/>
  <c r="J188" i="1"/>
  <c r="H188" i="1"/>
  <c r="R187" i="1"/>
  <c r="R186" i="1"/>
  <c r="R185" i="1"/>
  <c r="R184" i="1"/>
  <c r="R183" i="1"/>
  <c r="R196" i="1" s="1"/>
  <c r="R182" i="1"/>
  <c r="N182" i="1"/>
  <c r="H182" i="1"/>
  <c r="J182" i="1" s="1"/>
  <c r="R181" i="1"/>
  <c r="N181" i="1"/>
  <c r="H181" i="1"/>
  <c r="J181" i="1" s="1"/>
  <c r="R180" i="1"/>
  <c r="N180" i="1"/>
  <c r="H180" i="1"/>
  <c r="J180" i="1" s="1"/>
  <c r="R179" i="1"/>
  <c r="N179" i="1"/>
  <c r="N196" i="1" s="1"/>
  <c r="H179" i="1"/>
  <c r="J179" i="1" s="1"/>
  <c r="R178" i="1"/>
  <c r="R202" i="1" s="1"/>
  <c r="L178" i="1"/>
  <c r="L202" i="1" s="1"/>
  <c r="R177" i="1"/>
  <c r="N177" i="1"/>
  <c r="H177" i="1"/>
  <c r="J177" i="1" s="1"/>
  <c r="R175" i="1"/>
  <c r="N175" i="1"/>
  <c r="H175" i="1"/>
  <c r="J175" i="1" s="1"/>
  <c r="R174" i="1"/>
  <c r="N174" i="1"/>
  <c r="N178" i="1" s="1"/>
  <c r="H174" i="1"/>
  <c r="J174" i="1" s="1"/>
  <c r="L167" i="1"/>
  <c r="R166" i="1"/>
  <c r="N166" i="1"/>
  <c r="J166" i="1"/>
  <c r="H166" i="1"/>
  <c r="N160" i="1"/>
  <c r="H160" i="1"/>
  <c r="J160" i="1" s="1"/>
  <c r="R158" i="1"/>
  <c r="N158" i="1"/>
  <c r="H158" i="1"/>
  <c r="J158" i="1" s="1"/>
  <c r="R157" i="1"/>
  <c r="N157" i="1"/>
  <c r="H157" i="1"/>
  <c r="J157" i="1" s="1"/>
  <c r="R156" i="1"/>
  <c r="R167" i="1" s="1"/>
  <c r="N156" i="1"/>
  <c r="N167" i="1" s="1"/>
  <c r="H156" i="1"/>
  <c r="J156" i="1" s="1"/>
  <c r="R155" i="1"/>
  <c r="L155" i="1"/>
  <c r="R154" i="1"/>
  <c r="N154" i="1"/>
  <c r="H154" i="1"/>
  <c r="J154" i="1" s="1"/>
  <c r="R153" i="1"/>
  <c r="N153" i="1"/>
  <c r="H153" i="1"/>
  <c r="J153" i="1" s="1"/>
  <c r="R152" i="1"/>
  <c r="N152" i="1"/>
  <c r="H152" i="1"/>
  <c r="J152" i="1" s="1"/>
  <c r="R151" i="1"/>
  <c r="N151" i="1"/>
  <c r="H151" i="1"/>
  <c r="J151" i="1" s="1"/>
  <c r="R150" i="1"/>
  <c r="N150" i="1"/>
  <c r="H150" i="1"/>
  <c r="J150" i="1" s="1"/>
  <c r="R149" i="1"/>
  <c r="N149" i="1"/>
  <c r="H149" i="1"/>
  <c r="J149" i="1" s="1"/>
  <c r="R148" i="1"/>
  <c r="N148" i="1"/>
  <c r="H148" i="1"/>
  <c r="J148" i="1" s="1"/>
  <c r="R147" i="1"/>
  <c r="N147" i="1"/>
  <c r="H147" i="1"/>
  <c r="J147" i="1" s="1"/>
  <c r="R146" i="1"/>
  <c r="N146" i="1"/>
  <c r="H146" i="1"/>
  <c r="J146" i="1" s="1"/>
  <c r="R145" i="1"/>
  <c r="N145" i="1"/>
  <c r="H145" i="1"/>
  <c r="J145" i="1" s="1"/>
  <c r="R144" i="1"/>
  <c r="N144" i="1"/>
  <c r="N155" i="1" s="1"/>
  <c r="H144" i="1"/>
  <c r="J144" i="1" s="1"/>
  <c r="R143" i="1"/>
  <c r="L143" i="1"/>
  <c r="L168" i="1" s="1"/>
  <c r="R142" i="1"/>
  <c r="N142" i="1"/>
  <c r="H142" i="1"/>
  <c r="J142" i="1" s="1"/>
  <c r="R140" i="1"/>
  <c r="N140" i="1"/>
  <c r="H140" i="1"/>
  <c r="J140" i="1" s="1"/>
  <c r="R139" i="1"/>
  <c r="N139" i="1"/>
  <c r="N143" i="1" s="1"/>
  <c r="H139" i="1"/>
  <c r="J139" i="1" s="1"/>
  <c r="J143" i="1" s="1"/>
  <c r="N131" i="1"/>
  <c r="L131" i="1"/>
  <c r="R130" i="1"/>
  <c r="N130" i="1"/>
  <c r="J130" i="1"/>
  <c r="H130" i="1"/>
  <c r="R129" i="1"/>
  <c r="N129" i="1"/>
  <c r="J129" i="1"/>
  <c r="J131" i="1" s="1"/>
  <c r="H129" i="1"/>
  <c r="R127" i="1"/>
  <c r="R131" i="1" s="1"/>
  <c r="N127" i="1"/>
  <c r="J127" i="1"/>
  <c r="H127" i="1"/>
  <c r="H131" i="1" s="1"/>
  <c r="N126" i="1"/>
  <c r="L126" i="1"/>
  <c r="R125" i="1"/>
  <c r="N125" i="1"/>
  <c r="J125" i="1"/>
  <c r="H125" i="1"/>
  <c r="R124" i="1"/>
  <c r="N124" i="1"/>
  <c r="J124" i="1"/>
  <c r="H124" i="1"/>
  <c r="R123" i="1"/>
  <c r="N123" i="1"/>
  <c r="J123" i="1"/>
  <c r="H123" i="1"/>
  <c r="R122" i="1"/>
  <c r="R126" i="1" s="1"/>
  <c r="N122" i="1"/>
  <c r="J122" i="1"/>
  <c r="J126" i="1" s="1"/>
  <c r="S126" i="1" s="1"/>
  <c r="H122" i="1"/>
  <c r="H126" i="1" s="1"/>
  <c r="N121" i="1"/>
  <c r="N132" i="1" s="1"/>
  <c r="L121" i="1"/>
  <c r="L132" i="1" s="1"/>
  <c r="R120" i="1"/>
  <c r="N120" i="1"/>
  <c r="J120" i="1"/>
  <c r="H120" i="1"/>
  <c r="R118" i="1"/>
  <c r="R117" i="1"/>
  <c r="R116" i="1"/>
  <c r="N116" i="1"/>
  <c r="J116" i="1"/>
  <c r="H116" i="1"/>
  <c r="R115" i="1"/>
  <c r="N115" i="1"/>
  <c r="J115" i="1"/>
  <c r="H115" i="1"/>
  <c r="R114" i="1"/>
  <c r="R121" i="1" s="1"/>
  <c r="N114" i="1"/>
  <c r="J114" i="1"/>
  <c r="J121" i="1" s="1"/>
  <c r="H114" i="1"/>
  <c r="H121" i="1" s="1"/>
  <c r="H132" i="1" s="1"/>
  <c r="R107" i="1"/>
  <c r="L107" i="1"/>
  <c r="R106" i="1"/>
  <c r="N106" i="1"/>
  <c r="H106" i="1"/>
  <c r="J106" i="1" s="1"/>
  <c r="R105" i="1"/>
  <c r="N105" i="1"/>
  <c r="H105" i="1"/>
  <c r="J105" i="1" s="1"/>
  <c r="R104" i="1"/>
  <c r="N104" i="1"/>
  <c r="H104" i="1"/>
  <c r="J104" i="1" s="1"/>
  <c r="R103" i="1"/>
  <c r="N103" i="1"/>
  <c r="N107" i="1" s="1"/>
  <c r="H103" i="1"/>
  <c r="J103" i="1" s="1"/>
  <c r="L102" i="1"/>
  <c r="R101" i="1"/>
  <c r="N101" i="1"/>
  <c r="H101" i="1"/>
  <c r="J101" i="1" s="1"/>
  <c r="R99" i="1"/>
  <c r="R98" i="1"/>
  <c r="R97" i="1"/>
  <c r="R96" i="1"/>
  <c r="R102" i="1" s="1"/>
  <c r="R94" i="1"/>
  <c r="N94" i="1"/>
  <c r="N102" i="1" s="1"/>
  <c r="H94" i="1"/>
  <c r="L93" i="1"/>
  <c r="L108" i="1" s="1"/>
  <c r="R92" i="1"/>
  <c r="N92" i="1"/>
  <c r="H92" i="1"/>
  <c r="J92" i="1" s="1"/>
  <c r="R91" i="1"/>
  <c r="N91" i="1"/>
  <c r="H91" i="1"/>
  <c r="J91" i="1" s="1"/>
  <c r="R90" i="1"/>
  <c r="N90" i="1"/>
  <c r="H90" i="1"/>
  <c r="N89" i="1"/>
  <c r="J89" i="1"/>
  <c r="H89" i="1"/>
  <c r="R88" i="1"/>
  <c r="N88" i="1"/>
  <c r="J88" i="1"/>
  <c r="H88" i="1"/>
  <c r="R87" i="1"/>
  <c r="N87" i="1"/>
  <c r="J87" i="1"/>
  <c r="H87" i="1"/>
  <c r="R86" i="1"/>
  <c r="N86" i="1"/>
  <c r="J86" i="1"/>
  <c r="H86" i="1"/>
  <c r="R85" i="1"/>
  <c r="N85" i="1"/>
  <c r="J85" i="1"/>
  <c r="H85" i="1"/>
  <c r="R84" i="1"/>
  <c r="N84" i="1"/>
  <c r="J84" i="1"/>
  <c r="H84" i="1"/>
  <c r="R83" i="1"/>
  <c r="N83" i="1"/>
  <c r="J83" i="1"/>
  <c r="H83" i="1"/>
  <c r="R82" i="1"/>
  <c r="N82" i="1"/>
  <c r="J82" i="1"/>
  <c r="H82" i="1"/>
  <c r="R81" i="1"/>
  <c r="N81" i="1"/>
  <c r="J81" i="1"/>
  <c r="H81" i="1"/>
  <c r="R80" i="1"/>
  <c r="N80" i="1"/>
  <c r="J80" i="1"/>
  <c r="H80" i="1"/>
  <c r="R79" i="1"/>
  <c r="N79" i="1"/>
  <c r="J79" i="1"/>
  <c r="H79" i="1"/>
  <c r="R78" i="1"/>
  <c r="N78" i="1"/>
  <c r="J78" i="1"/>
  <c r="H78" i="1"/>
  <c r="R77" i="1"/>
  <c r="N77" i="1"/>
  <c r="J77" i="1"/>
  <c r="H77" i="1"/>
  <c r="R76" i="1"/>
  <c r="N76" i="1"/>
  <c r="J76" i="1"/>
  <c r="H76" i="1"/>
  <c r="R75" i="1"/>
  <c r="N75" i="1"/>
  <c r="J75" i="1"/>
  <c r="H75" i="1"/>
  <c r="R74" i="1"/>
  <c r="N74" i="1"/>
  <c r="J74" i="1"/>
  <c r="H74" i="1"/>
  <c r="R73" i="1"/>
  <c r="N73" i="1"/>
  <c r="J73" i="1"/>
  <c r="H73" i="1"/>
  <c r="R72" i="1"/>
  <c r="N72" i="1"/>
  <c r="J72" i="1"/>
  <c r="H72" i="1"/>
  <c r="R71" i="1"/>
  <c r="N71" i="1"/>
  <c r="J71" i="1"/>
  <c r="H71" i="1"/>
  <c r="R70" i="1"/>
  <c r="N70" i="1"/>
  <c r="J70" i="1"/>
  <c r="H70" i="1"/>
  <c r="R69" i="1"/>
  <c r="N69" i="1"/>
  <c r="J69" i="1"/>
  <c r="H69" i="1"/>
  <c r="R68" i="1"/>
  <c r="N68" i="1"/>
  <c r="J68" i="1"/>
  <c r="H68" i="1"/>
  <c r="R67" i="1"/>
  <c r="N67" i="1"/>
  <c r="J67" i="1"/>
  <c r="H67" i="1"/>
  <c r="R66" i="1"/>
  <c r="N66" i="1"/>
  <c r="J66" i="1"/>
  <c r="H66" i="1"/>
  <c r="R65" i="1"/>
  <c r="N65" i="1"/>
  <c r="J65" i="1"/>
  <c r="H65" i="1"/>
  <c r="R64" i="1"/>
  <c r="N64" i="1"/>
  <c r="J64" i="1"/>
  <c r="H64" i="1"/>
  <c r="R63" i="1"/>
  <c r="N63" i="1"/>
  <c r="J63" i="1"/>
  <c r="H63" i="1"/>
  <c r="R62" i="1"/>
  <c r="N62" i="1"/>
  <c r="J62" i="1"/>
  <c r="H62" i="1"/>
  <c r="R61" i="1"/>
  <c r="N61" i="1"/>
  <c r="J61" i="1"/>
  <c r="H61" i="1"/>
  <c r="R60" i="1"/>
  <c r="R93" i="1" s="1"/>
  <c r="R108" i="1" s="1"/>
  <c r="N60" i="1"/>
  <c r="N93" i="1" s="1"/>
  <c r="N108" i="1" s="1"/>
  <c r="J60" i="1"/>
  <c r="H60" i="1"/>
  <c r="R53" i="1"/>
  <c r="L53" i="1"/>
  <c r="R52" i="1"/>
  <c r="N52" i="1"/>
  <c r="H52" i="1"/>
  <c r="J52" i="1" s="1"/>
  <c r="R51" i="1"/>
  <c r="N51" i="1"/>
  <c r="H51" i="1"/>
  <c r="J51" i="1" s="1"/>
  <c r="R49" i="1"/>
  <c r="N49" i="1"/>
  <c r="H49" i="1"/>
  <c r="J49" i="1" s="1"/>
  <c r="R48" i="1"/>
  <c r="L48" i="1"/>
  <c r="R47" i="1"/>
  <c r="N47" i="1"/>
  <c r="H47" i="1"/>
  <c r="J47" i="1" s="1"/>
  <c r="R46" i="1"/>
  <c r="N46" i="1"/>
  <c r="H46" i="1"/>
  <c r="J46" i="1" s="1"/>
  <c r="R45" i="1"/>
  <c r="N45" i="1"/>
  <c r="H45" i="1"/>
  <c r="J45" i="1" s="1"/>
  <c r="R44" i="1"/>
  <c r="N44" i="1"/>
  <c r="N48" i="1" s="1"/>
  <c r="H44" i="1"/>
  <c r="J44" i="1" s="1"/>
  <c r="L43" i="1"/>
  <c r="L54" i="1" s="1"/>
  <c r="R42" i="1"/>
  <c r="N42" i="1"/>
  <c r="N43" i="1" s="1"/>
  <c r="H42" i="1"/>
  <c r="J42" i="1" s="1"/>
  <c r="R40" i="1"/>
  <c r="N40" i="1"/>
  <c r="H40" i="1"/>
  <c r="J40" i="1" s="1"/>
  <c r="R39" i="1"/>
  <c r="R43" i="1" s="1"/>
  <c r="R54" i="1" s="1"/>
  <c r="N39" i="1"/>
  <c r="H39" i="1"/>
  <c r="H43" i="1" s="1"/>
  <c r="R32" i="1"/>
  <c r="L32" i="1"/>
  <c r="R31" i="1"/>
  <c r="N31" i="1"/>
  <c r="J31" i="1"/>
  <c r="H31" i="1"/>
  <c r="R30" i="1"/>
  <c r="N30" i="1"/>
  <c r="J30" i="1"/>
  <c r="J32" i="1" s="1"/>
  <c r="S32" i="1" s="1"/>
  <c r="H30" i="1"/>
  <c r="R29" i="1"/>
  <c r="N29" i="1"/>
  <c r="N32" i="1" s="1"/>
  <c r="J29" i="1"/>
  <c r="H29" i="1"/>
  <c r="H32" i="1" s="1"/>
  <c r="N28" i="1"/>
  <c r="L28" i="1"/>
  <c r="R27" i="1"/>
  <c r="N27" i="1"/>
  <c r="H27" i="1"/>
  <c r="J27" i="1" s="1"/>
  <c r="R26" i="1"/>
  <c r="N26" i="1"/>
  <c r="H26" i="1"/>
  <c r="J26" i="1" s="1"/>
  <c r="R25" i="1"/>
  <c r="N25" i="1"/>
  <c r="H25" i="1"/>
  <c r="J25" i="1" s="1"/>
  <c r="R24" i="1"/>
  <c r="R28" i="1" s="1"/>
  <c r="N24" i="1"/>
  <c r="H24" i="1"/>
  <c r="H28" i="1" s="1"/>
  <c r="L23" i="1"/>
  <c r="L33" i="1" s="1"/>
  <c r="R18" i="1"/>
  <c r="N18" i="1"/>
  <c r="J18" i="1"/>
  <c r="H18" i="1"/>
  <c r="R14" i="1"/>
  <c r="R13" i="1"/>
  <c r="R12" i="1"/>
  <c r="R11" i="1"/>
  <c r="R10" i="1"/>
  <c r="R9" i="1"/>
  <c r="R8" i="1"/>
  <c r="R7" i="1"/>
  <c r="N7" i="1"/>
  <c r="H7" i="1"/>
  <c r="J7" i="1" s="1"/>
  <c r="R6" i="1"/>
  <c r="N6" i="1"/>
  <c r="H6" i="1"/>
  <c r="J6" i="1" s="1"/>
  <c r="R5" i="1"/>
  <c r="R23" i="1" s="1"/>
  <c r="R33" i="1" s="1"/>
  <c r="N5" i="1"/>
  <c r="N23" i="1" s="1"/>
  <c r="N33" i="1" s="1"/>
  <c r="H5" i="1"/>
  <c r="H23" i="1" s="1"/>
  <c r="H33" i="1" l="1"/>
  <c r="J5" i="1"/>
  <c r="J23" i="1" s="1"/>
  <c r="J53" i="1"/>
  <c r="N168" i="1"/>
  <c r="J196" i="1"/>
  <c r="S196" i="1" s="1"/>
  <c r="J327" i="1"/>
  <c r="S327" i="1" s="1"/>
  <c r="J24" i="1"/>
  <c r="J28" i="1" s="1"/>
  <c r="S28" i="1" s="1"/>
  <c r="R168" i="1"/>
  <c r="J178" i="1"/>
  <c r="J201" i="1"/>
  <c r="S201" i="1" s="1"/>
  <c r="H223" i="1"/>
  <c r="R250" i="1"/>
  <c r="R312" i="1"/>
  <c r="J322" i="1"/>
  <c r="J332" i="1"/>
  <c r="S332" i="1" s="1"/>
  <c r="J39" i="1"/>
  <c r="J43" i="1" s="1"/>
  <c r="J90" i="1"/>
  <c r="H93" i="1"/>
  <c r="S121" i="1"/>
  <c r="S132" i="1" s="1"/>
  <c r="J132" i="1"/>
  <c r="R133" i="1" s="1"/>
  <c r="J167" i="1"/>
  <c r="S167" i="1" s="1"/>
  <c r="J48" i="1"/>
  <c r="S48" i="1" s="1"/>
  <c r="H48" i="1"/>
  <c r="H54" i="1" s="1"/>
  <c r="N53" i="1"/>
  <c r="N54" i="1" s="1"/>
  <c r="H53" i="1"/>
  <c r="J93" i="1"/>
  <c r="J94" i="1"/>
  <c r="J102" i="1" s="1"/>
  <c r="S102" i="1" s="1"/>
  <c r="H102" i="1"/>
  <c r="R132" i="1"/>
  <c r="S131" i="1"/>
  <c r="J155" i="1"/>
  <c r="S155" i="1" s="1"/>
  <c r="N202" i="1"/>
  <c r="J223" i="1"/>
  <c r="R224" i="1" s="1"/>
  <c r="S212" i="1"/>
  <c r="S222" i="1"/>
  <c r="S249" i="1"/>
  <c r="S306" i="1"/>
  <c r="N333" i="1"/>
  <c r="S143" i="1"/>
  <c r="S168" i="1" s="1"/>
  <c r="J168" i="1"/>
  <c r="R169" i="1" s="1"/>
  <c r="J107" i="1"/>
  <c r="S107" i="1" s="1"/>
  <c r="H155" i="1"/>
  <c r="H196" i="1"/>
  <c r="H327" i="1"/>
  <c r="H167" i="1"/>
  <c r="J229" i="1"/>
  <c r="J239" i="1" s="1"/>
  <c r="J257" i="1"/>
  <c r="J298" i="1" s="1"/>
  <c r="H107" i="1"/>
  <c r="H143" i="1"/>
  <c r="H178" i="1"/>
  <c r="H201" i="1"/>
  <c r="H322" i="1"/>
  <c r="H333" i="1" s="1"/>
  <c r="H332" i="1"/>
  <c r="S298" i="1" l="1"/>
  <c r="S312" i="1" s="1"/>
  <c r="J312" i="1"/>
  <c r="R313" i="1" s="1"/>
  <c r="J250" i="1"/>
  <c r="R251" i="1" s="1"/>
  <c r="S239" i="1"/>
  <c r="S250" i="1" s="1"/>
  <c r="S223" i="1"/>
  <c r="S93" i="1"/>
  <c r="S108" i="1" s="1"/>
  <c r="J108" i="1"/>
  <c r="R109" i="1" s="1"/>
  <c r="H108" i="1"/>
  <c r="S322" i="1"/>
  <c r="S333" i="1" s="1"/>
  <c r="J333" i="1"/>
  <c r="R334" i="1" s="1"/>
  <c r="R335" i="1" s="1"/>
  <c r="S23" i="1"/>
  <c r="S33" i="1" s="1"/>
  <c r="J33" i="1"/>
  <c r="R34" i="1" s="1"/>
  <c r="S43" i="1"/>
  <c r="S54" i="1" s="1"/>
  <c r="J54" i="1"/>
  <c r="R55" i="1" s="1"/>
  <c r="S53" i="1"/>
  <c r="H202" i="1"/>
  <c r="H168" i="1"/>
  <c r="S178" i="1"/>
  <c r="S202" i="1" s="1"/>
  <c r="J202" i="1"/>
  <c r="R203" i="1" s="1"/>
</calcChain>
</file>

<file path=xl/sharedStrings.xml><?xml version="1.0" encoding="utf-8"?>
<sst xmlns="http://schemas.openxmlformats.org/spreadsheetml/2006/main" count="497" uniqueCount="160">
  <si>
    <t xml:space="preserve"> </t>
  </si>
  <si>
    <t xml:space="preserve">Акт выполненых работ за   Март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</si>
  <si>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</si>
  <si>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</si>
  <si>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</si>
  <si>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</si>
  <si>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</si>
  <si>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</si>
  <si>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</si>
  <si>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</si>
  <si>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</si>
  <si>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</si>
  <si>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</si>
  <si>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</si>
  <si>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</si>
  <si>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</si>
  <si>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</si>
  <si>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Советов д.80</t>
  </si>
  <si>
    <t>ТВК</t>
  </si>
  <si>
    <t>Вывод воды в подъезд для уборке</t>
  </si>
  <si>
    <t xml:space="preserve">подъезд </t>
  </si>
  <si>
    <t>Метопол 16*20</t>
  </si>
  <si>
    <t>угол мет. 16*20</t>
  </si>
  <si>
    <t>кран д. 16 20*15</t>
  </si>
  <si>
    <t xml:space="preserve">тройник </t>
  </si>
  <si>
    <t>тройник мет. 20*26</t>
  </si>
  <si>
    <t>шуруп</t>
  </si>
  <si>
    <t>дюбель</t>
  </si>
  <si>
    <t>фум лента</t>
  </si>
  <si>
    <t>Разборка канализационной трубы под 3-подъездом,для прочистки канализационной трубы от дома до колодца</t>
  </si>
  <si>
    <t>подвал</t>
  </si>
  <si>
    <t>итого</t>
  </si>
  <si>
    <t>РСЦ</t>
  </si>
  <si>
    <t>Дом</t>
  </si>
  <si>
    <t>субботник</t>
  </si>
  <si>
    <t>мешок мусорный</t>
  </si>
  <si>
    <t>Эл цех</t>
  </si>
  <si>
    <t xml:space="preserve">Акт выполненых работ за   Апрель  2022 год </t>
  </si>
  <si>
    <t xml:space="preserve">Акт выполненых работ за   Май  2022 год </t>
  </si>
  <si>
    <t>1..</t>
  </si>
  <si>
    <t xml:space="preserve"> Замена стояка кан. Кв 32,35, подключение к разводкам, демонтаж и монтаж унитазов, проверка</t>
  </si>
  <si>
    <t>кв 32</t>
  </si>
  <si>
    <t>мазда</t>
  </si>
  <si>
    <t>труба ф110</t>
  </si>
  <si>
    <t>тройник ф110*50</t>
  </si>
  <si>
    <t>муфта ф110</t>
  </si>
  <si>
    <t>2.</t>
  </si>
  <si>
    <t>Перекрытие хол водоснабжения, сброос воды, установка тройника к общему стояку хол воды, установка отсечного крана, запуск, проверка</t>
  </si>
  <si>
    <t>кв 26</t>
  </si>
  <si>
    <t>тройник ППР ф25*20*25</t>
  </si>
  <si>
    <t>кран ф 20</t>
  </si>
  <si>
    <t>уголок ф20</t>
  </si>
  <si>
    <t xml:space="preserve">бочёнок </t>
  </si>
  <si>
    <t>метапол ф20</t>
  </si>
  <si>
    <t>полипропилен ф20</t>
  </si>
  <si>
    <t>фумлента</t>
  </si>
  <si>
    <t>3.</t>
  </si>
  <si>
    <t>Перекрытие стояка хол воды в подвале, сброс, замена стояка кв 23,29,32,35. Подключение к разводкам, запуск, проверка.</t>
  </si>
  <si>
    <t>ниссан</t>
  </si>
  <si>
    <t>труба ппр ф25-16</t>
  </si>
  <si>
    <t>труба ппр ф20</t>
  </si>
  <si>
    <t>кран ппр ф20</t>
  </si>
  <si>
    <t>угол ппр ф25</t>
  </si>
  <si>
    <t>угол ппр ф20</t>
  </si>
  <si>
    <t>американка</t>
  </si>
  <si>
    <t>футорка ф25</t>
  </si>
  <si>
    <t>муфта ф25</t>
  </si>
  <si>
    <t>муфта ппр ф20</t>
  </si>
  <si>
    <t>бочата ф15</t>
  </si>
  <si>
    <t>диск отр</t>
  </si>
  <si>
    <t>переход  ппр ф20*25</t>
  </si>
  <si>
    <t>Промывка и опрессовка системы теплоснабжения</t>
  </si>
  <si>
    <t xml:space="preserve">известь </t>
  </si>
  <si>
    <t>Краска син</t>
  </si>
  <si>
    <t>краска зел</t>
  </si>
  <si>
    <t>колер</t>
  </si>
  <si>
    <t>1.</t>
  </si>
  <si>
    <t>Демонтаж неисправного датчика движения, установка нового.</t>
  </si>
  <si>
    <t>05.22.2022</t>
  </si>
  <si>
    <t>датчик движения</t>
  </si>
  <si>
    <t>саморезы</t>
  </si>
  <si>
    <t xml:space="preserve">Акт выполненых работ за  Июнь  2022 год </t>
  </si>
  <si>
    <t>Перекрытие стояка х/воды в подвале,сброс,нарезка резбы,монтаж нового отсеченого крана,подключение к разводке,запуск проверка.</t>
  </si>
  <si>
    <t>кв39</t>
  </si>
  <si>
    <t>кран15</t>
  </si>
  <si>
    <t>фум-лен</t>
  </si>
  <si>
    <t xml:space="preserve">Акт выполненых работ за  Июль  2022 год </t>
  </si>
  <si>
    <t>Разборка козырьков ж/б,устройство металл козырьков.</t>
  </si>
  <si>
    <t>б/н</t>
  </si>
  <si>
    <t>ст дома</t>
  </si>
  <si>
    <t>квадр4*4</t>
  </si>
  <si>
    <t>квадр2*4</t>
  </si>
  <si>
    <t>арматур12</t>
  </si>
  <si>
    <t>электроды</t>
  </si>
  <si>
    <t>кра/чер1/1,8</t>
  </si>
  <si>
    <t xml:space="preserve">кисть </t>
  </si>
  <si>
    <t>бур по бетону</t>
  </si>
  <si>
    <t>пика долб</t>
  </si>
  <si>
    <t>перчат</t>
  </si>
  <si>
    <t>Демонтаж и замена датчик движение,установка датчик движение к стене</t>
  </si>
  <si>
    <t>кв26</t>
  </si>
  <si>
    <t>датч движ</t>
  </si>
  <si>
    <t>саморез</t>
  </si>
  <si>
    <t>Изоляция концов провода</t>
  </si>
  <si>
    <t>кв36</t>
  </si>
  <si>
    <t xml:space="preserve">Акт выполненых работ за  Август  2022 год </t>
  </si>
  <si>
    <t>Устройства опалубки из досок под битон при устройстве крытого крылец,укладка бетона в опалубку,устройство бетонных пакдусов входов,подсыпка падусов дресвой,разборка опалубки</t>
  </si>
  <si>
    <t>бетон200</t>
  </si>
  <si>
    <t>миксер</t>
  </si>
  <si>
    <t>доска0,10*0,025</t>
  </si>
  <si>
    <t>арматура12</t>
  </si>
  <si>
    <t>дресьва</t>
  </si>
  <si>
    <t>Устройство ступеней на вход в подъезд</t>
  </si>
  <si>
    <t>уголок32</t>
  </si>
  <si>
    <t>бетон</t>
  </si>
  <si>
    <t>смп/цем</t>
  </si>
  <si>
    <t>доска0,10*0,025*4</t>
  </si>
  <si>
    <t>перчатки</t>
  </si>
  <si>
    <t xml:space="preserve">Акт выполненых работ за  Сентябрь  2022 год </t>
  </si>
  <si>
    <t xml:space="preserve">Акт выполненых работ за  Октябрь  2022 год </t>
  </si>
  <si>
    <t>Сброс воздуха из системы отопления,запуск проверка.</t>
  </si>
  <si>
    <t>кв18</t>
  </si>
  <si>
    <t>кв53</t>
  </si>
  <si>
    <t>Перекрытие стояков отопления в подвале,сброс,замена крана,маевского,запуск,проверка</t>
  </si>
  <si>
    <t>кв35</t>
  </si>
  <si>
    <t>кран маев</t>
  </si>
  <si>
    <t xml:space="preserve">Акт выполненых работ за  Ноябрь  2022 год </t>
  </si>
  <si>
    <t>Перекрытие стояка х/воды,демонтаж канализационного стояка и стояк х/воды в кварт,монтаж стояков х/воды  и канализации,запуск проверка.</t>
  </si>
  <si>
    <t>отвод</t>
  </si>
  <si>
    <t>хомут110</t>
  </si>
  <si>
    <t>кран</t>
  </si>
  <si>
    <t>муфта</t>
  </si>
  <si>
    <t>угол</t>
  </si>
  <si>
    <t>гофра</t>
  </si>
  <si>
    <t>кран20</t>
  </si>
  <si>
    <t>труб пропил20</t>
  </si>
  <si>
    <t>угол98</t>
  </si>
  <si>
    <t>муфта201/2 н.р</t>
  </si>
  <si>
    <t>муфта201/2в.р</t>
  </si>
  <si>
    <t>дис отр</t>
  </si>
  <si>
    <t>труба</t>
  </si>
  <si>
    <t>тройн</t>
  </si>
  <si>
    <t>тройн110</t>
  </si>
  <si>
    <t>труб110*200</t>
  </si>
  <si>
    <t>труб110*1000</t>
  </si>
  <si>
    <t>труб110*750</t>
  </si>
  <si>
    <t>труб32</t>
  </si>
  <si>
    <t>пропил</t>
  </si>
  <si>
    <t>муфта32</t>
  </si>
  <si>
    <t>тройнППР32*20</t>
  </si>
  <si>
    <t>переход32*30</t>
  </si>
  <si>
    <t>Замазка стояка канализац в туалете смесью барьер</t>
  </si>
  <si>
    <t>кв15</t>
  </si>
  <si>
    <t>барьер</t>
  </si>
  <si>
    <t>Разборка и устройство кровли на козырьках входов в подъезд</t>
  </si>
  <si>
    <t>фанера</t>
  </si>
  <si>
    <t>ондулин</t>
  </si>
  <si>
    <t>диск по бет</t>
  </si>
  <si>
    <t xml:space="preserve">Акт выполненых работ за  Декабрь 2022 год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</si>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</sst>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  <font>
      <sz val="12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2" xfId="0" applyFont="1" applyBorder="1" applyAlignment="1">
      <alignment wrapText="1"/>
    </xf>
    <xf numFmtId="2" fontId="0" fillId="0" borderId="2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11A6B-5EB3-462F-B481-54776626DF09}">
  <dimension ref="A1:AD335"/>
  <sheetViews>
    <sheetView tabSelected="1" zoomScale="90" zoomScaleNormal="90" workbookViewId="0">
      <pane xSplit="1" ySplit="4" topLeftCell="B312" activePane="bottomRight" state="frozen"/>
      <selection pane="topRight" activeCell="B1" sqref="B1"/>
      <selection pane="bottomLeft" activeCell="A5" sqref="A5"/>
      <selection pane="bottomRight" activeCell="O280" sqref="O280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.7109375" customWidth="1"/>
    <col min="11" max="11" width="8.140625" customWidth="1"/>
    <col min="12" max="12" width="7" customWidth="1"/>
    <col min="14" max="14" width="9.7109375" customWidth="1"/>
    <col min="15" max="15" width="18.57031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" si="0">P6*Q6</f>
        <v>0</v>
      </c>
      <c r="S6" s="14"/>
    </row>
    <row r="7" spans="1:30" s="20" customFormat="1" ht="24" customHeight="1" x14ac:dyDescent="0.2">
      <c r="A7" s="10">
        <v>1</v>
      </c>
      <c r="B7" s="11" t="s">
        <v>19</v>
      </c>
      <c r="C7" s="16">
        <v>44622</v>
      </c>
      <c r="D7" s="10"/>
      <c r="E7" s="17" t="s">
        <v>20</v>
      </c>
      <c r="F7" s="10">
        <v>2</v>
      </c>
      <c r="G7" s="10">
        <v>2</v>
      </c>
      <c r="H7" s="13">
        <f>F7*G7</f>
        <v>4</v>
      </c>
      <c r="I7" s="13">
        <v>600</v>
      </c>
      <c r="J7" s="13">
        <f>H7*I7</f>
        <v>2400</v>
      </c>
      <c r="K7" s="13"/>
      <c r="L7" s="13"/>
      <c r="M7" s="13"/>
      <c r="N7" s="13">
        <f>M7*L7</f>
        <v>0</v>
      </c>
      <c r="O7" s="13" t="s">
        <v>21</v>
      </c>
      <c r="P7" s="13">
        <v>12</v>
      </c>
      <c r="Q7" s="13">
        <v>71</v>
      </c>
      <c r="R7" s="13">
        <f>P7*Q7</f>
        <v>852</v>
      </c>
      <c r="S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19" customFormat="1" ht="21.75" customHeight="1" x14ac:dyDescent="0.2">
      <c r="A8" s="10"/>
      <c r="B8" s="11"/>
      <c r="C8" s="16"/>
      <c r="D8" s="10"/>
      <c r="E8" s="17"/>
      <c r="F8" s="10"/>
      <c r="G8" s="10"/>
      <c r="H8" s="13"/>
      <c r="I8" s="13"/>
      <c r="J8" s="13"/>
      <c r="K8" s="13"/>
      <c r="L8" s="13"/>
      <c r="M8" s="13"/>
      <c r="N8" s="13"/>
      <c r="O8" s="13" t="s">
        <v>22</v>
      </c>
      <c r="P8" s="13">
        <v>2</v>
      </c>
      <c r="Q8" s="13">
        <v>15</v>
      </c>
      <c r="R8" s="13">
        <f t="shared" ref="R8:R18" si="1">P8*Q8</f>
        <v>30</v>
      </c>
      <c r="S8" s="18"/>
    </row>
    <row r="9" spans="1:30" s="19" customFormat="1" ht="16.5" customHeight="1" x14ac:dyDescent="0.2">
      <c r="A9" s="10"/>
      <c r="B9" s="11"/>
      <c r="C9" s="16"/>
      <c r="D9" s="10"/>
      <c r="E9" s="17"/>
      <c r="F9" s="10"/>
      <c r="G9" s="10"/>
      <c r="H9" s="13"/>
      <c r="I9" s="13"/>
      <c r="J9" s="13"/>
      <c r="K9" s="13"/>
      <c r="L9" s="13"/>
      <c r="M9" s="13"/>
      <c r="N9" s="13"/>
      <c r="O9" s="13" t="s">
        <v>23</v>
      </c>
      <c r="P9" s="13">
        <v>2</v>
      </c>
      <c r="Q9" s="13">
        <v>242</v>
      </c>
      <c r="R9" s="13">
        <f t="shared" si="1"/>
        <v>484</v>
      </c>
      <c r="S9" s="18"/>
    </row>
    <row r="10" spans="1:30" s="19" customFormat="1" ht="17.25" customHeight="1" x14ac:dyDescent="0.2">
      <c r="A10" s="10"/>
      <c r="B10" s="11"/>
      <c r="C10" s="16"/>
      <c r="D10" s="10"/>
      <c r="E10" s="17"/>
      <c r="F10" s="10"/>
      <c r="G10" s="10"/>
      <c r="H10" s="13"/>
      <c r="I10" s="13"/>
      <c r="J10" s="13"/>
      <c r="K10" s="13"/>
      <c r="L10" s="13"/>
      <c r="M10" s="13"/>
      <c r="N10" s="13"/>
      <c r="O10" s="13" t="s">
        <v>24</v>
      </c>
      <c r="P10" s="13">
        <v>1</v>
      </c>
      <c r="Q10" s="13">
        <v>426</v>
      </c>
      <c r="R10" s="13">
        <f t="shared" si="1"/>
        <v>426</v>
      </c>
      <c r="S10" s="18"/>
    </row>
    <row r="11" spans="1:30" s="19" customFormat="1" ht="18.75" customHeight="1" x14ac:dyDescent="0.2">
      <c r="A11" s="10"/>
      <c r="B11" s="11"/>
      <c r="C11" s="16"/>
      <c r="D11" s="10"/>
      <c r="E11" s="17"/>
      <c r="F11" s="10"/>
      <c r="G11" s="10"/>
      <c r="H11" s="13"/>
      <c r="I11" s="13"/>
      <c r="J11" s="13"/>
      <c r="K11" s="13"/>
      <c r="L11" s="13"/>
      <c r="M11" s="13"/>
      <c r="N11" s="13"/>
      <c r="O11" s="13" t="s">
        <v>25</v>
      </c>
      <c r="P11" s="13">
        <v>1</v>
      </c>
      <c r="Q11" s="13">
        <v>246</v>
      </c>
      <c r="R11" s="13">
        <f t="shared" si="1"/>
        <v>246</v>
      </c>
      <c r="S11" s="18"/>
    </row>
    <row r="12" spans="1:30" s="19" customFormat="1" ht="21" customHeight="1" x14ac:dyDescent="0.2">
      <c r="A12" s="10"/>
      <c r="B12" s="11"/>
      <c r="C12" s="16"/>
      <c r="D12" s="10"/>
      <c r="E12" s="17"/>
      <c r="F12" s="10"/>
      <c r="G12" s="10"/>
      <c r="H12" s="13"/>
      <c r="I12" s="13"/>
      <c r="J12" s="13"/>
      <c r="K12" s="13"/>
      <c r="L12" s="13"/>
      <c r="M12" s="13"/>
      <c r="N12" s="13"/>
      <c r="O12" s="13" t="s">
        <v>26</v>
      </c>
      <c r="P12" s="13">
        <v>6</v>
      </c>
      <c r="Q12" s="13">
        <v>0.86</v>
      </c>
      <c r="R12" s="13">
        <f t="shared" si="1"/>
        <v>5.16</v>
      </c>
      <c r="S12" s="18"/>
    </row>
    <row r="13" spans="1:30" s="19" customFormat="1" ht="18.75" customHeight="1" x14ac:dyDescent="0.2">
      <c r="A13" s="10"/>
      <c r="B13" s="11"/>
      <c r="C13" s="16"/>
      <c r="D13" s="10"/>
      <c r="E13" s="17"/>
      <c r="F13" s="10"/>
      <c r="G13" s="10"/>
      <c r="H13" s="13"/>
      <c r="I13" s="13"/>
      <c r="J13" s="13"/>
      <c r="K13" s="13"/>
      <c r="L13" s="13"/>
      <c r="M13" s="13"/>
      <c r="N13" s="13"/>
      <c r="O13" s="13" t="s">
        <v>27</v>
      </c>
      <c r="P13" s="13">
        <v>6</v>
      </c>
      <c r="Q13" s="13">
        <v>0.71</v>
      </c>
      <c r="R13" s="13">
        <f t="shared" si="1"/>
        <v>4.26</v>
      </c>
      <c r="S13" s="18"/>
    </row>
    <row r="14" spans="1:30" s="19" customFormat="1" ht="18.75" customHeight="1" x14ac:dyDescent="0.2">
      <c r="A14" s="10"/>
      <c r="B14" s="11"/>
      <c r="C14" s="16"/>
      <c r="D14" s="10"/>
      <c r="E14" s="17"/>
      <c r="F14" s="10"/>
      <c r="G14" s="10"/>
      <c r="H14" s="13"/>
      <c r="I14" s="13"/>
      <c r="J14" s="13"/>
      <c r="K14" s="13"/>
      <c r="L14" s="13"/>
      <c r="M14" s="13"/>
      <c r="N14" s="13"/>
      <c r="O14" s="13" t="s">
        <v>28</v>
      </c>
      <c r="P14" s="13">
        <v>0.3</v>
      </c>
      <c r="Q14" s="13">
        <v>62</v>
      </c>
      <c r="R14" s="13">
        <f t="shared" si="1"/>
        <v>18.599999999999998</v>
      </c>
      <c r="S14" s="18"/>
    </row>
    <row r="15" spans="1:30" s="19" customFormat="1" ht="18.75" customHeight="1" x14ac:dyDescent="0.2">
      <c r="A15" s="10"/>
      <c r="B15" s="11"/>
      <c r="C15" s="16"/>
      <c r="D15" s="10"/>
      <c r="E15" s="17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8"/>
    </row>
    <row r="16" spans="1:30" s="19" customFormat="1" ht="18.75" customHeight="1" x14ac:dyDescent="0.2">
      <c r="A16" s="10"/>
      <c r="B16" s="11"/>
      <c r="C16" s="16"/>
      <c r="D16" s="10"/>
      <c r="E16" s="17"/>
      <c r="F16" s="10"/>
      <c r="G16" s="1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8"/>
    </row>
    <row r="17" spans="1:30" s="19" customFormat="1" ht="18.75" customHeight="1" x14ac:dyDescent="0.2">
      <c r="A17" s="10"/>
      <c r="B17" s="11"/>
      <c r="C17" s="16"/>
      <c r="D17" s="10"/>
      <c r="E17" s="17"/>
      <c r="F17" s="10"/>
      <c r="G17" s="1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8"/>
    </row>
    <row r="18" spans="1:30" ht="100.5" customHeight="1" x14ac:dyDescent="0.2">
      <c r="A18" s="10">
        <v>2</v>
      </c>
      <c r="B18" s="11" t="s">
        <v>29</v>
      </c>
      <c r="C18" s="16">
        <v>44625</v>
      </c>
      <c r="D18" s="10"/>
      <c r="E18" s="10" t="s">
        <v>30</v>
      </c>
      <c r="F18" s="10">
        <v>1</v>
      </c>
      <c r="G18" s="10">
        <v>1</v>
      </c>
      <c r="H18" s="13">
        <f>F18*G18</f>
        <v>1</v>
      </c>
      <c r="I18" s="13">
        <v>600</v>
      </c>
      <c r="J18" s="13">
        <f>H18*I18</f>
        <v>600</v>
      </c>
      <c r="K18" s="13"/>
      <c r="L18" s="13"/>
      <c r="M18" s="13"/>
      <c r="N18" s="13">
        <f>L18*M18</f>
        <v>0</v>
      </c>
      <c r="O18" s="13"/>
      <c r="P18" s="13"/>
      <c r="Q18" s="13"/>
      <c r="R18" s="13">
        <f t="shared" si="1"/>
        <v>0</v>
      </c>
      <c r="S18" s="18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x14ac:dyDescent="0.2">
      <c r="A19" s="10"/>
      <c r="B19" s="11"/>
      <c r="C19" s="10"/>
      <c r="D19" s="10"/>
      <c r="E19" s="10"/>
      <c r="F19" s="10"/>
      <c r="G19" s="1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x14ac:dyDescent="0.2">
      <c r="A20" s="10"/>
      <c r="B20" s="11"/>
      <c r="C20" s="10"/>
      <c r="D20" s="10"/>
      <c r="E20" s="10"/>
      <c r="F20" s="10"/>
      <c r="G20" s="1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8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x14ac:dyDescent="0.2">
      <c r="A21" s="10"/>
      <c r="B21" s="11"/>
      <c r="C21" s="10"/>
      <c r="D21" s="10"/>
      <c r="E21" s="10"/>
      <c r="F21" s="10"/>
      <c r="G21" s="1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8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x14ac:dyDescent="0.2">
      <c r="A22" s="10"/>
      <c r="B22" s="11"/>
      <c r="C22" s="10"/>
      <c r="D22" s="10"/>
      <c r="E22" s="10"/>
      <c r="F22" s="10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x14ac:dyDescent="0.2">
      <c r="A23" s="10"/>
      <c r="B23" s="11"/>
      <c r="C23" s="10"/>
      <c r="D23" s="10"/>
      <c r="E23" s="21" t="s">
        <v>31</v>
      </c>
      <c r="F23" s="10"/>
      <c r="G23" s="10"/>
      <c r="H23" s="22">
        <f>SUM(H5:H18)</f>
        <v>5</v>
      </c>
      <c r="I23" s="13"/>
      <c r="J23" s="22">
        <f>SUM(J5:J18)</f>
        <v>3000</v>
      </c>
      <c r="K23" s="13"/>
      <c r="L23" s="22">
        <f>SUM(L5:L18)</f>
        <v>0</v>
      </c>
      <c r="M23" s="13"/>
      <c r="N23" s="22">
        <f>SUM(N5:N18)</f>
        <v>0</v>
      </c>
      <c r="O23" s="13"/>
      <c r="P23" s="13"/>
      <c r="Q23" s="13"/>
      <c r="R23" s="22">
        <f>SUM(R5:R18)</f>
        <v>2066.02</v>
      </c>
      <c r="S23" s="14">
        <f>J23+N23+R23</f>
        <v>5066.0200000000004</v>
      </c>
      <c r="T23" t="s">
        <v>0</v>
      </c>
    </row>
    <row r="24" spans="1:30" ht="28.5" customHeight="1" x14ac:dyDescent="0.2">
      <c r="A24" s="10" t="s">
        <v>0</v>
      </c>
      <c r="B24" s="11"/>
      <c r="C24" s="10"/>
      <c r="D24" s="10"/>
      <c r="E24" s="15" t="s">
        <v>32</v>
      </c>
      <c r="F24" s="10"/>
      <c r="G24" s="10"/>
      <c r="H24" s="13">
        <f>F24*G24</f>
        <v>0</v>
      </c>
      <c r="I24" s="13"/>
      <c r="J24" s="13">
        <f>H24*I24</f>
        <v>0</v>
      </c>
      <c r="K24" s="13"/>
      <c r="L24" s="13"/>
      <c r="M24" s="13"/>
      <c r="N24" s="13">
        <f>L24*M24</f>
        <v>0</v>
      </c>
      <c r="O24" s="13"/>
      <c r="P24" s="13"/>
      <c r="Q24" s="13"/>
      <c r="R24" s="13">
        <f>P24</f>
        <v>0</v>
      </c>
      <c r="S24" s="23"/>
    </row>
    <row r="25" spans="1:30" ht="48" customHeight="1" x14ac:dyDescent="0.2">
      <c r="A25" s="10"/>
      <c r="B25" s="11"/>
      <c r="C25" s="16"/>
      <c r="D25" s="10"/>
      <c r="E25" s="15" t="s">
        <v>33</v>
      </c>
      <c r="F25" s="10"/>
      <c r="G25" s="10"/>
      <c r="H25" s="13">
        <f t="shared" ref="H25:H27" si="2">F25*G25</f>
        <v>0</v>
      </c>
      <c r="I25" s="13"/>
      <c r="J25" s="13">
        <f>H25*I25</f>
        <v>0</v>
      </c>
      <c r="K25" s="13"/>
      <c r="L25" s="13"/>
      <c r="M25" s="13"/>
      <c r="N25" s="13">
        <f t="shared" ref="N25:N26" si="3">L25*M25</f>
        <v>0</v>
      </c>
      <c r="O25" s="13"/>
      <c r="P25" s="13"/>
      <c r="Q25" s="13"/>
      <c r="R25" s="13">
        <f>P25*Q25</f>
        <v>0</v>
      </c>
      <c r="S25" s="23"/>
    </row>
    <row r="26" spans="1:30" ht="15" x14ac:dyDescent="0.2">
      <c r="A26" s="10">
        <v>1</v>
      </c>
      <c r="B26" s="11" t="s">
        <v>34</v>
      </c>
      <c r="C26" s="10"/>
      <c r="D26" s="10"/>
      <c r="E26" s="15"/>
      <c r="F26" s="10"/>
      <c r="G26" s="10"/>
      <c r="H26" s="13">
        <f t="shared" si="2"/>
        <v>0</v>
      </c>
      <c r="I26" s="13"/>
      <c r="J26" s="13">
        <f>H26*I26</f>
        <v>0</v>
      </c>
      <c r="K26" s="13"/>
      <c r="L26" s="13"/>
      <c r="M26" s="13"/>
      <c r="N26" s="13">
        <f t="shared" si="3"/>
        <v>0</v>
      </c>
      <c r="O26" s="13" t="s">
        <v>35</v>
      </c>
      <c r="P26" s="13">
        <v>10</v>
      </c>
      <c r="Q26" s="13">
        <v>18</v>
      </c>
      <c r="R26" s="13">
        <f t="shared" ref="R26:R27" si="4">P26*Q26</f>
        <v>180</v>
      </c>
      <c r="S26" s="23"/>
    </row>
    <row r="27" spans="1:30" x14ac:dyDescent="0.2">
      <c r="A27" s="10"/>
      <c r="B27" s="11"/>
      <c r="C27" s="10"/>
      <c r="D27" s="10"/>
      <c r="E27" s="10"/>
      <c r="F27" s="10"/>
      <c r="G27" s="10"/>
      <c r="H27" s="13">
        <f t="shared" si="2"/>
        <v>0</v>
      </c>
      <c r="I27" s="13"/>
      <c r="J27" s="13">
        <f t="shared" ref="J27" si="5">H27*I27</f>
        <v>0</v>
      </c>
      <c r="K27" s="13"/>
      <c r="L27" s="13"/>
      <c r="M27" s="13"/>
      <c r="N27" s="13">
        <f>L27*M27</f>
        <v>0</v>
      </c>
      <c r="O27" s="13"/>
      <c r="P27" s="13"/>
      <c r="Q27" s="13"/>
      <c r="R27" s="13">
        <f t="shared" si="4"/>
        <v>0</v>
      </c>
      <c r="S27" s="14"/>
    </row>
    <row r="28" spans="1:30" x14ac:dyDescent="0.2">
      <c r="A28" s="10"/>
      <c r="B28" s="11"/>
      <c r="C28" s="10"/>
      <c r="D28" s="10"/>
      <c r="E28" s="21" t="s">
        <v>31</v>
      </c>
      <c r="F28" s="10"/>
      <c r="G28" s="10"/>
      <c r="H28" s="22">
        <f>SUM(H24:H27)</f>
        <v>0</v>
      </c>
      <c r="I28" s="13"/>
      <c r="J28" s="22">
        <f>SUM(J24:J27)</f>
        <v>0</v>
      </c>
      <c r="K28" s="13"/>
      <c r="L28" s="22">
        <f>SUM(L24:L27)</f>
        <v>0</v>
      </c>
      <c r="M28" s="13"/>
      <c r="N28" s="22">
        <f>SUM(N24:N27)</f>
        <v>0</v>
      </c>
      <c r="O28" s="13"/>
      <c r="P28" s="13"/>
      <c r="Q28" s="13"/>
      <c r="R28" s="22">
        <f>SUM(R24:R27)</f>
        <v>180</v>
      </c>
      <c r="S28" s="14">
        <f>J28+N28+R28</f>
        <v>180</v>
      </c>
    </row>
    <row r="29" spans="1:30" ht="21.75" customHeight="1" x14ac:dyDescent="0.2">
      <c r="A29" s="10"/>
      <c r="B29" s="11"/>
      <c r="C29" s="10"/>
      <c r="D29" s="10"/>
      <c r="E29" s="15" t="s">
        <v>36</v>
      </c>
      <c r="F29" s="10"/>
      <c r="G29" s="10"/>
      <c r="H29" s="13">
        <f>F29*G29</f>
        <v>0</v>
      </c>
      <c r="I29" s="13"/>
      <c r="J29" s="13">
        <f>H29*I29</f>
        <v>0</v>
      </c>
      <c r="K29" s="13"/>
      <c r="L29" s="13"/>
      <c r="M29" s="13"/>
      <c r="N29" s="13">
        <f>L29*M29</f>
        <v>0</v>
      </c>
      <c r="O29" s="13"/>
      <c r="P29" s="13"/>
      <c r="Q29" s="13"/>
      <c r="R29" s="13">
        <f>P29*Q29</f>
        <v>0</v>
      </c>
      <c r="S29" s="23"/>
    </row>
    <row r="30" spans="1:30" ht="15" x14ac:dyDescent="0.2">
      <c r="A30" s="10"/>
      <c r="B30" s="11"/>
      <c r="C30" s="16"/>
      <c r="D30" s="10"/>
      <c r="E30" s="15"/>
      <c r="F30" s="10"/>
      <c r="G30" s="10"/>
      <c r="H30" s="13">
        <f>F30*G30</f>
        <v>0</v>
      </c>
      <c r="I30" s="13"/>
      <c r="J30" s="13">
        <f t="shared" ref="J30:J31" si="6">H30*I30</f>
        <v>0</v>
      </c>
      <c r="K30" s="13"/>
      <c r="L30" s="13"/>
      <c r="M30" s="13"/>
      <c r="N30" s="13">
        <f>L30*M30</f>
        <v>0</v>
      </c>
      <c r="O30" s="13"/>
      <c r="P30" s="13"/>
      <c r="Q30" s="13"/>
      <c r="R30" s="13">
        <f t="shared" ref="R30:R31" si="7">P30*Q30</f>
        <v>0</v>
      </c>
      <c r="S30" s="23"/>
    </row>
    <row r="31" spans="1:30" x14ac:dyDescent="0.2">
      <c r="A31" s="10"/>
      <c r="B31" s="11"/>
      <c r="C31" s="10"/>
      <c r="D31" s="10"/>
      <c r="E31" s="10"/>
      <c r="F31" s="10"/>
      <c r="G31" s="10"/>
      <c r="H31" s="13">
        <f>F31*G31</f>
        <v>0</v>
      </c>
      <c r="I31" s="13"/>
      <c r="J31" s="13">
        <f t="shared" si="6"/>
        <v>0</v>
      </c>
      <c r="K31" s="13"/>
      <c r="L31" s="13"/>
      <c r="M31" s="13"/>
      <c r="N31" s="13">
        <f>L31*M31</f>
        <v>0</v>
      </c>
      <c r="O31" s="13"/>
      <c r="P31" s="13"/>
      <c r="Q31" s="13"/>
      <c r="R31" s="13">
        <f t="shared" si="7"/>
        <v>0</v>
      </c>
      <c r="S31" s="23"/>
    </row>
    <row r="32" spans="1:30" x14ac:dyDescent="0.2">
      <c r="A32" s="10"/>
      <c r="B32" s="11"/>
      <c r="C32" s="10"/>
      <c r="D32" s="10"/>
      <c r="E32" s="21" t="s">
        <v>31</v>
      </c>
      <c r="F32" s="10"/>
      <c r="G32" s="10"/>
      <c r="H32" s="22">
        <f>SUM(H29:H31)</f>
        <v>0</v>
      </c>
      <c r="I32" s="13"/>
      <c r="J32" s="22">
        <f>SUM(J30:J31)</f>
        <v>0</v>
      </c>
      <c r="K32" s="13"/>
      <c r="L32" s="22">
        <f>SUM(L29:L31)</f>
        <v>0</v>
      </c>
      <c r="M32" s="13"/>
      <c r="N32" s="22">
        <f>SUM(N29:N31)</f>
        <v>0</v>
      </c>
      <c r="O32" s="13"/>
      <c r="P32" s="13"/>
      <c r="Q32" s="13"/>
      <c r="R32" s="22">
        <f>SUM(R29:R31)</f>
        <v>0</v>
      </c>
      <c r="S32" s="14">
        <f>J32+N32+R32</f>
        <v>0</v>
      </c>
    </row>
    <row r="33" spans="1:19" x14ac:dyDescent="0.2">
      <c r="A33" s="10"/>
      <c r="B33" s="11"/>
      <c r="C33" s="10"/>
      <c r="D33" s="10"/>
      <c r="E33" s="21" t="s">
        <v>31</v>
      </c>
      <c r="F33" s="10"/>
      <c r="G33" s="10"/>
      <c r="H33" s="22">
        <f>H23+H28+H32</f>
        <v>5</v>
      </c>
      <c r="I33" s="13"/>
      <c r="J33" s="22">
        <f>J23+J28+J32</f>
        <v>3000</v>
      </c>
      <c r="K33" s="13"/>
      <c r="L33" s="22">
        <f>L23+L28+L32</f>
        <v>0</v>
      </c>
      <c r="M33" s="13"/>
      <c r="N33" s="22">
        <f>N23+N28+N32</f>
        <v>0</v>
      </c>
      <c r="O33" s="13"/>
      <c r="P33" s="13"/>
      <c r="Q33" s="13"/>
      <c r="R33" s="22">
        <f>R23+R28+R32</f>
        <v>2246.02</v>
      </c>
      <c r="S33" s="22">
        <f>SUM(S5:S32)</f>
        <v>5246.02</v>
      </c>
    </row>
    <row r="34" spans="1:19" x14ac:dyDescent="0.2">
      <c r="C34" s="19"/>
      <c r="R34" s="24">
        <f>J33+N33+R33</f>
        <v>5246.02</v>
      </c>
      <c r="S34" s="24" t="s">
        <v>0</v>
      </c>
    </row>
    <row r="35" spans="1:19" ht="20.25" x14ac:dyDescent="0.3">
      <c r="F35" t="s">
        <v>0</v>
      </c>
      <c r="H35" s="1" t="s">
        <v>37</v>
      </c>
    </row>
    <row r="37" spans="1:19" x14ac:dyDescent="0.2">
      <c r="A37" s="2" t="s">
        <v>2</v>
      </c>
      <c r="B37" s="2" t="s">
        <v>3</v>
      </c>
      <c r="C37" s="2" t="s">
        <v>4</v>
      </c>
      <c r="D37" s="2" t="s">
        <v>5</v>
      </c>
      <c r="E37" s="2" t="s">
        <v>6</v>
      </c>
      <c r="F37" s="3" t="s">
        <v>7</v>
      </c>
      <c r="G37" s="3" t="s">
        <v>8</v>
      </c>
      <c r="H37" s="4" t="s">
        <v>9</v>
      </c>
      <c r="I37" s="4"/>
      <c r="J37" s="4"/>
      <c r="K37" s="2"/>
      <c r="L37" s="4" t="s">
        <v>10</v>
      </c>
      <c r="M37" s="4"/>
      <c r="N37" s="4"/>
      <c r="O37" s="4" t="s">
        <v>11</v>
      </c>
      <c r="P37" s="4"/>
      <c r="Q37" s="4"/>
      <c r="R37" s="4"/>
    </row>
    <row r="38" spans="1:19" x14ac:dyDescent="0.2">
      <c r="A38" s="5"/>
      <c r="B38" s="5"/>
      <c r="C38" s="5"/>
      <c r="D38" s="5"/>
      <c r="E38" s="5"/>
      <c r="F38" s="6"/>
      <c r="G38" s="6"/>
      <c r="H38" s="7" t="s">
        <v>12</v>
      </c>
      <c r="I38" s="8" t="s">
        <v>13</v>
      </c>
      <c r="J38" s="7" t="s">
        <v>14</v>
      </c>
      <c r="K38" s="9"/>
      <c r="L38" s="7" t="s">
        <v>12</v>
      </c>
      <c r="M38" s="7" t="s">
        <v>15</v>
      </c>
      <c r="N38" s="7" t="s">
        <v>14</v>
      </c>
      <c r="O38" s="8" t="s">
        <v>16</v>
      </c>
      <c r="P38" s="7" t="s">
        <v>12</v>
      </c>
      <c r="Q38" s="7" t="s">
        <v>15</v>
      </c>
      <c r="R38" s="7" t="s">
        <v>14</v>
      </c>
    </row>
    <row r="39" spans="1:19" ht="15.75" x14ac:dyDescent="0.25">
      <c r="A39" s="10"/>
      <c r="B39" s="11"/>
      <c r="C39" s="10"/>
      <c r="D39" s="11"/>
      <c r="E39" s="12" t="s">
        <v>17</v>
      </c>
      <c r="F39" s="10"/>
      <c r="G39" s="10"/>
      <c r="H39" s="13">
        <f>F39*G39</f>
        <v>0</v>
      </c>
      <c r="I39" s="13"/>
      <c r="J39" s="13">
        <f>H39*I39</f>
        <v>0</v>
      </c>
      <c r="K39" s="13"/>
      <c r="L39" s="13"/>
      <c r="M39" s="13"/>
      <c r="N39" s="13">
        <f>L39*M39</f>
        <v>0</v>
      </c>
      <c r="O39" s="13"/>
      <c r="P39" s="13"/>
      <c r="Q39" s="13"/>
      <c r="R39" s="13">
        <f>P39*Q39</f>
        <v>0</v>
      </c>
      <c r="S39" s="14"/>
    </row>
    <row r="40" spans="1:19" ht="15" x14ac:dyDescent="0.2">
      <c r="A40" s="10"/>
      <c r="B40" s="11"/>
      <c r="C40" s="10"/>
      <c r="D40" s="10"/>
      <c r="E40" s="15" t="s">
        <v>18</v>
      </c>
      <c r="F40" s="10"/>
      <c r="G40" s="10"/>
      <c r="H40" s="13">
        <f>F40*G40</f>
        <v>0</v>
      </c>
      <c r="I40" s="13"/>
      <c r="J40" s="13">
        <f>H40*I40</f>
        <v>0</v>
      </c>
      <c r="K40" s="13"/>
      <c r="L40" s="13"/>
      <c r="M40" s="13"/>
      <c r="N40" s="13">
        <f>L40*M40</f>
        <v>0</v>
      </c>
      <c r="O40" s="13"/>
      <c r="P40" s="13"/>
      <c r="Q40" s="13"/>
      <c r="R40" s="13">
        <f t="shared" ref="R40:R42" si="8">P40*Q40</f>
        <v>0</v>
      </c>
      <c r="S40" s="14"/>
    </row>
    <row r="41" spans="1:19" ht="15" x14ac:dyDescent="0.2">
      <c r="A41" s="10"/>
      <c r="B41" s="11"/>
      <c r="C41" s="16"/>
      <c r="D41" s="10"/>
      <c r="E41" s="17"/>
      <c r="F41" s="10"/>
      <c r="G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8"/>
    </row>
    <row r="42" spans="1:19" x14ac:dyDescent="0.2">
      <c r="A42" s="10"/>
      <c r="B42" s="11"/>
      <c r="C42" s="10"/>
      <c r="D42" s="10"/>
      <c r="E42" s="10"/>
      <c r="F42" s="10"/>
      <c r="G42" s="10"/>
      <c r="H42" s="13">
        <f>F42*G42</f>
        <v>0</v>
      </c>
      <c r="I42" s="13"/>
      <c r="J42" s="13">
        <f>H42*I42</f>
        <v>0</v>
      </c>
      <c r="K42" s="13"/>
      <c r="L42" s="13"/>
      <c r="M42" s="13"/>
      <c r="N42" s="13">
        <f>L42*M42</f>
        <v>0</v>
      </c>
      <c r="O42" s="13"/>
      <c r="P42" s="13"/>
      <c r="Q42" s="13"/>
      <c r="R42" s="13">
        <f t="shared" si="8"/>
        <v>0</v>
      </c>
      <c r="S42" s="18"/>
    </row>
    <row r="43" spans="1:19" x14ac:dyDescent="0.2">
      <c r="A43" s="10"/>
      <c r="B43" s="11"/>
      <c r="C43" s="10"/>
      <c r="D43" s="10"/>
      <c r="E43" s="21" t="s">
        <v>31</v>
      </c>
      <c r="F43" s="10"/>
      <c r="G43" s="10"/>
      <c r="H43" s="22">
        <f>SUM(H39:H42)</f>
        <v>0</v>
      </c>
      <c r="I43" s="13"/>
      <c r="J43" s="22">
        <f>SUM(J39:J42)</f>
        <v>0</v>
      </c>
      <c r="K43" s="13"/>
      <c r="L43" s="22">
        <f>SUM(L39:L42)</f>
        <v>0</v>
      </c>
      <c r="M43" s="13"/>
      <c r="N43" s="22">
        <f>SUM(N39:N42)</f>
        <v>0</v>
      </c>
      <c r="O43" s="13"/>
      <c r="P43" s="13"/>
      <c r="Q43" s="13"/>
      <c r="R43" s="22">
        <f>SUM(R39:R42)</f>
        <v>0</v>
      </c>
      <c r="S43" s="14">
        <f>J43+N43+R43</f>
        <v>0</v>
      </c>
    </row>
    <row r="44" spans="1:19" ht="15" x14ac:dyDescent="0.2">
      <c r="A44" s="10" t="s">
        <v>0</v>
      </c>
      <c r="B44" s="11"/>
      <c r="C44" s="10"/>
      <c r="D44" s="10"/>
      <c r="E44" s="15" t="s">
        <v>32</v>
      </c>
      <c r="F44" s="10"/>
      <c r="G44" s="10"/>
      <c r="H44" s="13">
        <f>F44*G44</f>
        <v>0</v>
      </c>
      <c r="I44" s="13"/>
      <c r="J44" s="13">
        <f>H44*I44</f>
        <v>0</v>
      </c>
      <c r="K44" s="13"/>
      <c r="L44" s="13"/>
      <c r="M44" s="13"/>
      <c r="N44" s="13">
        <f>L44*M44</f>
        <v>0</v>
      </c>
      <c r="O44" s="13"/>
      <c r="P44" s="13"/>
      <c r="Q44" s="13"/>
      <c r="R44" s="13">
        <f>P44</f>
        <v>0</v>
      </c>
      <c r="S44" s="23"/>
    </row>
    <row r="45" spans="1:19" ht="15" x14ac:dyDescent="0.2">
      <c r="A45" s="10"/>
      <c r="B45" s="11"/>
      <c r="C45" s="16"/>
      <c r="D45" s="10"/>
      <c r="E45" s="15" t="s">
        <v>33</v>
      </c>
      <c r="F45" s="10"/>
      <c r="G45" s="10"/>
      <c r="H45" s="13">
        <f t="shared" ref="H45:H47" si="9">F45*G45</f>
        <v>0</v>
      </c>
      <c r="I45" s="13"/>
      <c r="J45" s="13">
        <f>H45*I45</f>
        <v>0</v>
      </c>
      <c r="K45" s="13"/>
      <c r="L45" s="13"/>
      <c r="M45" s="13"/>
      <c r="N45" s="13">
        <f t="shared" ref="N45:N46" si="10">L45*M45</f>
        <v>0</v>
      </c>
      <c r="O45" s="13"/>
      <c r="P45" s="13"/>
      <c r="Q45" s="13"/>
      <c r="R45" s="13">
        <f>P45*Q45</f>
        <v>0</v>
      </c>
      <c r="S45" s="23"/>
    </row>
    <row r="46" spans="1:19" ht="15" x14ac:dyDescent="0.2">
      <c r="A46" s="10"/>
      <c r="B46" s="11"/>
      <c r="C46" s="10"/>
      <c r="D46" s="10"/>
      <c r="E46" s="15"/>
      <c r="F46" s="10"/>
      <c r="G46" s="10"/>
      <c r="H46" s="13">
        <f t="shared" si="9"/>
        <v>0</v>
      </c>
      <c r="I46" s="13"/>
      <c r="J46" s="13">
        <f>H46*I46</f>
        <v>0</v>
      </c>
      <c r="K46" s="13"/>
      <c r="L46" s="13"/>
      <c r="M46" s="13"/>
      <c r="N46" s="13">
        <f t="shared" si="10"/>
        <v>0</v>
      </c>
      <c r="O46" s="13"/>
      <c r="P46" s="13"/>
      <c r="Q46" s="13"/>
      <c r="R46" s="13">
        <f t="shared" ref="R46:R47" si="11">P46*Q46</f>
        <v>0</v>
      </c>
      <c r="S46" s="23"/>
    </row>
    <row r="47" spans="1:19" x14ac:dyDescent="0.2">
      <c r="A47" s="10"/>
      <c r="B47" s="11"/>
      <c r="C47" s="10"/>
      <c r="D47" s="10"/>
      <c r="E47" s="10"/>
      <c r="F47" s="10"/>
      <c r="G47" s="10"/>
      <c r="H47" s="13">
        <f t="shared" si="9"/>
        <v>0</v>
      </c>
      <c r="I47" s="13"/>
      <c r="J47" s="13">
        <f t="shared" ref="J47" si="12">H47*I47</f>
        <v>0</v>
      </c>
      <c r="K47" s="13"/>
      <c r="L47" s="13"/>
      <c r="M47" s="13"/>
      <c r="N47" s="13">
        <f>L47*M47</f>
        <v>0</v>
      </c>
      <c r="O47" s="13"/>
      <c r="P47" s="13"/>
      <c r="Q47" s="13"/>
      <c r="R47" s="13">
        <f t="shared" si="11"/>
        <v>0</v>
      </c>
      <c r="S47" s="14"/>
    </row>
    <row r="48" spans="1:19" x14ac:dyDescent="0.2">
      <c r="A48" s="10"/>
      <c r="B48" s="11"/>
      <c r="C48" s="10"/>
      <c r="D48" s="10"/>
      <c r="E48" s="21" t="s">
        <v>31</v>
      </c>
      <c r="F48" s="10"/>
      <c r="G48" s="10"/>
      <c r="H48" s="22">
        <f>SUM(H44:H47)</f>
        <v>0</v>
      </c>
      <c r="I48" s="13"/>
      <c r="J48" s="22">
        <f>SUM(J44:J47)</f>
        <v>0</v>
      </c>
      <c r="K48" s="13"/>
      <c r="L48" s="22">
        <f>SUM(L44:L47)</f>
        <v>0</v>
      </c>
      <c r="M48" s="13"/>
      <c r="N48" s="22">
        <f>SUM(N44:N47)</f>
        <v>0</v>
      </c>
      <c r="O48" s="13"/>
      <c r="P48" s="13"/>
      <c r="Q48" s="13"/>
      <c r="R48" s="22">
        <f>SUM(R44:R47)</f>
        <v>0</v>
      </c>
      <c r="S48" s="14">
        <f>J48+N48+R48</f>
        <v>0</v>
      </c>
    </row>
    <row r="49" spans="1:19" ht="15" x14ac:dyDescent="0.2">
      <c r="A49" s="10"/>
      <c r="B49" s="11"/>
      <c r="C49" s="10"/>
      <c r="D49" s="10"/>
      <c r="E49" s="15" t="s">
        <v>36</v>
      </c>
      <c r="F49" s="10"/>
      <c r="G49" s="10"/>
      <c r="H49" s="13">
        <f>F49*G49</f>
        <v>0</v>
      </c>
      <c r="I49" s="13"/>
      <c r="J49" s="13">
        <f>H49*I49</f>
        <v>0</v>
      </c>
      <c r="K49" s="13"/>
      <c r="L49" s="13"/>
      <c r="M49" s="13"/>
      <c r="N49" s="13">
        <f>L49*M49</f>
        <v>0</v>
      </c>
      <c r="O49" s="13"/>
      <c r="P49" s="13"/>
      <c r="Q49" s="13"/>
      <c r="R49" s="13">
        <f>P49*Q49</f>
        <v>0</v>
      </c>
      <c r="S49" s="23"/>
    </row>
    <row r="50" spans="1:19" ht="15" x14ac:dyDescent="0.2">
      <c r="A50" s="10"/>
      <c r="B50" s="11"/>
      <c r="C50" s="16"/>
      <c r="D50" s="10"/>
      <c r="E50" s="15"/>
      <c r="F50" s="10"/>
      <c r="G50" s="1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3"/>
    </row>
    <row r="51" spans="1:19" ht="15" x14ac:dyDescent="0.2">
      <c r="A51" s="10"/>
      <c r="B51" s="11"/>
      <c r="C51" s="16"/>
      <c r="D51" s="10"/>
      <c r="E51" s="15"/>
      <c r="F51" s="10"/>
      <c r="G51" s="10"/>
      <c r="H51" s="13">
        <f>F51*G51</f>
        <v>0</v>
      </c>
      <c r="I51" s="13"/>
      <c r="J51" s="13">
        <f t="shared" ref="J51:J52" si="13">H51*I51</f>
        <v>0</v>
      </c>
      <c r="K51" s="13"/>
      <c r="L51" s="13"/>
      <c r="M51" s="13"/>
      <c r="N51" s="13">
        <f>L51*M51</f>
        <v>0</v>
      </c>
      <c r="O51" s="13"/>
      <c r="P51" s="13"/>
      <c r="Q51" s="13"/>
      <c r="R51" s="13">
        <f t="shared" ref="R51:R52" si="14">P51*Q51</f>
        <v>0</v>
      </c>
      <c r="S51" s="23"/>
    </row>
    <row r="52" spans="1:19" x14ac:dyDescent="0.2">
      <c r="A52" s="10"/>
      <c r="B52" s="11"/>
      <c r="C52" s="10"/>
      <c r="D52" s="10"/>
      <c r="E52" s="10"/>
      <c r="F52" s="10"/>
      <c r="G52" s="10"/>
      <c r="H52" s="13">
        <f>F52*G52</f>
        <v>0</v>
      </c>
      <c r="I52" s="13"/>
      <c r="J52" s="13">
        <f t="shared" si="13"/>
        <v>0</v>
      </c>
      <c r="K52" s="13"/>
      <c r="L52" s="13"/>
      <c r="M52" s="13"/>
      <c r="N52" s="13">
        <f>L52*M52</f>
        <v>0</v>
      </c>
      <c r="O52" s="13"/>
      <c r="P52" s="13"/>
      <c r="Q52" s="13"/>
      <c r="R52" s="13">
        <f t="shared" si="14"/>
        <v>0</v>
      </c>
      <c r="S52" s="23"/>
    </row>
    <row r="53" spans="1:19" x14ac:dyDescent="0.2">
      <c r="A53" s="10"/>
      <c r="B53" s="11"/>
      <c r="C53" s="10"/>
      <c r="D53" s="10"/>
      <c r="E53" s="21" t="s">
        <v>31</v>
      </c>
      <c r="F53" s="10"/>
      <c r="G53" s="10"/>
      <c r="H53" s="22">
        <f>SUM(H49:H52)</f>
        <v>0</v>
      </c>
      <c r="I53" s="13"/>
      <c r="J53" s="22">
        <f>SUM(J50:J52)</f>
        <v>0</v>
      </c>
      <c r="K53" s="13"/>
      <c r="L53" s="22">
        <f>SUM(L49:L52)</f>
        <v>0</v>
      </c>
      <c r="M53" s="13"/>
      <c r="N53" s="22">
        <f>SUM(N49:N52)</f>
        <v>0</v>
      </c>
      <c r="O53" s="13"/>
      <c r="P53" s="13"/>
      <c r="Q53" s="13"/>
      <c r="R53" s="22">
        <f>SUM(R49:R52)</f>
        <v>0</v>
      </c>
      <c r="S53" s="14">
        <f>J53+N53+R53</f>
        <v>0</v>
      </c>
    </row>
    <row r="54" spans="1:19" x14ac:dyDescent="0.2">
      <c r="A54" s="10"/>
      <c r="B54" s="11"/>
      <c r="C54" s="10"/>
      <c r="D54" s="10"/>
      <c r="E54" s="21" t="s">
        <v>31</v>
      </c>
      <c r="F54" s="10"/>
      <c r="G54" s="10"/>
      <c r="H54" s="22">
        <f>H43+H48+H53</f>
        <v>0</v>
      </c>
      <c r="I54" s="13"/>
      <c r="J54" s="22">
        <f>J43+J48+J53</f>
        <v>0</v>
      </c>
      <c r="K54" s="13"/>
      <c r="L54" s="22">
        <f>L43+L48+L53</f>
        <v>0</v>
      </c>
      <c r="M54" s="13"/>
      <c r="N54" s="22">
        <f>N43+N48+N53</f>
        <v>0</v>
      </c>
      <c r="O54" s="13"/>
      <c r="P54" s="13"/>
      <c r="Q54" s="13"/>
      <c r="R54" s="22">
        <f>R43+R48+R53</f>
        <v>0</v>
      </c>
      <c r="S54" s="22">
        <f>SUM(S39:S53)</f>
        <v>0</v>
      </c>
    </row>
    <row r="55" spans="1:19" x14ac:dyDescent="0.2">
      <c r="C55" s="19"/>
      <c r="R55" s="24">
        <f>J54+N54+R54</f>
        <v>0</v>
      </c>
      <c r="S55" s="24" t="s">
        <v>0</v>
      </c>
    </row>
    <row r="56" spans="1:19" ht="20.25" x14ac:dyDescent="0.3">
      <c r="B56" s="25"/>
      <c r="F56" t="s">
        <v>0</v>
      </c>
      <c r="H56" s="1" t="s">
        <v>38</v>
      </c>
      <c r="O56" s="25"/>
    </row>
    <row r="57" spans="1:19" x14ac:dyDescent="0.2">
      <c r="A57" s="26"/>
      <c r="B57" s="2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  <c r="P57" s="26"/>
      <c r="Q57" s="26"/>
      <c r="R57" s="26"/>
      <c r="S57" s="26"/>
    </row>
    <row r="58" spans="1:19" x14ac:dyDescent="0.2">
      <c r="A58" s="28" t="s">
        <v>2</v>
      </c>
      <c r="B58" s="29" t="s">
        <v>3</v>
      </c>
      <c r="C58" s="28" t="s">
        <v>4</v>
      </c>
      <c r="D58" s="28" t="s">
        <v>5</v>
      </c>
      <c r="E58" s="28" t="s">
        <v>6</v>
      </c>
      <c r="F58" s="29" t="s">
        <v>7</v>
      </c>
      <c r="G58" s="29" t="s">
        <v>8</v>
      </c>
      <c r="H58" s="30" t="s">
        <v>9</v>
      </c>
      <c r="I58" s="30"/>
      <c r="J58" s="30"/>
      <c r="K58" s="28"/>
      <c r="L58" s="30" t="s">
        <v>10</v>
      </c>
      <c r="M58" s="30"/>
      <c r="N58" s="30"/>
      <c r="O58" s="30" t="s">
        <v>11</v>
      </c>
      <c r="P58" s="30"/>
      <c r="Q58" s="30"/>
      <c r="R58" s="30"/>
      <c r="S58" s="26"/>
    </row>
    <row r="59" spans="1:19" x14ac:dyDescent="0.2">
      <c r="A59" s="31"/>
      <c r="B59" s="32"/>
      <c r="C59" s="31"/>
      <c r="D59" s="31"/>
      <c r="E59" s="31"/>
      <c r="F59" s="33"/>
      <c r="G59" s="33"/>
      <c r="H59" s="34" t="s">
        <v>12</v>
      </c>
      <c r="I59" s="35" t="s">
        <v>13</v>
      </c>
      <c r="J59" s="34" t="s">
        <v>14</v>
      </c>
      <c r="K59" s="36"/>
      <c r="L59" s="34" t="s">
        <v>12</v>
      </c>
      <c r="M59" s="34" t="s">
        <v>15</v>
      </c>
      <c r="N59" s="34" t="s">
        <v>14</v>
      </c>
      <c r="O59" s="35" t="s">
        <v>16</v>
      </c>
      <c r="P59" s="34" t="s">
        <v>12</v>
      </c>
      <c r="Q59" s="34" t="s">
        <v>15</v>
      </c>
      <c r="R59" s="34" t="s">
        <v>14</v>
      </c>
      <c r="S59" s="26"/>
    </row>
    <row r="60" spans="1:19" ht="15.75" x14ac:dyDescent="0.2">
      <c r="A60" s="37"/>
      <c r="B60" s="38"/>
      <c r="C60" s="37"/>
      <c r="D60" s="38"/>
      <c r="E60" s="39" t="s">
        <v>17</v>
      </c>
      <c r="F60" s="37"/>
      <c r="G60" s="37"/>
      <c r="H60" s="40">
        <f>F60*G60</f>
        <v>0</v>
      </c>
      <c r="I60" s="40"/>
      <c r="J60" s="40">
        <f>H60*I60</f>
        <v>0</v>
      </c>
      <c r="K60" s="40"/>
      <c r="L60" s="40"/>
      <c r="M60" s="40"/>
      <c r="N60" s="40">
        <f>L60*M60</f>
        <v>0</v>
      </c>
      <c r="O60" s="41"/>
      <c r="P60" s="40"/>
      <c r="Q60" s="40"/>
      <c r="R60" s="40">
        <f>P60*Q60</f>
        <v>0</v>
      </c>
      <c r="S60" s="42"/>
    </row>
    <row r="61" spans="1:19" ht="15" x14ac:dyDescent="0.2">
      <c r="A61" s="37"/>
      <c r="B61" s="38"/>
      <c r="C61" s="37"/>
      <c r="D61" s="37"/>
      <c r="E61" s="43" t="s">
        <v>18</v>
      </c>
      <c r="F61" s="37"/>
      <c r="G61" s="37"/>
      <c r="H61" s="40">
        <f>F61*G61</f>
        <v>0</v>
      </c>
      <c r="I61" s="40"/>
      <c r="J61" s="40">
        <f>H61*I61</f>
        <v>0</v>
      </c>
      <c r="K61" s="40"/>
      <c r="L61" s="40"/>
      <c r="M61" s="40"/>
      <c r="N61" s="40">
        <f>L61*M61</f>
        <v>0</v>
      </c>
      <c r="O61" s="41"/>
      <c r="P61" s="40"/>
      <c r="Q61" s="40"/>
      <c r="R61" s="40">
        <f t="shared" ref="R61:R92" si="15">P61*Q61</f>
        <v>0</v>
      </c>
      <c r="S61" s="42"/>
    </row>
    <row r="62" spans="1:19" ht="76.5" x14ac:dyDescent="0.2">
      <c r="A62" s="37" t="s">
        <v>39</v>
      </c>
      <c r="B62" s="44" t="s">
        <v>40</v>
      </c>
      <c r="C62" s="45">
        <v>44699</v>
      </c>
      <c r="D62" s="37"/>
      <c r="E62" s="46" t="s">
        <v>41</v>
      </c>
      <c r="F62" s="37">
        <v>3.5</v>
      </c>
      <c r="G62" s="37">
        <v>2</v>
      </c>
      <c r="H62" s="40">
        <f t="shared" ref="H62:H91" si="16">F62*G62</f>
        <v>7</v>
      </c>
      <c r="I62" s="40">
        <v>600</v>
      </c>
      <c r="J62" s="40">
        <f t="shared" ref="J62:J91" si="17">H62*I62</f>
        <v>4200</v>
      </c>
      <c r="K62" s="40" t="s">
        <v>42</v>
      </c>
      <c r="L62" s="40">
        <v>0.5</v>
      </c>
      <c r="M62" s="40">
        <v>400</v>
      </c>
      <c r="N62" s="40">
        <f t="shared" ref="N62:N91" si="18">L62*M62</f>
        <v>200</v>
      </c>
      <c r="O62" s="41" t="s">
        <v>43</v>
      </c>
      <c r="P62" s="40">
        <v>3</v>
      </c>
      <c r="Q62" s="40">
        <v>235</v>
      </c>
      <c r="R62" s="40">
        <f t="shared" si="15"/>
        <v>705</v>
      </c>
      <c r="S62" s="42"/>
    </row>
    <row r="63" spans="1:19" ht="15" x14ac:dyDescent="0.2">
      <c r="A63" s="37"/>
      <c r="B63" s="38"/>
      <c r="C63" s="37"/>
      <c r="D63" s="37"/>
      <c r="E63" s="43"/>
      <c r="F63" s="37"/>
      <c r="G63" s="37"/>
      <c r="H63" s="40">
        <f t="shared" si="16"/>
        <v>0</v>
      </c>
      <c r="I63" s="40"/>
      <c r="J63" s="40">
        <f t="shared" si="17"/>
        <v>0</v>
      </c>
      <c r="K63" s="40"/>
      <c r="L63" s="40"/>
      <c r="M63" s="40"/>
      <c r="N63" s="40">
        <f t="shared" si="18"/>
        <v>0</v>
      </c>
      <c r="O63" s="41" t="s">
        <v>44</v>
      </c>
      <c r="P63" s="40">
        <v>2</v>
      </c>
      <c r="Q63" s="40">
        <v>121</v>
      </c>
      <c r="R63" s="40">
        <f t="shared" si="15"/>
        <v>242</v>
      </c>
      <c r="S63" s="42"/>
    </row>
    <row r="64" spans="1:19" ht="15" x14ac:dyDescent="0.2">
      <c r="A64" s="37"/>
      <c r="B64" s="38"/>
      <c r="C64" s="37"/>
      <c r="D64" s="37"/>
      <c r="E64" s="43"/>
      <c r="F64" s="37"/>
      <c r="G64" s="37"/>
      <c r="H64" s="40">
        <f t="shared" si="16"/>
        <v>0</v>
      </c>
      <c r="I64" s="40"/>
      <c r="J64" s="40">
        <f t="shared" si="17"/>
        <v>0</v>
      </c>
      <c r="K64" s="40"/>
      <c r="L64" s="40"/>
      <c r="M64" s="40"/>
      <c r="N64" s="40">
        <f t="shared" si="18"/>
        <v>0</v>
      </c>
      <c r="O64" s="41" t="s">
        <v>45</v>
      </c>
      <c r="P64" s="40">
        <v>1</v>
      </c>
      <c r="Q64" s="40">
        <v>255</v>
      </c>
      <c r="R64" s="40">
        <f t="shared" si="15"/>
        <v>255</v>
      </c>
      <c r="S64" s="42"/>
    </row>
    <row r="65" spans="1:19" ht="15" x14ac:dyDescent="0.2">
      <c r="A65" s="37"/>
      <c r="B65" s="38"/>
      <c r="C65" s="37"/>
      <c r="D65" s="37"/>
      <c r="E65" s="43"/>
      <c r="F65" s="37"/>
      <c r="G65" s="37"/>
      <c r="H65" s="40">
        <f t="shared" si="16"/>
        <v>0</v>
      </c>
      <c r="I65" s="40"/>
      <c r="J65" s="40">
        <f t="shared" si="17"/>
        <v>0</v>
      </c>
      <c r="K65" s="40"/>
      <c r="L65" s="40"/>
      <c r="M65" s="40"/>
      <c r="N65" s="40">
        <f t="shared" si="18"/>
        <v>0</v>
      </c>
      <c r="O65" s="41"/>
      <c r="P65" s="40"/>
      <c r="Q65" s="40"/>
      <c r="R65" s="40">
        <f t="shared" si="15"/>
        <v>0</v>
      </c>
      <c r="S65" s="42"/>
    </row>
    <row r="66" spans="1:19" ht="102" x14ac:dyDescent="0.2">
      <c r="A66" s="37" t="s">
        <v>46</v>
      </c>
      <c r="B66" s="44" t="s">
        <v>47</v>
      </c>
      <c r="C66" s="45">
        <v>44698</v>
      </c>
      <c r="D66" s="37"/>
      <c r="E66" s="46" t="s">
        <v>48</v>
      </c>
      <c r="F66" s="37">
        <v>2</v>
      </c>
      <c r="G66" s="37">
        <v>1</v>
      </c>
      <c r="H66" s="40">
        <f t="shared" si="16"/>
        <v>2</v>
      </c>
      <c r="I66" s="40">
        <v>600</v>
      </c>
      <c r="J66" s="40">
        <f t="shared" si="17"/>
        <v>1200</v>
      </c>
      <c r="K66" s="40" t="s">
        <v>42</v>
      </c>
      <c r="L66" s="40">
        <v>1</v>
      </c>
      <c r="M66" s="40">
        <v>400</v>
      </c>
      <c r="N66" s="40">
        <f t="shared" si="18"/>
        <v>400</v>
      </c>
      <c r="O66" s="41" t="s">
        <v>49</v>
      </c>
      <c r="P66" s="40">
        <v>1</v>
      </c>
      <c r="Q66" s="40">
        <v>120</v>
      </c>
      <c r="R66" s="40">
        <f t="shared" si="15"/>
        <v>120</v>
      </c>
      <c r="S66" s="42"/>
    </row>
    <row r="67" spans="1:19" ht="15" x14ac:dyDescent="0.2">
      <c r="A67" s="37"/>
      <c r="B67" s="38"/>
      <c r="C67" s="37"/>
      <c r="D67" s="37"/>
      <c r="E67" s="43"/>
      <c r="F67" s="37"/>
      <c r="G67" s="37"/>
      <c r="H67" s="40">
        <f t="shared" si="16"/>
        <v>0</v>
      </c>
      <c r="I67" s="40"/>
      <c r="J67" s="40">
        <f t="shared" si="17"/>
        <v>0</v>
      </c>
      <c r="K67" s="40"/>
      <c r="L67" s="40"/>
      <c r="M67" s="40"/>
      <c r="N67" s="40">
        <f t="shared" si="18"/>
        <v>0</v>
      </c>
      <c r="O67" s="41" t="s">
        <v>50</v>
      </c>
      <c r="P67" s="40">
        <v>1</v>
      </c>
      <c r="Q67" s="40">
        <v>272.8</v>
      </c>
      <c r="R67" s="40">
        <f t="shared" si="15"/>
        <v>272.8</v>
      </c>
      <c r="S67" s="42"/>
    </row>
    <row r="68" spans="1:19" ht="15" x14ac:dyDescent="0.2">
      <c r="A68" s="37"/>
      <c r="B68" s="38"/>
      <c r="C68" s="37"/>
      <c r="D68" s="37"/>
      <c r="E68" s="43"/>
      <c r="F68" s="37"/>
      <c r="G68" s="37"/>
      <c r="H68" s="40">
        <f t="shared" si="16"/>
        <v>0</v>
      </c>
      <c r="I68" s="40"/>
      <c r="J68" s="40">
        <f t="shared" si="17"/>
        <v>0</v>
      </c>
      <c r="K68" s="40"/>
      <c r="L68" s="40"/>
      <c r="M68" s="40"/>
      <c r="N68" s="40">
        <f t="shared" si="18"/>
        <v>0</v>
      </c>
      <c r="O68" s="41" t="s">
        <v>51</v>
      </c>
      <c r="P68" s="40">
        <v>1</v>
      </c>
      <c r="Q68" s="40">
        <v>82</v>
      </c>
      <c r="R68" s="40">
        <f t="shared" si="15"/>
        <v>82</v>
      </c>
      <c r="S68" s="42"/>
    </row>
    <row r="69" spans="1:19" ht="15" x14ac:dyDescent="0.2">
      <c r="A69" s="37"/>
      <c r="B69" s="38"/>
      <c r="C69" s="37"/>
      <c r="D69" s="37"/>
      <c r="E69" s="43"/>
      <c r="F69" s="37"/>
      <c r="G69" s="37"/>
      <c r="H69" s="40">
        <f t="shared" si="16"/>
        <v>0</v>
      </c>
      <c r="I69" s="40"/>
      <c r="J69" s="40">
        <f t="shared" si="17"/>
        <v>0</v>
      </c>
      <c r="K69" s="40"/>
      <c r="L69" s="40"/>
      <c r="M69" s="40"/>
      <c r="N69" s="40">
        <f t="shared" si="18"/>
        <v>0</v>
      </c>
      <c r="O69" s="41" t="s">
        <v>52</v>
      </c>
      <c r="P69" s="40">
        <v>1</v>
      </c>
      <c r="Q69" s="40">
        <v>173.64</v>
      </c>
      <c r="R69" s="40">
        <f t="shared" si="15"/>
        <v>173.64</v>
      </c>
      <c r="S69" s="42"/>
    </row>
    <row r="70" spans="1:19" ht="15" x14ac:dyDescent="0.2">
      <c r="A70" s="37"/>
      <c r="B70" s="38"/>
      <c r="C70" s="37"/>
      <c r="D70" s="37"/>
      <c r="E70" s="43"/>
      <c r="F70" s="37"/>
      <c r="G70" s="37"/>
      <c r="H70" s="40">
        <f t="shared" si="16"/>
        <v>0</v>
      </c>
      <c r="I70" s="40"/>
      <c r="J70" s="40">
        <f t="shared" si="17"/>
        <v>0</v>
      </c>
      <c r="K70" s="40"/>
      <c r="L70" s="40"/>
      <c r="M70" s="40"/>
      <c r="N70" s="40">
        <f t="shared" si="18"/>
        <v>0</v>
      </c>
      <c r="O70" s="41" t="s">
        <v>53</v>
      </c>
      <c r="P70" s="40">
        <v>0.5</v>
      </c>
      <c r="Q70" s="40">
        <v>105</v>
      </c>
      <c r="R70" s="40">
        <f t="shared" si="15"/>
        <v>52.5</v>
      </c>
      <c r="S70" s="42"/>
    </row>
    <row r="71" spans="1:19" ht="15" x14ac:dyDescent="0.2">
      <c r="A71" s="37"/>
      <c r="B71" s="38"/>
      <c r="C71" s="37"/>
      <c r="D71" s="37"/>
      <c r="E71" s="43"/>
      <c r="F71" s="37"/>
      <c r="G71" s="37"/>
      <c r="H71" s="40">
        <f t="shared" si="16"/>
        <v>0</v>
      </c>
      <c r="I71" s="40"/>
      <c r="J71" s="40">
        <f t="shared" si="17"/>
        <v>0</v>
      </c>
      <c r="K71" s="40"/>
      <c r="L71" s="40"/>
      <c r="M71" s="40"/>
      <c r="N71" s="40">
        <f t="shared" si="18"/>
        <v>0</v>
      </c>
      <c r="O71" s="41" t="s">
        <v>54</v>
      </c>
      <c r="P71" s="40">
        <v>0.5</v>
      </c>
      <c r="Q71" s="40">
        <v>95</v>
      </c>
      <c r="R71" s="40">
        <f t="shared" si="15"/>
        <v>47.5</v>
      </c>
      <c r="S71" s="42"/>
    </row>
    <row r="72" spans="1:19" ht="15" x14ac:dyDescent="0.2">
      <c r="A72" s="37"/>
      <c r="B72" s="38"/>
      <c r="C72" s="37"/>
      <c r="D72" s="37"/>
      <c r="E72" s="43"/>
      <c r="F72" s="37"/>
      <c r="G72" s="37"/>
      <c r="H72" s="40">
        <f t="shared" si="16"/>
        <v>0</v>
      </c>
      <c r="I72" s="40"/>
      <c r="J72" s="40">
        <f t="shared" si="17"/>
        <v>0</v>
      </c>
      <c r="K72" s="40"/>
      <c r="L72" s="40"/>
      <c r="M72" s="40"/>
      <c r="N72" s="40">
        <f t="shared" si="18"/>
        <v>0</v>
      </c>
      <c r="O72" s="41" t="s">
        <v>55</v>
      </c>
      <c r="P72" s="40">
        <v>0.1</v>
      </c>
      <c r="Q72" s="40">
        <v>75</v>
      </c>
      <c r="R72" s="40">
        <f t="shared" si="15"/>
        <v>7.5</v>
      </c>
      <c r="S72" s="42"/>
    </row>
    <row r="73" spans="1:19" ht="15" x14ac:dyDescent="0.2">
      <c r="A73" s="37"/>
      <c r="B73" s="38"/>
      <c r="C73" s="37"/>
      <c r="D73" s="37"/>
      <c r="E73" s="43"/>
      <c r="F73" s="37"/>
      <c r="G73" s="37"/>
      <c r="H73" s="40">
        <f t="shared" si="16"/>
        <v>0</v>
      </c>
      <c r="I73" s="40"/>
      <c r="J73" s="40">
        <f t="shared" si="17"/>
        <v>0</v>
      </c>
      <c r="K73" s="40"/>
      <c r="L73" s="40"/>
      <c r="M73" s="40"/>
      <c r="N73" s="40">
        <f t="shared" si="18"/>
        <v>0</v>
      </c>
      <c r="O73" s="41"/>
      <c r="P73" s="40"/>
      <c r="Q73" s="40"/>
      <c r="R73" s="40">
        <f t="shared" si="15"/>
        <v>0</v>
      </c>
      <c r="S73" s="42"/>
    </row>
    <row r="74" spans="1:19" ht="89.25" x14ac:dyDescent="0.2">
      <c r="A74" s="37" t="s">
        <v>56</v>
      </c>
      <c r="B74" s="44" t="s">
        <v>57</v>
      </c>
      <c r="C74" s="45">
        <v>44697</v>
      </c>
      <c r="D74" s="37"/>
      <c r="E74" s="46" t="s">
        <v>48</v>
      </c>
      <c r="F74" s="37">
        <v>6</v>
      </c>
      <c r="G74" s="37">
        <v>2</v>
      </c>
      <c r="H74" s="40">
        <f t="shared" si="16"/>
        <v>12</v>
      </c>
      <c r="I74" s="40">
        <v>600</v>
      </c>
      <c r="J74" s="40">
        <f t="shared" si="17"/>
        <v>7200</v>
      </c>
      <c r="K74" s="40" t="s">
        <v>58</v>
      </c>
      <c r="L74" s="40">
        <v>0.5</v>
      </c>
      <c r="M74" s="40">
        <v>400</v>
      </c>
      <c r="N74" s="40">
        <f t="shared" si="18"/>
        <v>200</v>
      </c>
      <c r="O74" s="41" t="s">
        <v>59</v>
      </c>
      <c r="P74" s="40">
        <v>16</v>
      </c>
      <c r="Q74" s="40">
        <v>112.5</v>
      </c>
      <c r="R74" s="40">
        <f t="shared" si="15"/>
        <v>1800</v>
      </c>
      <c r="S74" s="42"/>
    </row>
    <row r="75" spans="1:19" ht="15" x14ac:dyDescent="0.2">
      <c r="A75" s="37"/>
      <c r="B75" s="38"/>
      <c r="C75" s="37"/>
      <c r="D75" s="37"/>
      <c r="E75" s="43"/>
      <c r="F75" s="37"/>
      <c r="G75" s="37"/>
      <c r="H75" s="40">
        <f t="shared" si="16"/>
        <v>0</v>
      </c>
      <c r="I75" s="40"/>
      <c r="J75" s="40">
        <f t="shared" si="17"/>
        <v>0</v>
      </c>
      <c r="K75" s="40"/>
      <c r="L75" s="40"/>
      <c r="M75" s="40"/>
      <c r="N75" s="40">
        <f t="shared" si="18"/>
        <v>0</v>
      </c>
      <c r="O75" s="41" t="s">
        <v>60</v>
      </c>
      <c r="P75" s="40">
        <v>1</v>
      </c>
      <c r="Q75" s="40">
        <v>95</v>
      </c>
      <c r="R75" s="40">
        <f t="shared" si="15"/>
        <v>95</v>
      </c>
      <c r="S75" s="42"/>
    </row>
    <row r="76" spans="1:19" ht="15" x14ac:dyDescent="0.2">
      <c r="A76" s="37"/>
      <c r="B76" s="38"/>
      <c r="C76" s="37"/>
      <c r="D76" s="37"/>
      <c r="E76" s="43"/>
      <c r="F76" s="37"/>
      <c r="G76" s="37"/>
      <c r="H76" s="40">
        <f t="shared" si="16"/>
        <v>0</v>
      </c>
      <c r="I76" s="40"/>
      <c r="J76" s="40">
        <f t="shared" si="17"/>
        <v>0</v>
      </c>
      <c r="K76" s="40"/>
      <c r="L76" s="40"/>
      <c r="M76" s="40"/>
      <c r="N76" s="40">
        <f t="shared" si="18"/>
        <v>0</v>
      </c>
      <c r="O76" s="41" t="s">
        <v>61</v>
      </c>
      <c r="P76" s="40">
        <v>4</v>
      </c>
      <c r="Q76" s="40">
        <v>272.8</v>
      </c>
      <c r="R76" s="40">
        <f t="shared" si="15"/>
        <v>1091.2</v>
      </c>
      <c r="S76" s="42"/>
    </row>
    <row r="77" spans="1:19" ht="15" x14ac:dyDescent="0.2">
      <c r="A77" s="37"/>
      <c r="B77" s="38"/>
      <c r="C77" s="37"/>
      <c r="D77" s="37"/>
      <c r="E77" s="43"/>
      <c r="F77" s="37"/>
      <c r="G77" s="37"/>
      <c r="H77" s="40">
        <f t="shared" si="16"/>
        <v>0</v>
      </c>
      <c r="I77" s="40"/>
      <c r="J77" s="40">
        <f t="shared" si="17"/>
        <v>0</v>
      </c>
      <c r="K77" s="40"/>
      <c r="L77" s="40"/>
      <c r="M77" s="40"/>
      <c r="N77" s="40">
        <f t="shared" si="18"/>
        <v>0</v>
      </c>
      <c r="O77" s="41" t="s">
        <v>62</v>
      </c>
      <c r="P77" s="40">
        <v>5</v>
      </c>
      <c r="Q77" s="40">
        <v>82</v>
      </c>
      <c r="R77" s="40">
        <f t="shared" si="15"/>
        <v>410</v>
      </c>
      <c r="S77" s="42"/>
    </row>
    <row r="78" spans="1:19" ht="15" x14ac:dyDescent="0.2">
      <c r="A78" s="37"/>
      <c r="B78" s="38"/>
      <c r="C78" s="37"/>
      <c r="D78" s="37"/>
      <c r="E78" s="43"/>
      <c r="F78" s="37"/>
      <c r="G78" s="37"/>
      <c r="H78" s="40">
        <f t="shared" si="16"/>
        <v>0</v>
      </c>
      <c r="I78" s="40"/>
      <c r="J78" s="40">
        <f t="shared" si="17"/>
        <v>0</v>
      </c>
      <c r="K78" s="40"/>
      <c r="L78" s="40"/>
      <c r="M78" s="40"/>
      <c r="N78" s="40">
        <f t="shared" si="18"/>
        <v>0</v>
      </c>
      <c r="O78" s="41" t="s">
        <v>63</v>
      </c>
      <c r="P78" s="40">
        <v>10</v>
      </c>
      <c r="Q78" s="40">
        <v>82</v>
      </c>
      <c r="R78" s="40">
        <f t="shared" si="15"/>
        <v>820</v>
      </c>
      <c r="S78" s="42"/>
    </row>
    <row r="79" spans="1:19" ht="15" x14ac:dyDescent="0.2">
      <c r="A79" s="37"/>
      <c r="B79" s="38"/>
      <c r="C79" s="37"/>
      <c r="D79" s="37"/>
      <c r="E79" s="43"/>
      <c r="F79" s="37"/>
      <c r="G79" s="37"/>
      <c r="H79" s="40">
        <f t="shared" si="16"/>
        <v>0</v>
      </c>
      <c r="I79" s="40"/>
      <c r="J79" s="40">
        <f t="shared" si="17"/>
        <v>0</v>
      </c>
      <c r="K79" s="40"/>
      <c r="L79" s="40"/>
      <c r="M79" s="40"/>
      <c r="N79" s="40">
        <f t="shared" si="18"/>
        <v>0</v>
      </c>
      <c r="O79" s="41" t="s">
        <v>64</v>
      </c>
      <c r="P79" s="40">
        <v>1</v>
      </c>
      <c r="Q79" s="40">
        <v>115</v>
      </c>
      <c r="R79" s="40">
        <f t="shared" si="15"/>
        <v>115</v>
      </c>
      <c r="S79" s="42"/>
    </row>
    <row r="80" spans="1:19" ht="15" x14ac:dyDescent="0.2">
      <c r="A80" s="37"/>
      <c r="B80" s="38"/>
      <c r="C80" s="37"/>
      <c r="D80" s="37"/>
      <c r="E80" s="43"/>
      <c r="F80" s="37"/>
      <c r="G80" s="37"/>
      <c r="H80" s="40">
        <f t="shared" si="16"/>
        <v>0</v>
      </c>
      <c r="I80" s="40"/>
      <c r="J80" s="40">
        <f t="shared" si="17"/>
        <v>0</v>
      </c>
      <c r="K80" s="40"/>
      <c r="L80" s="40"/>
      <c r="M80" s="40"/>
      <c r="N80" s="40">
        <f t="shared" si="18"/>
        <v>0</v>
      </c>
      <c r="O80" s="41" t="s">
        <v>65</v>
      </c>
      <c r="P80" s="40">
        <v>1</v>
      </c>
      <c r="Q80" s="40">
        <v>125</v>
      </c>
      <c r="R80" s="40">
        <f t="shared" si="15"/>
        <v>125</v>
      </c>
      <c r="S80" s="42"/>
    </row>
    <row r="81" spans="1:19" ht="25.5" x14ac:dyDescent="0.2">
      <c r="A81" s="37"/>
      <c r="B81" s="38"/>
      <c r="C81" s="37"/>
      <c r="D81" s="37"/>
      <c r="E81" s="43"/>
      <c r="F81" s="37"/>
      <c r="G81" s="37"/>
      <c r="H81" s="40">
        <f t="shared" si="16"/>
        <v>0</v>
      </c>
      <c r="I81" s="40"/>
      <c r="J81" s="40">
        <f t="shared" si="17"/>
        <v>0</v>
      </c>
      <c r="K81" s="40"/>
      <c r="L81" s="40"/>
      <c r="M81" s="40"/>
      <c r="N81" s="40">
        <f t="shared" si="18"/>
        <v>0</v>
      </c>
      <c r="O81" s="41" t="s">
        <v>49</v>
      </c>
      <c r="P81" s="40">
        <v>3</v>
      </c>
      <c r="Q81" s="40">
        <v>123</v>
      </c>
      <c r="R81" s="40">
        <f t="shared" si="15"/>
        <v>369</v>
      </c>
      <c r="S81" s="42"/>
    </row>
    <row r="82" spans="1:19" ht="15" x14ac:dyDescent="0.2">
      <c r="A82" s="37"/>
      <c r="B82" s="38"/>
      <c r="C82" s="37"/>
      <c r="D82" s="37"/>
      <c r="E82" s="43"/>
      <c r="F82" s="37"/>
      <c r="G82" s="37"/>
      <c r="H82" s="40">
        <f t="shared" si="16"/>
        <v>0</v>
      </c>
      <c r="I82" s="40"/>
      <c r="J82" s="40">
        <f t="shared" si="17"/>
        <v>0</v>
      </c>
      <c r="K82" s="40"/>
      <c r="L82" s="40"/>
      <c r="M82" s="40"/>
      <c r="N82" s="40">
        <f t="shared" si="18"/>
        <v>0</v>
      </c>
      <c r="O82" s="41" t="s">
        <v>66</v>
      </c>
      <c r="P82" s="40">
        <v>2</v>
      </c>
      <c r="Q82" s="40">
        <v>141.83000000000001</v>
      </c>
      <c r="R82" s="40">
        <f t="shared" si="15"/>
        <v>283.66000000000003</v>
      </c>
      <c r="S82" s="42"/>
    </row>
    <row r="83" spans="1:19" ht="15" x14ac:dyDescent="0.2">
      <c r="A83" s="37"/>
      <c r="B83" s="38"/>
      <c r="C83" s="37"/>
      <c r="D83" s="37"/>
      <c r="E83" s="43"/>
      <c r="F83" s="37"/>
      <c r="G83" s="37"/>
      <c r="H83" s="40">
        <f t="shared" si="16"/>
        <v>0</v>
      </c>
      <c r="I83" s="40"/>
      <c r="J83" s="40">
        <f t="shared" si="17"/>
        <v>0</v>
      </c>
      <c r="K83" s="40"/>
      <c r="L83" s="40"/>
      <c r="M83" s="40"/>
      <c r="N83" s="40">
        <f t="shared" si="18"/>
        <v>0</v>
      </c>
      <c r="O83" s="41" t="s">
        <v>67</v>
      </c>
      <c r="P83" s="40">
        <v>1</v>
      </c>
      <c r="Q83" s="40">
        <v>26.78</v>
      </c>
      <c r="R83" s="40">
        <f t="shared" si="15"/>
        <v>26.78</v>
      </c>
      <c r="S83" s="42"/>
    </row>
    <row r="84" spans="1:19" ht="15" x14ac:dyDescent="0.2">
      <c r="A84" s="37"/>
      <c r="B84" s="38"/>
      <c r="C84" s="37"/>
      <c r="D84" s="37"/>
      <c r="E84" s="43"/>
      <c r="F84" s="37"/>
      <c r="G84" s="37"/>
      <c r="H84" s="40">
        <f t="shared" si="16"/>
        <v>0</v>
      </c>
      <c r="I84" s="40"/>
      <c r="J84" s="40">
        <f t="shared" si="17"/>
        <v>0</v>
      </c>
      <c r="K84" s="40"/>
      <c r="L84" s="40"/>
      <c r="M84" s="40"/>
      <c r="N84" s="40">
        <f t="shared" si="18"/>
        <v>0</v>
      </c>
      <c r="O84" s="41" t="s">
        <v>68</v>
      </c>
      <c r="P84" s="40">
        <v>3</v>
      </c>
      <c r="Q84" s="40">
        <v>173.64</v>
      </c>
      <c r="R84" s="40">
        <f t="shared" si="15"/>
        <v>520.91999999999996</v>
      </c>
      <c r="S84" s="42"/>
    </row>
    <row r="85" spans="1:19" ht="15" x14ac:dyDescent="0.2">
      <c r="A85" s="37"/>
      <c r="B85" s="38"/>
      <c r="C85" s="37"/>
      <c r="D85" s="37"/>
      <c r="E85" s="43"/>
      <c r="F85" s="37"/>
      <c r="G85" s="37"/>
      <c r="H85" s="40">
        <f t="shared" si="16"/>
        <v>0</v>
      </c>
      <c r="I85" s="40"/>
      <c r="J85" s="40">
        <f t="shared" si="17"/>
        <v>0</v>
      </c>
      <c r="K85" s="40"/>
      <c r="L85" s="40"/>
      <c r="M85" s="40"/>
      <c r="N85" s="40">
        <f t="shared" si="18"/>
        <v>0</v>
      </c>
      <c r="O85" s="41" t="s">
        <v>55</v>
      </c>
      <c r="P85" s="40">
        <v>1</v>
      </c>
      <c r="Q85" s="40">
        <v>75</v>
      </c>
      <c r="R85" s="40">
        <f t="shared" si="15"/>
        <v>75</v>
      </c>
      <c r="S85" s="42"/>
    </row>
    <row r="86" spans="1:19" ht="15" x14ac:dyDescent="0.2">
      <c r="A86" s="37"/>
      <c r="B86" s="38"/>
      <c r="C86" s="37"/>
      <c r="D86" s="37"/>
      <c r="E86" s="43"/>
      <c r="F86" s="37"/>
      <c r="G86" s="37"/>
      <c r="H86" s="40">
        <f t="shared" si="16"/>
        <v>0</v>
      </c>
      <c r="I86" s="40"/>
      <c r="J86" s="40">
        <f t="shared" si="17"/>
        <v>0</v>
      </c>
      <c r="K86" s="40"/>
      <c r="L86" s="40"/>
      <c r="M86" s="40"/>
      <c r="N86" s="40">
        <f t="shared" si="18"/>
        <v>0</v>
      </c>
      <c r="O86" s="41" t="s">
        <v>69</v>
      </c>
      <c r="P86" s="40">
        <v>1</v>
      </c>
      <c r="Q86" s="40">
        <v>44.5</v>
      </c>
      <c r="R86" s="40">
        <f t="shared" si="15"/>
        <v>44.5</v>
      </c>
      <c r="S86" s="42"/>
    </row>
    <row r="87" spans="1:19" ht="25.5" x14ac:dyDescent="0.2">
      <c r="A87" s="37"/>
      <c r="B87" s="38"/>
      <c r="C87" s="37"/>
      <c r="D87" s="37"/>
      <c r="E87" s="43"/>
      <c r="F87" s="37"/>
      <c r="G87" s="37"/>
      <c r="H87" s="40">
        <f t="shared" si="16"/>
        <v>0</v>
      </c>
      <c r="I87" s="40"/>
      <c r="J87" s="40">
        <f t="shared" si="17"/>
        <v>0</v>
      </c>
      <c r="K87" s="40"/>
      <c r="L87" s="40"/>
      <c r="M87" s="40"/>
      <c r="N87" s="40">
        <f t="shared" si="18"/>
        <v>0</v>
      </c>
      <c r="O87" s="41" t="s">
        <v>70</v>
      </c>
      <c r="P87" s="40">
        <v>1</v>
      </c>
      <c r="Q87" s="40">
        <v>70</v>
      </c>
      <c r="R87" s="40">
        <f t="shared" si="15"/>
        <v>70</v>
      </c>
      <c r="S87" s="42"/>
    </row>
    <row r="88" spans="1:19" ht="15" x14ac:dyDescent="0.2">
      <c r="A88" s="37"/>
      <c r="B88" s="38"/>
      <c r="C88" s="37"/>
      <c r="D88" s="37"/>
      <c r="E88" s="43"/>
      <c r="F88" s="37"/>
      <c r="G88" s="37"/>
      <c r="H88" s="40">
        <f t="shared" si="16"/>
        <v>0</v>
      </c>
      <c r="I88" s="40"/>
      <c r="J88" s="40">
        <f t="shared" si="17"/>
        <v>0</v>
      </c>
      <c r="K88" s="40"/>
      <c r="L88" s="40"/>
      <c r="M88" s="40"/>
      <c r="N88" s="40">
        <f t="shared" si="18"/>
        <v>0</v>
      </c>
      <c r="O88" s="41"/>
      <c r="P88" s="40"/>
      <c r="Q88" s="40"/>
      <c r="R88" s="40">
        <f t="shared" si="15"/>
        <v>0</v>
      </c>
      <c r="S88" s="42"/>
    </row>
    <row r="89" spans="1:19" ht="42" customHeight="1" x14ac:dyDescent="0.2">
      <c r="A89" s="37">
        <v>4</v>
      </c>
      <c r="B89" s="38" t="s">
        <v>71</v>
      </c>
      <c r="C89" s="37"/>
      <c r="D89" s="37"/>
      <c r="E89" s="43"/>
      <c r="F89" s="37"/>
      <c r="G89" s="37"/>
      <c r="H89" s="40">
        <f t="shared" si="16"/>
        <v>0</v>
      </c>
      <c r="I89" s="40"/>
      <c r="J89" s="40">
        <f t="shared" si="17"/>
        <v>0</v>
      </c>
      <c r="K89" s="40"/>
      <c r="L89" s="40"/>
      <c r="M89" s="40"/>
      <c r="N89" s="40">
        <f t="shared" si="18"/>
        <v>0</v>
      </c>
      <c r="O89" s="41"/>
      <c r="P89" s="40"/>
      <c r="Q89" s="40"/>
      <c r="R89" s="40">
        <v>33000</v>
      </c>
      <c r="S89" s="42"/>
    </row>
    <row r="90" spans="1:19" ht="15" x14ac:dyDescent="0.2">
      <c r="A90" s="37"/>
      <c r="B90" s="38"/>
      <c r="C90" s="37"/>
      <c r="D90" s="37"/>
      <c r="E90" s="43"/>
      <c r="F90" s="37"/>
      <c r="G90" s="37"/>
      <c r="H90" s="40">
        <f t="shared" si="16"/>
        <v>0</v>
      </c>
      <c r="I90" s="40"/>
      <c r="J90" s="40">
        <f t="shared" si="17"/>
        <v>0</v>
      </c>
      <c r="K90" s="40"/>
      <c r="L90" s="40"/>
      <c r="M90" s="40"/>
      <c r="N90" s="40">
        <f t="shared" si="18"/>
        <v>0</v>
      </c>
      <c r="O90" s="41"/>
      <c r="P90" s="40"/>
      <c r="Q90" s="40"/>
      <c r="R90" s="40">
        <f t="shared" si="15"/>
        <v>0</v>
      </c>
      <c r="S90" s="42"/>
    </row>
    <row r="91" spans="1:19" ht="15" x14ac:dyDescent="0.2">
      <c r="A91" s="37"/>
      <c r="B91" s="38"/>
      <c r="C91" s="45"/>
      <c r="D91" s="37"/>
      <c r="E91" s="47"/>
      <c r="F91" s="37"/>
      <c r="G91" s="37"/>
      <c r="H91" s="40">
        <f t="shared" si="16"/>
        <v>0</v>
      </c>
      <c r="I91" s="40"/>
      <c r="J91" s="40">
        <f t="shared" si="17"/>
        <v>0</v>
      </c>
      <c r="K91" s="40"/>
      <c r="L91" s="40"/>
      <c r="M91" s="40"/>
      <c r="N91" s="40">
        <f t="shared" si="18"/>
        <v>0</v>
      </c>
      <c r="O91" s="41"/>
      <c r="P91" s="40"/>
      <c r="Q91" s="40"/>
      <c r="R91" s="40">
        <f t="shared" si="15"/>
        <v>0</v>
      </c>
      <c r="S91" s="48"/>
    </row>
    <row r="92" spans="1:19" x14ac:dyDescent="0.2">
      <c r="A92" s="37"/>
      <c r="B92" s="38"/>
      <c r="C92" s="37"/>
      <c r="D92" s="37"/>
      <c r="E92" s="37"/>
      <c r="F92" s="37"/>
      <c r="G92" s="37"/>
      <c r="H92" s="40">
        <f>F92*G92</f>
        <v>0</v>
      </c>
      <c r="I92" s="40"/>
      <c r="J92" s="40">
        <f>H92*I92</f>
        <v>0</v>
      </c>
      <c r="K92" s="40"/>
      <c r="L92" s="40"/>
      <c r="M92" s="40"/>
      <c r="N92" s="40">
        <f>L92*M92</f>
        <v>0</v>
      </c>
      <c r="O92" s="41"/>
      <c r="P92" s="40"/>
      <c r="Q92" s="40"/>
      <c r="R92" s="40">
        <f t="shared" si="15"/>
        <v>0</v>
      </c>
      <c r="S92" s="48"/>
    </row>
    <row r="93" spans="1:19" x14ac:dyDescent="0.2">
      <c r="A93" s="37"/>
      <c r="B93" s="38"/>
      <c r="C93" s="37"/>
      <c r="D93" s="37"/>
      <c r="E93" s="49" t="s">
        <v>31</v>
      </c>
      <c r="F93" s="37"/>
      <c r="G93" s="37"/>
      <c r="H93" s="50">
        <f>SUM(H60:H92)</f>
        <v>21</v>
      </c>
      <c r="I93" s="40"/>
      <c r="J93" s="50">
        <f>SUM(J60:J92)</f>
        <v>12600</v>
      </c>
      <c r="K93" s="40"/>
      <c r="L93" s="50">
        <f>SUM(L60:L92)</f>
        <v>2</v>
      </c>
      <c r="M93" s="40"/>
      <c r="N93" s="50">
        <f>SUM(N60:N92)</f>
        <v>800</v>
      </c>
      <c r="O93" s="41"/>
      <c r="P93" s="40"/>
      <c r="Q93" s="40"/>
      <c r="R93" s="50">
        <f>SUM(R60:R92)</f>
        <v>40804</v>
      </c>
      <c r="S93" s="42">
        <f>J93+N93+R93</f>
        <v>54204</v>
      </c>
    </row>
    <row r="94" spans="1:19" ht="15" x14ac:dyDescent="0.2">
      <c r="A94" s="37" t="s">
        <v>0</v>
      </c>
      <c r="B94" s="38"/>
      <c r="C94" s="37"/>
      <c r="D94" s="37"/>
      <c r="E94" s="43" t="s">
        <v>32</v>
      </c>
      <c r="F94" s="37"/>
      <c r="G94" s="37"/>
      <c r="H94" s="40">
        <f>F94*G94</f>
        <v>0</v>
      </c>
      <c r="I94" s="40"/>
      <c r="J94" s="40">
        <f>H94*I94</f>
        <v>0</v>
      </c>
      <c r="K94" s="40"/>
      <c r="L94" s="40"/>
      <c r="M94" s="40"/>
      <c r="N94" s="40">
        <f>L94*M94</f>
        <v>0</v>
      </c>
      <c r="O94" s="41"/>
      <c r="P94" s="40"/>
      <c r="Q94" s="40"/>
      <c r="R94" s="40">
        <f>P94</f>
        <v>0</v>
      </c>
      <c r="S94" s="51"/>
    </row>
    <row r="95" spans="1:19" ht="15" x14ac:dyDescent="0.2">
      <c r="A95" s="37"/>
      <c r="B95" s="38"/>
      <c r="C95" s="37"/>
      <c r="D95" s="37"/>
      <c r="E95" s="43"/>
      <c r="F95" s="37"/>
      <c r="G95" s="37"/>
      <c r="H95" s="40"/>
      <c r="I95" s="40"/>
      <c r="J95" s="40"/>
      <c r="K95" s="40"/>
      <c r="L95" s="40"/>
      <c r="M95" s="40"/>
      <c r="N95" s="40"/>
      <c r="O95" s="41"/>
      <c r="P95" s="40"/>
      <c r="Q95" s="40"/>
      <c r="R95" s="40"/>
      <c r="S95" s="51"/>
    </row>
    <row r="96" spans="1:19" ht="15" x14ac:dyDescent="0.2">
      <c r="A96" s="37">
        <v>1</v>
      </c>
      <c r="B96" s="38" t="s">
        <v>34</v>
      </c>
      <c r="C96" s="45">
        <v>44705</v>
      </c>
      <c r="D96" s="37"/>
      <c r="E96" s="43"/>
      <c r="F96" s="37"/>
      <c r="G96" s="37"/>
      <c r="H96" s="40"/>
      <c r="I96" s="40"/>
      <c r="J96" s="40">
        <v>5000</v>
      </c>
      <c r="K96" s="40"/>
      <c r="L96" s="40"/>
      <c r="M96" s="40"/>
      <c r="N96" s="40"/>
      <c r="O96" s="41" t="s">
        <v>72</v>
      </c>
      <c r="P96" s="40">
        <v>4</v>
      </c>
      <c r="Q96" s="40">
        <v>348</v>
      </c>
      <c r="R96" s="40">
        <f>P96*Q96</f>
        <v>1392</v>
      </c>
      <c r="S96" s="51"/>
    </row>
    <row r="97" spans="1:19" ht="15" x14ac:dyDescent="0.2">
      <c r="A97" s="37"/>
      <c r="B97" s="38"/>
      <c r="C97" s="37"/>
      <c r="D97" s="37"/>
      <c r="E97" s="43"/>
      <c r="F97" s="37"/>
      <c r="G97" s="37"/>
      <c r="H97" s="40"/>
      <c r="I97" s="40"/>
      <c r="J97" s="40"/>
      <c r="K97" s="40"/>
      <c r="L97" s="40"/>
      <c r="M97" s="40"/>
      <c r="N97" s="40"/>
      <c r="O97" s="41" t="s">
        <v>73</v>
      </c>
      <c r="P97" s="40">
        <v>0.5</v>
      </c>
      <c r="Q97" s="40">
        <v>269</v>
      </c>
      <c r="R97" s="40">
        <f t="shared" ref="R97:R99" si="19">P97*Q97</f>
        <v>134.5</v>
      </c>
      <c r="S97" s="51"/>
    </row>
    <row r="98" spans="1:19" ht="15" x14ac:dyDescent="0.2">
      <c r="A98" s="37"/>
      <c r="B98" s="38"/>
      <c r="C98" s="37"/>
      <c r="D98" s="37"/>
      <c r="E98" s="43"/>
      <c r="F98" s="37"/>
      <c r="G98" s="37"/>
      <c r="H98" s="40"/>
      <c r="I98" s="40"/>
      <c r="J98" s="40"/>
      <c r="K98" s="40"/>
      <c r="L98" s="40"/>
      <c r="M98" s="40"/>
      <c r="N98" s="40"/>
      <c r="O98" s="41" t="s">
        <v>74</v>
      </c>
      <c r="P98" s="40">
        <v>0.5</v>
      </c>
      <c r="Q98" s="40">
        <v>269</v>
      </c>
      <c r="R98" s="40">
        <f t="shared" si="19"/>
        <v>134.5</v>
      </c>
      <c r="S98" s="51"/>
    </row>
    <row r="99" spans="1:19" ht="15" x14ac:dyDescent="0.2">
      <c r="A99" s="37"/>
      <c r="B99" s="38"/>
      <c r="C99" s="37"/>
      <c r="D99" s="37"/>
      <c r="E99" s="43"/>
      <c r="F99" s="37"/>
      <c r="G99" s="37"/>
      <c r="H99" s="40"/>
      <c r="I99" s="40"/>
      <c r="J99" s="40"/>
      <c r="K99" s="40"/>
      <c r="L99" s="40"/>
      <c r="M99" s="40"/>
      <c r="N99" s="40"/>
      <c r="O99" s="41" t="s">
        <v>75</v>
      </c>
      <c r="P99" s="40">
        <v>9</v>
      </c>
      <c r="Q99" s="40">
        <v>75</v>
      </c>
      <c r="R99" s="40">
        <f t="shared" si="19"/>
        <v>675</v>
      </c>
      <c r="S99" s="51"/>
    </row>
    <row r="100" spans="1:19" ht="15" x14ac:dyDescent="0.2">
      <c r="A100" s="37"/>
      <c r="B100" s="38"/>
      <c r="C100" s="37"/>
      <c r="D100" s="37"/>
      <c r="E100" s="43"/>
      <c r="F100" s="37"/>
      <c r="G100" s="37"/>
      <c r="H100" s="40"/>
      <c r="I100" s="40"/>
      <c r="J100" s="40"/>
      <c r="K100" s="40"/>
      <c r="L100" s="40"/>
      <c r="M100" s="40"/>
      <c r="N100" s="40"/>
      <c r="O100" s="41"/>
      <c r="P100" s="40"/>
      <c r="Q100" s="40"/>
      <c r="R100" s="40"/>
      <c r="S100" s="51"/>
    </row>
    <row r="101" spans="1:19" x14ac:dyDescent="0.2">
      <c r="A101" s="37"/>
      <c r="B101" s="38"/>
      <c r="C101" s="37"/>
      <c r="D101" s="37"/>
      <c r="E101" s="37"/>
      <c r="F101" s="37"/>
      <c r="G101" s="37"/>
      <c r="H101" s="40">
        <f t="shared" ref="H101" si="20">F101*G101</f>
        <v>0</v>
      </c>
      <c r="I101" s="40"/>
      <c r="J101" s="40">
        <f t="shared" ref="J101" si="21">H101*I101</f>
        <v>0</v>
      </c>
      <c r="K101" s="40"/>
      <c r="L101" s="40"/>
      <c r="M101" s="40"/>
      <c r="N101" s="40">
        <f>L101*M101</f>
        <v>0</v>
      </c>
      <c r="O101" s="41"/>
      <c r="P101" s="40"/>
      <c r="Q101" s="40"/>
      <c r="R101" s="40">
        <f t="shared" ref="R101" si="22">P101*Q101</f>
        <v>0</v>
      </c>
      <c r="S101" s="42"/>
    </row>
    <row r="102" spans="1:19" x14ac:dyDescent="0.2">
      <c r="A102" s="37"/>
      <c r="B102" s="38"/>
      <c r="C102" s="37"/>
      <c r="D102" s="37"/>
      <c r="E102" s="49" t="s">
        <v>31</v>
      </c>
      <c r="F102" s="37"/>
      <c r="G102" s="37"/>
      <c r="H102" s="50">
        <f>SUM(H94:H101)</f>
        <v>0</v>
      </c>
      <c r="I102" s="40"/>
      <c r="J102" s="50">
        <f>SUM(J94:J101)</f>
        <v>5000</v>
      </c>
      <c r="K102" s="40"/>
      <c r="L102" s="50">
        <f>SUM(L94:L101)</f>
        <v>0</v>
      </c>
      <c r="M102" s="40"/>
      <c r="N102" s="50">
        <f>SUM(N94:N101)</f>
        <v>0</v>
      </c>
      <c r="O102" s="41"/>
      <c r="P102" s="40"/>
      <c r="Q102" s="40"/>
      <c r="R102" s="50">
        <f>SUM(R94:R101)</f>
        <v>2336</v>
      </c>
      <c r="S102" s="42">
        <f>J102+N102+R102</f>
        <v>7336</v>
      </c>
    </row>
    <row r="103" spans="1:19" ht="15" x14ac:dyDescent="0.2">
      <c r="A103" s="37"/>
      <c r="B103" s="38"/>
      <c r="C103" s="37"/>
      <c r="D103" s="37"/>
      <c r="E103" s="43" t="s">
        <v>36</v>
      </c>
      <c r="F103" s="37"/>
      <c r="G103" s="37"/>
      <c r="H103" s="40">
        <f>F103*G103</f>
        <v>0</v>
      </c>
      <c r="I103" s="40"/>
      <c r="J103" s="40">
        <f>H103*I103</f>
        <v>0</v>
      </c>
      <c r="K103" s="40"/>
      <c r="L103" s="40"/>
      <c r="M103" s="40"/>
      <c r="N103" s="40">
        <f>L103*M103</f>
        <v>0</v>
      </c>
      <c r="O103" s="41"/>
      <c r="P103" s="40"/>
      <c r="Q103" s="40"/>
      <c r="R103" s="40">
        <f>P103*Q103</f>
        <v>0</v>
      </c>
      <c r="S103" s="51"/>
    </row>
    <row r="104" spans="1:19" ht="51" x14ac:dyDescent="0.2">
      <c r="A104" s="37" t="s">
        <v>76</v>
      </c>
      <c r="B104" s="44" t="s">
        <v>77</v>
      </c>
      <c r="C104" s="45" t="s">
        <v>78</v>
      </c>
      <c r="D104" s="37"/>
      <c r="E104" s="43" t="s">
        <v>48</v>
      </c>
      <c r="F104" s="37">
        <v>2</v>
      </c>
      <c r="G104" s="37">
        <v>1</v>
      </c>
      <c r="H104" s="40">
        <f>F104*G104</f>
        <v>2</v>
      </c>
      <c r="I104" s="40">
        <v>600</v>
      </c>
      <c r="J104" s="40">
        <f>H104*I104</f>
        <v>1200</v>
      </c>
      <c r="K104" s="40" t="s">
        <v>42</v>
      </c>
      <c r="L104" s="40">
        <v>0.5</v>
      </c>
      <c r="M104" s="40">
        <v>400</v>
      </c>
      <c r="N104" s="40">
        <f>L104*M104</f>
        <v>200</v>
      </c>
      <c r="O104" s="41" t="s">
        <v>79</v>
      </c>
      <c r="P104" s="40">
        <v>1</v>
      </c>
      <c r="Q104" s="40">
        <v>816</v>
      </c>
      <c r="R104" s="40">
        <f>P104*Q104</f>
        <v>816</v>
      </c>
      <c r="S104" s="51"/>
    </row>
    <row r="105" spans="1:19" ht="15" x14ac:dyDescent="0.2">
      <c r="A105" s="37"/>
      <c r="B105" s="38"/>
      <c r="C105" s="45"/>
      <c r="D105" s="37"/>
      <c r="E105" s="43"/>
      <c r="F105" s="37"/>
      <c r="G105" s="37"/>
      <c r="H105" s="40">
        <f>F105*G105</f>
        <v>0</v>
      </c>
      <c r="I105" s="40"/>
      <c r="J105" s="40">
        <f t="shared" ref="J105:J106" si="23">H105*I105</f>
        <v>0</v>
      </c>
      <c r="K105" s="40"/>
      <c r="L105" s="40"/>
      <c r="M105" s="40"/>
      <c r="N105" s="40">
        <f>L105*M105</f>
        <v>0</v>
      </c>
      <c r="O105" s="41" t="s">
        <v>80</v>
      </c>
      <c r="P105" s="40">
        <v>2</v>
      </c>
      <c r="Q105" s="40">
        <v>0.8</v>
      </c>
      <c r="R105" s="40">
        <f t="shared" ref="R105:R106" si="24">P105*Q105</f>
        <v>1.6</v>
      </c>
      <c r="S105" s="51"/>
    </row>
    <row r="106" spans="1:19" x14ac:dyDescent="0.2">
      <c r="A106" s="37"/>
      <c r="B106" s="38"/>
      <c r="C106" s="37"/>
      <c r="D106" s="37"/>
      <c r="E106" s="37"/>
      <c r="F106" s="37"/>
      <c r="G106" s="37"/>
      <c r="H106" s="40">
        <f>F106*G106</f>
        <v>0</v>
      </c>
      <c r="I106" s="40"/>
      <c r="J106" s="40">
        <f t="shared" si="23"/>
        <v>0</v>
      </c>
      <c r="K106" s="40"/>
      <c r="L106" s="40"/>
      <c r="M106" s="40"/>
      <c r="N106" s="40">
        <f>L106*M106</f>
        <v>0</v>
      </c>
      <c r="O106" s="41"/>
      <c r="P106" s="40"/>
      <c r="Q106" s="40"/>
      <c r="R106" s="40">
        <f t="shared" si="24"/>
        <v>0</v>
      </c>
      <c r="S106" s="51"/>
    </row>
    <row r="107" spans="1:19" x14ac:dyDescent="0.2">
      <c r="A107" s="37"/>
      <c r="B107" s="38"/>
      <c r="C107" s="37"/>
      <c r="D107" s="37"/>
      <c r="E107" s="49" t="s">
        <v>31</v>
      </c>
      <c r="F107" s="37"/>
      <c r="G107" s="37"/>
      <c r="H107" s="50">
        <f>SUM(H103:H106)</f>
        <v>2</v>
      </c>
      <c r="I107" s="40"/>
      <c r="J107" s="50">
        <f>SUM(J104:J106)</f>
        <v>1200</v>
      </c>
      <c r="K107" s="40"/>
      <c r="L107" s="50">
        <f>SUM(L103:L106)</f>
        <v>0.5</v>
      </c>
      <c r="M107" s="40"/>
      <c r="N107" s="50">
        <f>SUM(N103:N106)</f>
        <v>200</v>
      </c>
      <c r="O107" s="41"/>
      <c r="P107" s="40"/>
      <c r="Q107" s="40"/>
      <c r="R107" s="50">
        <f>SUM(R103:R106)</f>
        <v>817.6</v>
      </c>
      <c r="S107" s="42">
        <f>J107+N107+R107</f>
        <v>2217.6</v>
      </c>
    </row>
    <row r="108" spans="1:19" x14ac:dyDescent="0.2">
      <c r="A108" s="37"/>
      <c r="B108" s="38"/>
      <c r="C108" s="37"/>
      <c r="D108" s="37"/>
      <c r="E108" s="49" t="s">
        <v>31</v>
      </c>
      <c r="F108" s="37"/>
      <c r="G108" s="37"/>
      <c r="H108" s="50">
        <f>H93+H102+H107</f>
        <v>23</v>
      </c>
      <c r="I108" s="40"/>
      <c r="J108" s="50">
        <f>J93+J102+J107</f>
        <v>18800</v>
      </c>
      <c r="K108" s="40"/>
      <c r="L108" s="50">
        <f>L93+L102+L107</f>
        <v>2.5</v>
      </c>
      <c r="M108" s="40"/>
      <c r="N108" s="50">
        <f>N93+N102+N107</f>
        <v>1000</v>
      </c>
      <c r="O108" s="41"/>
      <c r="P108" s="40"/>
      <c r="Q108" s="40"/>
      <c r="R108" s="50">
        <f>R93+R102+R107</f>
        <v>43957.599999999999</v>
      </c>
      <c r="S108" s="50">
        <f>SUM(S60:S107)</f>
        <v>63757.599999999999</v>
      </c>
    </row>
    <row r="109" spans="1:19" x14ac:dyDescent="0.2">
      <c r="A109" s="26"/>
      <c r="B109" s="27"/>
      <c r="C109" s="52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26"/>
      <c r="Q109" s="26"/>
      <c r="R109" s="53">
        <f>J108+N108+R108</f>
        <v>63757.599999999999</v>
      </c>
      <c r="S109" s="53" t="s">
        <v>0</v>
      </c>
    </row>
    <row r="110" spans="1:19" ht="20.25" x14ac:dyDescent="0.3">
      <c r="F110" t="s">
        <v>0</v>
      </c>
      <c r="H110" s="1" t="s">
        <v>81</v>
      </c>
    </row>
    <row r="112" spans="1:19" x14ac:dyDescent="0.2">
      <c r="A112" s="2" t="s">
        <v>2</v>
      </c>
      <c r="B112" s="2" t="s">
        <v>3</v>
      </c>
      <c r="C112" s="2" t="s">
        <v>4</v>
      </c>
      <c r="D112" s="2" t="s">
        <v>5</v>
      </c>
      <c r="E112" s="2" t="s">
        <v>6</v>
      </c>
      <c r="F112" s="3" t="s">
        <v>7</v>
      </c>
      <c r="G112" s="3" t="s">
        <v>8</v>
      </c>
      <c r="H112" s="4" t="s">
        <v>9</v>
      </c>
      <c r="I112" s="4"/>
      <c r="J112" s="4"/>
      <c r="K112" s="2"/>
      <c r="L112" s="4" t="s">
        <v>10</v>
      </c>
      <c r="M112" s="4"/>
      <c r="N112" s="4"/>
      <c r="O112" s="4" t="s">
        <v>11</v>
      </c>
      <c r="P112" s="4"/>
      <c r="Q112" s="4"/>
      <c r="R112" s="4"/>
    </row>
    <row r="113" spans="1:19" x14ac:dyDescent="0.2">
      <c r="A113" s="5"/>
      <c r="B113" s="5"/>
      <c r="C113" s="5"/>
      <c r="D113" s="5"/>
      <c r="E113" s="5"/>
      <c r="F113" s="6"/>
      <c r="G113" s="6"/>
      <c r="H113" s="7" t="s">
        <v>12</v>
      </c>
      <c r="I113" s="8" t="s">
        <v>13</v>
      </c>
      <c r="J113" s="7" t="s">
        <v>14</v>
      </c>
      <c r="K113" s="9"/>
      <c r="L113" s="7" t="s">
        <v>12</v>
      </c>
      <c r="M113" s="7" t="s">
        <v>15</v>
      </c>
      <c r="N113" s="7" t="s">
        <v>14</v>
      </c>
      <c r="O113" s="8" t="s">
        <v>16</v>
      </c>
      <c r="P113" s="7" t="s">
        <v>12</v>
      </c>
      <c r="Q113" s="7" t="s">
        <v>15</v>
      </c>
      <c r="R113" s="7" t="s">
        <v>14</v>
      </c>
    </row>
    <row r="114" spans="1:19" ht="15.75" x14ac:dyDescent="0.25">
      <c r="A114" s="10"/>
      <c r="B114" s="11"/>
      <c r="C114" s="10"/>
      <c r="D114" s="11"/>
      <c r="E114" s="12" t="s">
        <v>17</v>
      </c>
      <c r="F114" s="10"/>
      <c r="G114" s="10"/>
      <c r="H114" s="13">
        <f>F114*G114</f>
        <v>0</v>
      </c>
      <c r="I114" s="13"/>
      <c r="J114" s="13">
        <f>H114*I114</f>
        <v>0</v>
      </c>
      <c r="K114" s="13"/>
      <c r="L114" s="13"/>
      <c r="M114" s="13"/>
      <c r="N114" s="13">
        <f>L114*M114</f>
        <v>0</v>
      </c>
      <c r="O114" s="13"/>
      <c r="P114" s="13"/>
      <c r="Q114" s="13"/>
      <c r="R114" s="13">
        <f>P114*Q114</f>
        <v>0</v>
      </c>
      <c r="S114" s="14"/>
    </row>
    <row r="115" spans="1:19" ht="15" x14ac:dyDescent="0.2">
      <c r="A115" s="10"/>
      <c r="B115" s="11"/>
      <c r="C115" s="10"/>
      <c r="D115" s="10"/>
      <c r="E115" s="15" t="s">
        <v>18</v>
      </c>
      <c r="F115" s="10"/>
      <c r="G115" s="10"/>
      <c r="H115" s="13">
        <f>F115*G115</f>
        <v>0</v>
      </c>
      <c r="I115" s="13"/>
      <c r="J115" s="13">
        <f>H115*I115</f>
        <v>0</v>
      </c>
      <c r="K115" s="13"/>
      <c r="L115" s="13"/>
      <c r="M115" s="13"/>
      <c r="N115" s="13">
        <f>L115*M115</f>
        <v>0</v>
      </c>
      <c r="O115" s="13"/>
      <c r="P115" s="13"/>
      <c r="Q115" s="13"/>
      <c r="R115" s="13">
        <f t="shared" ref="R115:R120" si="25">P115*Q115</f>
        <v>0</v>
      </c>
      <c r="S115" s="14"/>
    </row>
    <row r="116" spans="1:19" ht="102" x14ac:dyDescent="0.2">
      <c r="A116" s="10">
        <v>1</v>
      </c>
      <c r="B116" s="11" t="s">
        <v>82</v>
      </c>
      <c r="C116" s="16">
        <v>44724</v>
      </c>
      <c r="D116" s="10"/>
      <c r="E116" s="17" t="s">
        <v>83</v>
      </c>
      <c r="F116" s="10">
        <v>2</v>
      </c>
      <c r="G116" s="10">
        <v>1</v>
      </c>
      <c r="H116" s="13">
        <f>F116*G116</f>
        <v>2</v>
      </c>
      <c r="I116" s="13">
        <v>600</v>
      </c>
      <c r="J116" s="13">
        <f>H116*I116</f>
        <v>1200</v>
      </c>
      <c r="K116" s="13" t="s">
        <v>58</v>
      </c>
      <c r="L116" s="13">
        <v>0.5</v>
      </c>
      <c r="M116" s="13">
        <v>450</v>
      </c>
      <c r="N116" s="13">
        <f>L116*M116</f>
        <v>225</v>
      </c>
      <c r="O116" s="13" t="s">
        <v>84</v>
      </c>
      <c r="P116" s="13">
        <v>1</v>
      </c>
      <c r="Q116" s="13">
        <v>246.22</v>
      </c>
      <c r="R116" s="13">
        <f>P116*Q116</f>
        <v>246.22</v>
      </c>
      <c r="S116" s="18"/>
    </row>
    <row r="117" spans="1:19" ht="15" x14ac:dyDescent="0.2">
      <c r="A117" s="10"/>
      <c r="B117" s="11"/>
      <c r="C117" s="16"/>
      <c r="D117" s="10"/>
      <c r="E117" s="17"/>
      <c r="F117" s="10"/>
      <c r="G117" s="10"/>
      <c r="H117" s="13"/>
      <c r="I117" s="13"/>
      <c r="J117" s="13"/>
      <c r="K117" s="13"/>
      <c r="L117" s="13"/>
      <c r="M117" s="13"/>
      <c r="N117" s="13"/>
      <c r="O117" s="13" t="s">
        <v>85</v>
      </c>
      <c r="P117" s="13">
        <v>0.2</v>
      </c>
      <c r="Q117" s="13">
        <v>75</v>
      </c>
      <c r="R117" s="13">
        <f t="shared" ref="R117:R118" si="26">P117*Q117</f>
        <v>15</v>
      </c>
      <c r="S117" s="18"/>
    </row>
    <row r="118" spans="1:19" ht="15" x14ac:dyDescent="0.2">
      <c r="A118" s="10"/>
      <c r="B118" s="11"/>
      <c r="C118" s="16"/>
      <c r="D118" s="10"/>
      <c r="E118" s="17"/>
      <c r="F118" s="10"/>
      <c r="G118" s="10"/>
      <c r="H118" s="13"/>
      <c r="I118" s="13"/>
      <c r="J118" s="13"/>
      <c r="K118" s="13"/>
      <c r="L118" s="13"/>
      <c r="M118" s="13"/>
      <c r="N118" s="13"/>
      <c r="O118" s="13" t="s">
        <v>69</v>
      </c>
      <c r="P118" s="13">
        <v>0.5</v>
      </c>
      <c r="Q118" s="13">
        <v>68</v>
      </c>
      <c r="R118" s="13">
        <f t="shared" si="26"/>
        <v>34</v>
      </c>
      <c r="S118" s="18"/>
    </row>
    <row r="119" spans="1:19" ht="15" x14ac:dyDescent="0.2">
      <c r="A119" s="10"/>
      <c r="B119" s="11"/>
      <c r="C119" s="16"/>
      <c r="D119" s="10"/>
      <c r="E119" s="17"/>
      <c r="F119" s="10"/>
      <c r="G119" s="10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8"/>
    </row>
    <row r="120" spans="1:19" x14ac:dyDescent="0.2">
      <c r="A120" s="10"/>
      <c r="B120" s="11"/>
      <c r="C120" s="10"/>
      <c r="D120" s="10"/>
      <c r="E120" s="10"/>
      <c r="F120" s="10"/>
      <c r="G120" s="10"/>
      <c r="H120" s="13">
        <f>F120*G120</f>
        <v>0</v>
      </c>
      <c r="I120" s="13"/>
      <c r="J120" s="13">
        <f>H120*I120</f>
        <v>0</v>
      </c>
      <c r="K120" s="13"/>
      <c r="L120" s="13"/>
      <c r="M120" s="13"/>
      <c r="N120" s="13">
        <f>L120*M120</f>
        <v>0</v>
      </c>
      <c r="O120" s="13"/>
      <c r="P120" s="13"/>
      <c r="Q120" s="13"/>
      <c r="R120" s="13">
        <f t="shared" si="25"/>
        <v>0</v>
      </c>
      <c r="S120" s="18"/>
    </row>
    <row r="121" spans="1:19" x14ac:dyDescent="0.2">
      <c r="A121" s="10"/>
      <c r="B121" s="11"/>
      <c r="C121" s="10"/>
      <c r="D121" s="10"/>
      <c r="E121" s="21" t="s">
        <v>31</v>
      </c>
      <c r="F121" s="10"/>
      <c r="G121" s="10"/>
      <c r="H121" s="22">
        <f>SUM(H114:H120)</f>
        <v>2</v>
      </c>
      <c r="I121" s="13"/>
      <c r="J121" s="22">
        <f>SUM(J114:J120)</f>
        <v>1200</v>
      </c>
      <c r="K121" s="13"/>
      <c r="L121" s="22">
        <f>SUM(L114:L120)</f>
        <v>0.5</v>
      </c>
      <c r="M121" s="13"/>
      <c r="N121" s="22">
        <f>SUM(N114:N120)</f>
        <v>225</v>
      </c>
      <c r="O121" s="13"/>
      <c r="P121" s="13"/>
      <c r="Q121" s="13"/>
      <c r="R121" s="22">
        <f>SUM(R114:R120)</f>
        <v>295.22000000000003</v>
      </c>
      <c r="S121" s="14">
        <f>J121+N121+R121</f>
        <v>1720.22</v>
      </c>
    </row>
    <row r="122" spans="1:19" ht="15" x14ac:dyDescent="0.2">
      <c r="A122" s="10" t="s">
        <v>0</v>
      </c>
      <c r="B122" s="11"/>
      <c r="C122" s="10"/>
      <c r="D122" s="10"/>
      <c r="E122" s="15" t="s">
        <v>32</v>
      </c>
      <c r="F122" s="10"/>
      <c r="G122" s="10"/>
      <c r="H122" s="13">
        <f>F122*G122</f>
        <v>0</v>
      </c>
      <c r="I122" s="13"/>
      <c r="J122" s="13">
        <f>H122*I122</f>
        <v>0</v>
      </c>
      <c r="K122" s="13"/>
      <c r="L122" s="13"/>
      <c r="M122" s="13"/>
      <c r="N122" s="13">
        <f>L122*M122</f>
        <v>0</v>
      </c>
      <c r="O122" s="13"/>
      <c r="P122" s="13"/>
      <c r="Q122" s="13"/>
      <c r="R122" s="13">
        <f>P122</f>
        <v>0</v>
      </c>
      <c r="S122" s="23"/>
    </row>
    <row r="123" spans="1:19" ht="15" x14ac:dyDescent="0.2">
      <c r="A123" s="10"/>
      <c r="B123" s="11"/>
      <c r="C123" s="16"/>
      <c r="D123" s="10"/>
      <c r="E123" s="15" t="s">
        <v>33</v>
      </c>
      <c r="F123" s="10"/>
      <c r="G123" s="10"/>
      <c r="H123" s="13">
        <f t="shared" ref="H123:H125" si="27">F123*G123</f>
        <v>0</v>
      </c>
      <c r="I123" s="13"/>
      <c r="J123" s="13">
        <f>H123*I123</f>
        <v>0</v>
      </c>
      <c r="K123" s="13"/>
      <c r="L123" s="13"/>
      <c r="M123" s="13"/>
      <c r="N123" s="13">
        <f t="shared" ref="N123:N124" si="28">L123*M123</f>
        <v>0</v>
      </c>
      <c r="O123" s="13"/>
      <c r="P123" s="13"/>
      <c r="Q123" s="13"/>
      <c r="R123" s="13">
        <f>P123*Q123</f>
        <v>0</v>
      </c>
      <c r="S123" s="23"/>
    </row>
    <row r="124" spans="1:19" ht="15" x14ac:dyDescent="0.2">
      <c r="A124" s="10"/>
      <c r="B124" s="11"/>
      <c r="C124" s="10"/>
      <c r="D124" s="10"/>
      <c r="E124" s="15"/>
      <c r="F124" s="10"/>
      <c r="G124" s="10"/>
      <c r="H124" s="13">
        <f t="shared" si="27"/>
        <v>0</v>
      </c>
      <c r="I124" s="13"/>
      <c r="J124" s="13">
        <f>H124*I124</f>
        <v>0</v>
      </c>
      <c r="K124" s="13"/>
      <c r="L124" s="13"/>
      <c r="M124" s="13"/>
      <c r="N124" s="13">
        <f t="shared" si="28"/>
        <v>0</v>
      </c>
      <c r="O124" s="13"/>
      <c r="P124" s="13"/>
      <c r="Q124" s="13"/>
      <c r="R124" s="13">
        <f t="shared" ref="R124:R125" si="29">P124*Q124</f>
        <v>0</v>
      </c>
      <c r="S124" s="23"/>
    </row>
    <row r="125" spans="1:19" x14ac:dyDescent="0.2">
      <c r="A125" s="10"/>
      <c r="B125" s="11"/>
      <c r="C125" s="10"/>
      <c r="D125" s="10"/>
      <c r="E125" s="10"/>
      <c r="F125" s="10"/>
      <c r="G125" s="10"/>
      <c r="H125" s="13">
        <f t="shared" si="27"/>
        <v>0</v>
      </c>
      <c r="I125" s="13"/>
      <c r="J125" s="13">
        <f t="shared" ref="J125" si="30">H125*I125</f>
        <v>0</v>
      </c>
      <c r="K125" s="13"/>
      <c r="L125" s="13"/>
      <c r="M125" s="13"/>
      <c r="N125" s="13">
        <f>L125*M125</f>
        <v>0</v>
      </c>
      <c r="O125" s="13"/>
      <c r="P125" s="13"/>
      <c r="Q125" s="13"/>
      <c r="R125" s="13">
        <f t="shared" si="29"/>
        <v>0</v>
      </c>
      <c r="S125" s="14"/>
    </row>
    <row r="126" spans="1:19" x14ac:dyDescent="0.2">
      <c r="A126" s="10"/>
      <c r="B126" s="11"/>
      <c r="C126" s="10"/>
      <c r="D126" s="10"/>
      <c r="E126" s="21" t="s">
        <v>31</v>
      </c>
      <c r="F126" s="10"/>
      <c r="G126" s="10"/>
      <c r="H126" s="22">
        <f>SUM(H122:H125)</f>
        <v>0</v>
      </c>
      <c r="I126" s="13"/>
      <c r="J126" s="22">
        <f>SUM(J122:J125)</f>
        <v>0</v>
      </c>
      <c r="K126" s="13"/>
      <c r="L126" s="22">
        <f>SUM(L122:L125)</f>
        <v>0</v>
      </c>
      <c r="M126" s="13"/>
      <c r="N126" s="22">
        <f>SUM(N122:N125)</f>
        <v>0</v>
      </c>
      <c r="O126" s="13"/>
      <c r="P126" s="13"/>
      <c r="Q126" s="13"/>
      <c r="R126" s="22">
        <f>SUM(R122:R125)</f>
        <v>0</v>
      </c>
      <c r="S126" s="14">
        <f>J126+N126+R126</f>
        <v>0</v>
      </c>
    </row>
    <row r="127" spans="1:19" ht="15" x14ac:dyDescent="0.2">
      <c r="A127" s="10"/>
      <c r="B127" s="11"/>
      <c r="C127" s="10"/>
      <c r="D127" s="10"/>
      <c r="E127" s="15" t="s">
        <v>36</v>
      </c>
      <c r="F127" s="10"/>
      <c r="G127" s="10"/>
      <c r="H127" s="13">
        <f>F127*G127</f>
        <v>0</v>
      </c>
      <c r="I127" s="13"/>
      <c r="J127" s="13">
        <f>H127*I127</f>
        <v>0</v>
      </c>
      <c r="K127" s="13"/>
      <c r="L127" s="13"/>
      <c r="M127" s="13"/>
      <c r="N127" s="13">
        <f>L127*M127</f>
        <v>0</v>
      </c>
      <c r="O127" s="13"/>
      <c r="P127" s="13"/>
      <c r="Q127" s="13"/>
      <c r="R127" s="13">
        <f>P127*Q127</f>
        <v>0</v>
      </c>
      <c r="S127" s="23"/>
    </row>
    <row r="128" spans="1:19" ht="15" x14ac:dyDescent="0.2">
      <c r="A128" s="10"/>
      <c r="B128" s="11"/>
      <c r="C128" s="16"/>
      <c r="D128" s="10"/>
      <c r="E128" s="15"/>
      <c r="F128" s="10"/>
      <c r="G128" s="10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23"/>
    </row>
    <row r="129" spans="1:19" ht="15" x14ac:dyDescent="0.2">
      <c r="A129" s="10"/>
      <c r="B129" s="11"/>
      <c r="C129" s="16"/>
      <c r="D129" s="10"/>
      <c r="E129" s="15"/>
      <c r="F129" s="10"/>
      <c r="G129" s="10"/>
      <c r="H129" s="13">
        <f>F129*G129</f>
        <v>0</v>
      </c>
      <c r="I129" s="13"/>
      <c r="J129" s="13">
        <f t="shared" ref="J129:J130" si="31">H129*I129</f>
        <v>0</v>
      </c>
      <c r="K129" s="13"/>
      <c r="L129" s="13"/>
      <c r="M129" s="13"/>
      <c r="N129" s="13">
        <f>L129*M129</f>
        <v>0</v>
      </c>
      <c r="O129" s="13"/>
      <c r="P129" s="13"/>
      <c r="Q129" s="13"/>
      <c r="R129" s="13">
        <f t="shared" ref="R129:R130" si="32">P129*Q129</f>
        <v>0</v>
      </c>
      <c r="S129" s="23"/>
    </row>
    <row r="130" spans="1:19" x14ac:dyDescent="0.2">
      <c r="A130" s="10"/>
      <c r="B130" s="11"/>
      <c r="C130" s="10"/>
      <c r="D130" s="10"/>
      <c r="E130" s="10"/>
      <c r="F130" s="10"/>
      <c r="G130" s="10"/>
      <c r="H130" s="13">
        <f>F130*G130</f>
        <v>0</v>
      </c>
      <c r="I130" s="13"/>
      <c r="J130" s="13">
        <f t="shared" si="31"/>
        <v>0</v>
      </c>
      <c r="K130" s="13"/>
      <c r="L130" s="13"/>
      <c r="M130" s="13"/>
      <c r="N130" s="13">
        <f>L130*M130</f>
        <v>0</v>
      </c>
      <c r="O130" s="13"/>
      <c r="P130" s="13"/>
      <c r="Q130" s="13"/>
      <c r="R130" s="13">
        <f t="shared" si="32"/>
        <v>0</v>
      </c>
      <c r="S130" s="23"/>
    </row>
    <row r="131" spans="1:19" x14ac:dyDescent="0.2">
      <c r="A131" s="10"/>
      <c r="B131" s="11"/>
      <c r="C131" s="10"/>
      <c r="D131" s="10"/>
      <c r="E131" s="21" t="s">
        <v>31</v>
      </c>
      <c r="F131" s="10"/>
      <c r="G131" s="10"/>
      <c r="H131" s="22">
        <f>SUM(H127:H130)</f>
        <v>0</v>
      </c>
      <c r="I131" s="13"/>
      <c r="J131" s="22">
        <f>SUM(J128:J130)</f>
        <v>0</v>
      </c>
      <c r="K131" s="13"/>
      <c r="L131" s="22">
        <f>SUM(L127:L130)</f>
        <v>0</v>
      </c>
      <c r="M131" s="13"/>
      <c r="N131" s="22">
        <f>SUM(N127:N130)</f>
        <v>0</v>
      </c>
      <c r="O131" s="13"/>
      <c r="P131" s="13"/>
      <c r="Q131" s="13"/>
      <c r="R131" s="22">
        <f>SUM(R127:R130)</f>
        <v>0</v>
      </c>
      <c r="S131" s="14">
        <f>J131+N131+R131</f>
        <v>0</v>
      </c>
    </row>
    <row r="132" spans="1:19" x14ac:dyDescent="0.2">
      <c r="A132" s="10"/>
      <c r="B132" s="11"/>
      <c r="C132" s="10"/>
      <c r="D132" s="10"/>
      <c r="E132" s="21" t="s">
        <v>31</v>
      </c>
      <c r="F132" s="10"/>
      <c r="G132" s="10"/>
      <c r="H132" s="22">
        <f>H121+H126+H131</f>
        <v>2</v>
      </c>
      <c r="I132" s="13"/>
      <c r="J132" s="22">
        <f>J121+J126+J131</f>
        <v>1200</v>
      </c>
      <c r="K132" s="13"/>
      <c r="L132" s="22">
        <f>L121+L126+L131</f>
        <v>0.5</v>
      </c>
      <c r="M132" s="13"/>
      <c r="N132" s="22">
        <f>N121+N126+N131</f>
        <v>225</v>
      </c>
      <c r="O132" s="13"/>
      <c r="P132" s="13"/>
      <c r="Q132" s="13"/>
      <c r="R132" s="22">
        <f>R121+R126+R131</f>
        <v>295.22000000000003</v>
      </c>
      <c r="S132" s="22">
        <f>SUM(S114:S131)</f>
        <v>1720.22</v>
      </c>
    </row>
    <row r="133" spans="1:19" x14ac:dyDescent="0.2">
      <c r="C133" s="19"/>
      <c r="R133" s="24">
        <f>J132+N132+R132</f>
        <v>1720.22</v>
      </c>
      <c r="S133" s="24" t="s">
        <v>0</v>
      </c>
    </row>
    <row r="135" spans="1:19" ht="20.25" x14ac:dyDescent="0.3">
      <c r="F135" t="s">
        <v>0</v>
      </c>
      <c r="H135" s="1" t="s">
        <v>86</v>
      </c>
    </row>
    <row r="137" spans="1:19" x14ac:dyDescent="0.2">
      <c r="A137" s="2" t="s">
        <v>2</v>
      </c>
      <c r="B137" s="2" t="s">
        <v>3</v>
      </c>
      <c r="C137" s="2" t="s">
        <v>4</v>
      </c>
      <c r="D137" s="2" t="s">
        <v>5</v>
      </c>
      <c r="E137" s="2" t="s">
        <v>6</v>
      </c>
      <c r="F137" s="3" t="s">
        <v>7</v>
      </c>
      <c r="G137" s="3" t="s">
        <v>8</v>
      </c>
      <c r="H137" s="4" t="s">
        <v>9</v>
      </c>
      <c r="I137" s="4"/>
      <c r="J137" s="4"/>
      <c r="K137" s="2"/>
      <c r="L137" s="4" t="s">
        <v>10</v>
      </c>
      <c r="M137" s="4"/>
      <c r="N137" s="4"/>
      <c r="O137" s="4" t="s">
        <v>11</v>
      </c>
      <c r="P137" s="4"/>
      <c r="Q137" s="4"/>
      <c r="R137" s="4"/>
    </row>
    <row r="138" spans="1:19" x14ac:dyDescent="0.2">
      <c r="A138" s="5"/>
      <c r="B138" s="5"/>
      <c r="C138" s="5"/>
      <c r="D138" s="5"/>
      <c r="E138" s="5"/>
      <c r="F138" s="6"/>
      <c r="G138" s="6"/>
      <c r="H138" s="7" t="s">
        <v>12</v>
      </c>
      <c r="I138" s="8" t="s">
        <v>13</v>
      </c>
      <c r="J138" s="7" t="s">
        <v>14</v>
      </c>
      <c r="K138" s="9"/>
      <c r="L138" s="7" t="s">
        <v>12</v>
      </c>
      <c r="M138" s="7" t="s">
        <v>15</v>
      </c>
      <c r="N138" s="7" t="s">
        <v>14</v>
      </c>
      <c r="O138" s="8" t="s">
        <v>16</v>
      </c>
      <c r="P138" s="7" t="s">
        <v>12</v>
      </c>
      <c r="Q138" s="7" t="s">
        <v>15</v>
      </c>
      <c r="R138" s="7" t="s">
        <v>14</v>
      </c>
    </row>
    <row r="139" spans="1:19" ht="15.75" x14ac:dyDescent="0.25">
      <c r="A139" s="10"/>
      <c r="B139" s="11"/>
      <c r="C139" s="10"/>
      <c r="D139" s="11"/>
      <c r="E139" s="12" t="s">
        <v>17</v>
      </c>
      <c r="F139" s="10"/>
      <c r="G139" s="10"/>
      <c r="H139" s="13">
        <f>F139*G139</f>
        <v>0</v>
      </c>
      <c r="I139" s="13"/>
      <c r="J139" s="13">
        <f>H139*I139</f>
        <v>0</v>
      </c>
      <c r="K139" s="13"/>
      <c r="L139" s="13"/>
      <c r="M139" s="13"/>
      <c r="N139" s="13">
        <f>L139*M139</f>
        <v>0</v>
      </c>
      <c r="O139" s="13"/>
      <c r="P139" s="13"/>
      <c r="Q139" s="13"/>
      <c r="R139" s="13">
        <f>P139*Q139</f>
        <v>0</v>
      </c>
      <c r="S139" s="14"/>
    </row>
    <row r="140" spans="1:19" ht="15" x14ac:dyDescent="0.2">
      <c r="A140" s="10"/>
      <c r="B140" s="11"/>
      <c r="C140" s="10"/>
      <c r="D140" s="10"/>
      <c r="E140" s="15" t="s">
        <v>18</v>
      </c>
      <c r="F140" s="10"/>
      <c r="G140" s="10"/>
      <c r="H140" s="13">
        <f>F140*G140</f>
        <v>0</v>
      </c>
      <c r="I140" s="13"/>
      <c r="J140" s="13">
        <f>H140*I140</f>
        <v>0</v>
      </c>
      <c r="K140" s="13"/>
      <c r="L140" s="13"/>
      <c r="M140" s="13"/>
      <c r="N140" s="13">
        <f>L140*M140</f>
        <v>0</v>
      </c>
      <c r="O140" s="13"/>
      <c r="P140" s="13"/>
      <c r="Q140" s="13"/>
      <c r="R140" s="13">
        <f t="shared" ref="R140:R142" si="33">P140*Q140</f>
        <v>0</v>
      </c>
      <c r="S140" s="14"/>
    </row>
    <row r="141" spans="1:19" ht="15" x14ac:dyDescent="0.2">
      <c r="A141" s="10"/>
      <c r="B141" s="11"/>
      <c r="C141" s="16"/>
      <c r="D141" s="10"/>
      <c r="E141" s="17"/>
      <c r="F141" s="10"/>
      <c r="G141" s="10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8"/>
    </row>
    <row r="142" spans="1:19" x14ac:dyDescent="0.2">
      <c r="A142" s="10"/>
      <c r="B142" s="11"/>
      <c r="C142" s="10"/>
      <c r="D142" s="10"/>
      <c r="E142" s="10"/>
      <c r="F142" s="10"/>
      <c r="G142" s="10"/>
      <c r="H142" s="13">
        <f>F142*G142</f>
        <v>0</v>
      </c>
      <c r="I142" s="13"/>
      <c r="J142" s="13">
        <f>H142*I142</f>
        <v>0</v>
      </c>
      <c r="K142" s="13"/>
      <c r="L142" s="13"/>
      <c r="M142" s="13"/>
      <c r="N142" s="13">
        <f>L142*M142</f>
        <v>0</v>
      </c>
      <c r="O142" s="13"/>
      <c r="P142" s="13"/>
      <c r="Q142" s="13"/>
      <c r="R142" s="13">
        <f t="shared" si="33"/>
        <v>0</v>
      </c>
      <c r="S142" s="18"/>
    </row>
    <row r="143" spans="1:19" x14ac:dyDescent="0.2">
      <c r="A143" s="10"/>
      <c r="B143" s="11"/>
      <c r="C143" s="10"/>
      <c r="D143" s="10"/>
      <c r="E143" s="21" t="s">
        <v>31</v>
      </c>
      <c r="F143" s="10"/>
      <c r="G143" s="10"/>
      <c r="H143" s="22">
        <f>SUM(H139:H142)</f>
        <v>0</v>
      </c>
      <c r="I143" s="13"/>
      <c r="J143" s="22">
        <f>SUM(J139:J142)</f>
        <v>0</v>
      </c>
      <c r="K143" s="13"/>
      <c r="L143" s="22">
        <f>SUM(L139:L142)</f>
        <v>0</v>
      </c>
      <c r="M143" s="13"/>
      <c r="N143" s="22">
        <f>SUM(N139:N142)</f>
        <v>0</v>
      </c>
      <c r="O143" s="13"/>
      <c r="P143" s="13"/>
      <c r="Q143" s="13"/>
      <c r="R143" s="22">
        <f>SUM(R139:R142)</f>
        <v>0</v>
      </c>
      <c r="S143" s="14">
        <f>J143+N143+R143</f>
        <v>0</v>
      </c>
    </row>
    <row r="144" spans="1:19" ht="15" x14ac:dyDescent="0.2">
      <c r="A144" s="10" t="s">
        <v>0</v>
      </c>
      <c r="B144" s="11"/>
      <c r="C144" s="10"/>
      <c r="D144" s="10"/>
      <c r="E144" s="15" t="s">
        <v>32</v>
      </c>
      <c r="F144" s="10"/>
      <c r="G144" s="10"/>
      <c r="H144" s="13">
        <f>F144*G144</f>
        <v>0</v>
      </c>
      <c r="I144" s="13"/>
      <c r="J144" s="13">
        <f>H144*I144</f>
        <v>0</v>
      </c>
      <c r="K144" s="13"/>
      <c r="L144" s="13"/>
      <c r="M144" s="13"/>
      <c r="N144" s="13">
        <f>L144*M144</f>
        <v>0</v>
      </c>
      <c r="O144" s="13"/>
      <c r="P144" s="13"/>
      <c r="Q144" s="13"/>
      <c r="R144" s="13">
        <f>P144</f>
        <v>0</v>
      </c>
      <c r="S144" s="23"/>
    </row>
    <row r="145" spans="1:19" ht="38.25" x14ac:dyDescent="0.2">
      <c r="A145" s="10">
        <v>1</v>
      </c>
      <c r="B145" s="54" t="s">
        <v>87</v>
      </c>
      <c r="C145" s="16">
        <v>44754</v>
      </c>
      <c r="D145" s="10" t="s">
        <v>88</v>
      </c>
      <c r="E145" s="15" t="s">
        <v>89</v>
      </c>
      <c r="F145" s="10">
        <v>40</v>
      </c>
      <c r="G145" s="10">
        <v>2</v>
      </c>
      <c r="H145" s="13">
        <f t="shared" ref="H145:H154" si="34">F145*G145</f>
        <v>80</v>
      </c>
      <c r="I145" s="13">
        <v>600</v>
      </c>
      <c r="J145" s="13">
        <f>H145*I145</f>
        <v>48000</v>
      </c>
      <c r="K145" s="13" t="s">
        <v>58</v>
      </c>
      <c r="L145" s="13">
        <v>16</v>
      </c>
      <c r="M145" s="13">
        <v>450</v>
      </c>
      <c r="N145" s="13">
        <f t="shared" ref="N145:N154" si="35">L145*M145</f>
        <v>7200</v>
      </c>
      <c r="O145" s="13" t="s">
        <v>90</v>
      </c>
      <c r="P145" s="13">
        <v>220</v>
      </c>
      <c r="Q145" s="13">
        <v>229.1</v>
      </c>
      <c r="R145" s="13">
        <f>P145*Q145</f>
        <v>50402</v>
      </c>
      <c r="S145" s="23"/>
    </row>
    <row r="146" spans="1:19" ht="15" x14ac:dyDescent="0.2">
      <c r="A146" s="10"/>
      <c r="B146" s="11"/>
      <c r="C146" s="10"/>
      <c r="D146" s="10"/>
      <c r="E146" s="15"/>
      <c r="F146" s="10">
        <v>12</v>
      </c>
      <c r="G146" s="10">
        <v>1</v>
      </c>
      <c r="H146" s="13">
        <f t="shared" si="34"/>
        <v>12</v>
      </c>
      <c r="I146" s="13">
        <v>600</v>
      </c>
      <c r="J146" s="13">
        <f>H146*I146</f>
        <v>7200</v>
      </c>
      <c r="K146" s="13"/>
      <c r="L146" s="13"/>
      <c r="M146" s="13"/>
      <c r="N146" s="13">
        <f t="shared" si="35"/>
        <v>0</v>
      </c>
      <c r="O146" s="13" t="s">
        <v>91</v>
      </c>
      <c r="P146" s="13">
        <v>4.5</v>
      </c>
      <c r="Q146" s="13">
        <v>185</v>
      </c>
      <c r="R146" s="13">
        <f t="shared" ref="R146:R154" si="36">P146*Q146</f>
        <v>832.5</v>
      </c>
      <c r="S146" s="23"/>
    </row>
    <row r="147" spans="1:19" ht="15" x14ac:dyDescent="0.2">
      <c r="A147" s="10"/>
      <c r="B147" s="11"/>
      <c r="C147" s="10"/>
      <c r="D147" s="10"/>
      <c r="E147" s="15"/>
      <c r="F147" s="10"/>
      <c r="G147" s="10"/>
      <c r="H147" s="13">
        <f t="shared" si="34"/>
        <v>0</v>
      </c>
      <c r="I147" s="13"/>
      <c r="J147" s="13">
        <f t="shared" ref="J147:J154" si="37">H147*I147</f>
        <v>0</v>
      </c>
      <c r="K147" s="13"/>
      <c r="L147" s="13"/>
      <c r="M147" s="13"/>
      <c r="N147" s="13">
        <f t="shared" si="35"/>
        <v>0</v>
      </c>
      <c r="O147" s="13" t="s">
        <v>92</v>
      </c>
      <c r="P147" s="13">
        <v>12</v>
      </c>
      <c r="Q147" s="13">
        <v>132.29</v>
      </c>
      <c r="R147" s="13">
        <f t="shared" si="36"/>
        <v>1587.48</v>
      </c>
      <c r="S147" s="23"/>
    </row>
    <row r="148" spans="1:19" ht="15" x14ac:dyDescent="0.2">
      <c r="A148" s="10"/>
      <c r="B148" s="11"/>
      <c r="C148" s="10"/>
      <c r="D148" s="10"/>
      <c r="E148" s="15"/>
      <c r="F148" s="10"/>
      <c r="G148" s="10"/>
      <c r="H148" s="13">
        <f t="shared" si="34"/>
        <v>0</v>
      </c>
      <c r="I148" s="13"/>
      <c r="J148" s="13">
        <f t="shared" si="37"/>
        <v>0</v>
      </c>
      <c r="K148" s="13"/>
      <c r="L148" s="13"/>
      <c r="M148" s="13"/>
      <c r="N148" s="13">
        <f t="shared" si="35"/>
        <v>0</v>
      </c>
      <c r="O148" s="13" t="s">
        <v>69</v>
      </c>
      <c r="P148" s="13">
        <v>15</v>
      </c>
      <c r="Q148" s="13">
        <v>68</v>
      </c>
      <c r="R148" s="13">
        <f t="shared" si="36"/>
        <v>1020</v>
      </c>
      <c r="S148" s="23"/>
    </row>
    <row r="149" spans="1:19" ht="15" x14ac:dyDescent="0.2">
      <c r="A149" s="10"/>
      <c r="B149" s="11"/>
      <c r="C149" s="10"/>
      <c r="D149" s="10"/>
      <c r="E149" s="15"/>
      <c r="F149" s="10"/>
      <c r="G149" s="10"/>
      <c r="H149" s="13">
        <f t="shared" si="34"/>
        <v>0</v>
      </c>
      <c r="I149" s="13"/>
      <c r="J149" s="13">
        <f t="shared" si="37"/>
        <v>0</v>
      </c>
      <c r="K149" s="13"/>
      <c r="L149" s="13"/>
      <c r="M149" s="13"/>
      <c r="N149" s="13">
        <f t="shared" si="35"/>
        <v>0</v>
      </c>
      <c r="O149" s="13" t="s">
        <v>93</v>
      </c>
      <c r="P149" s="13">
        <v>5</v>
      </c>
      <c r="Q149" s="13">
        <v>194.77</v>
      </c>
      <c r="R149" s="13">
        <f t="shared" si="36"/>
        <v>973.85</v>
      </c>
      <c r="S149" s="23"/>
    </row>
    <row r="150" spans="1:19" ht="15" x14ac:dyDescent="0.2">
      <c r="A150" s="10"/>
      <c r="B150" s="11"/>
      <c r="C150" s="10"/>
      <c r="D150" s="10"/>
      <c r="E150" s="15"/>
      <c r="F150" s="10"/>
      <c r="G150" s="10"/>
      <c r="H150" s="13">
        <f t="shared" si="34"/>
        <v>0</v>
      </c>
      <c r="I150" s="13"/>
      <c r="J150" s="13">
        <f t="shared" si="37"/>
        <v>0</v>
      </c>
      <c r="K150" s="13"/>
      <c r="L150" s="13"/>
      <c r="M150" s="13"/>
      <c r="N150" s="13">
        <f t="shared" si="35"/>
        <v>0</v>
      </c>
      <c r="O150" s="13" t="s">
        <v>94</v>
      </c>
      <c r="P150" s="13">
        <v>3</v>
      </c>
      <c r="Q150" s="13">
        <v>498</v>
      </c>
      <c r="R150" s="13">
        <f t="shared" si="36"/>
        <v>1494</v>
      </c>
      <c r="S150" s="23"/>
    </row>
    <row r="151" spans="1:19" ht="15" x14ac:dyDescent="0.2">
      <c r="A151" s="10"/>
      <c r="B151" s="11"/>
      <c r="C151" s="10"/>
      <c r="D151" s="10"/>
      <c r="E151" s="15"/>
      <c r="F151" s="10"/>
      <c r="G151" s="10"/>
      <c r="H151" s="13">
        <f t="shared" si="34"/>
        <v>0</v>
      </c>
      <c r="I151" s="13"/>
      <c r="J151" s="13">
        <f t="shared" si="37"/>
        <v>0</v>
      </c>
      <c r="K151" s="13"/>
      <c r="L151" s="13"/>
      <c r="M151" s="13"/>
      <c r="N151" s="13">
        <f t="shared" si="35"/>
        <v>0</v>
      </c>
      <c r="O151" s="13" t="s">
        <v>95</v>
      </c>
      <c r="P151" s="13">
        <v>2</v>
      </c>
      <c r="Q151" s="13">
        <v>116.21</v>
      </c>
      <c r="R151" s="13">
        <f t="shared" si="36"/>
        <v>232.42</v>
      </c>
      <c r="S151" s="23"/>
    </row>
    <row r="152" spans="1:19" ht="15" x14ac:dyDescent="0.2">
      <c r="A152" s="10"/>
      <c r="B152" s="11"/>
      <c r="C152" s="10"/>
      <c r="D152" s="10"/>
      <c r="E152" s="15"/>
      <c r="F152" s="10"/>
      <c r="G152" s="10"/>
      <c r="H152" s="13">
        <f t="shared" si="34"/>
        <v>0</v>
      </c>
      <c r="I152" s="13"/>
      <c r="J152" s="13">
        <f t="shared" si="37"/>
        <v>0</v>
      </c>
      <c r="K152" s="13"/>
      <c r="L152" s="13"/>
      <c r="M152" s="13"/>
      <c r="N152" s="13">
        <f t="shared" si="35"/>
        <v>0</v>
      </c>
      <c r="O152" s="13" t="s">
        <v>96</v>
      </c>
      <c r="P152" s="13">
        <v>1</v>
      </c>
      <c r="Q152" s="13">
        <v>247</v>
      </c>
      <c r="R152" s="13">
        <f t="shared" si="36"/>
        <v>247</v>
      </c>
      <c r="S152" s="23"/>
    </row>
    <row r="153" spans="1:19" ht="15" x14ac:dyDescent="0.2">
      <c r="A153" s="10"/>
      <c r="B153" s="11"/>
      <c r="C153" s="10"/>
      <c r="D153" s="10"/>
      <c r="E153" s="15"/>
      <c r="F153" s="10"/>
      <c r="G153" s="10"/>
      <c r="H153" s="13">
        <f t="shared" si="34"/>
        <v>0</v>
      </c>
      <c r="I153" s="13"/>
      <c r="J153" s="13">
        <f t="shared" si="37"/>
        <v>0</v>
      </c>
      <c r="K153" s="13"/>
      <c r="L153" s="13"/>
      <c r="M153" s="13"/>
      <c r="N153" s="13">
        <f t="shared" si="35"/>
        <v>0</v>
      </c>
      <c r="O153" s="13" t="s">
        <v>97</v>
      </c>
      <c r="P153" s="13">
        <v>1</v>
      </c>
      <c r="Q153" s="13">
        <v>850</v>
      </c>
      <c r="R153" s="13">
        <f t="shared" si="36"/>
        <v>850</v>
      </c>
      <c r="S153" s="23"/>
    </row>
    <row r="154" spans="1:19" x14ac:dyDescent="0.2">
      <c r="A154" s="10"/>
      <c r="B154" s="11"/>
      <c r="C154" s="10"/>
      <c r="D154" s="10"/>
      <c r="E154" s="10"/>
      <c r="F154" s="10"/>
      <c r="G154" s="10"/>
      <c r="H154" s="13">
        <f t="shared" si="34"/>
        <v>0</v>
      </c>
      <c r="I154" s="13"/>
      <c r="J154" s="13">
        <f t="shared" si="37"/>
        <v>0</v>
      </c>
      <c r="K154" s="13"/>
      <c r="L154" s="13"/>
      <c r="M154" s="13"/>
      <c r="N154" s="13">
        <f t="shared" si="35"/>
        <v>0</v>
      </c>
      <c r="O154" s="13" t="s">
        <v>98</v>
      </c>
      <c r="P154" s="13">
        <v>6</v>
      </c>
      <c r="Q154" s="13">
        <v>30</v>
      </c>
      <c r="R154" s="13">
        <f t="shared" si="36"/>
        <v>180</v>
      </c>
      <c r="S154" s="14"/>
    </row>
    <row r="155" spans="1:19" x14ac:dyDescent="0.2">
      <c r="A155" s="10"/>
      <c r="B155" s="11"/>
      <c r="C155" s="10"/>
      <c r="D155" s="10"/>
      <c r="E155" s="21" t="s">
        <v>31</v>
      </c>
      <c r="F155" s="10"/>
      <c r="G155" s="10"/>
      <c r="H155" s="22">
        <f>SUM(H144:H154)</f>
        <v>92</v>
      </c>
      <c r="I155" s="13"/>
      <c r="J155" s="22">
        <f>SUM(J144:J154)</f>
        <v>55200</v>
      </c>
      <c r="K155" s="13"/>
      <c r="L155" s="22">
        <f>SUM(L144:L154)</f>
        <v>16</v>
      </c>
      <c r="M155" s="13"/>
      <c r="N155" s="22">
        <f>SUM(N144:N154)</f>
        <v>7200</v>
      </c>
      <c r="O155" s="13"/>
      <c r="P155" s="13"/>
      <c r="Q155" s="13"/>
      <c r="R155" s="22">
        <f>SUM(R144:R154)</f>
        <v>57819.25</v>
      </c>
      <c r="S155" s="14">
        <f>J155+N155+R155</f>
        <v>120219.25</v>
      </c>
    </row>
    <row r="156" spans="1:19" ht="15" x14ac:dyDescent="0.2">
      <c r="A156" s="10"/>
      <c r="B156" s="11"/>
      <c r="C156" s="10"/>
      <c r="D156" s="10"/>
      <c r="E156" s="15" t="s">
        <v>36</v>
      </c>
      <c r="F156" s="10"/>
      <c r="G156" s="10"/>
      <c r="H156" s="13">
        <f>F156*G156</f>
        <v>0</v>
      </c>
      <c r="I156" s="13"/>
      <c r="J156" s="13">
        <f>H156*I156</f>
        <v>0</v>
      </c>
      <c r="K156" s="13"/>
      <c r="L156" s="13"/>
      <c r="M156" s="13"/>
      <c r="N156" s="13">
        <f>L156*M156</f>
        <v>0</v>
      </c>
      <c r="O156" s="13"/>
      <c r="P156" s="13"/>
      <c r="Q156" s="13"/>
      <c r="R156" s="13">
        <f>P156*Q156</f>
        <v>0</v>
      </c>
      <c r="S156" s="23"/>
    </row>
    <row r="157" spans="1:19" ht="63.75" x14ac:dyDescent="0.2">
      <c r="A157" s="10">
        <v>1</v>
      </c>
      <c r="B157" s="11" t="s">
        <v>99</v>
      </c>
      <c r="C157" s="16">
        <v>44748</v>
      </c>
      <c r="D157" s="10"/>
      <c r="E157" s="15" t="s">
        <v>100</v>
      </c>
      <c r="F157" s="10">
        <v>1</v>
      </c>
      <c r="G157" s="10">
        <v>1</v>
      </c>
      <c r="H157" s="13">
        <f>F157*G157</f>
        <v>1</v>
      </c>
      <c r="I157" s="13">
        <v>600</v>
      </c>
      <c r="J157" s="13">
        <f>I157*H157</f>
        <v>600</v>
      </c>
      <c r="K157" s="13" t="s">
        <v>58</v>
      </c>
      <c r="L157" s="13">
        <v>0.5</v>
      </c>
      <c r="M157" s="13">
        <v>450</v>
      </c>
      <c r="N157" s="13">
        <f>L157*M157</f>
        <v>225</v>
      </c>
      <c r="O157" s="13" t="s">
        <v>101</v>
      </c>
      <c r="P157" s="13">
        <v>1</v>
      </c>
      <c r="Q157" s="13">
        <v>1260</v>
      </c>
      <c r="R157" s="13">
        <f>P157*Q157</f>
        <v>1260</v>
      </c>
      <c r="S157" s="23"/>
    </row>
    <row r="158" spans="1:19" ht="15" x14ac:dyDescent="0.2">
      <c r="A158" s="10"/>
      <c r="B158" s="11"/>
      <c r="C158" s="16"/>
      <c r="D158" s="10"/>
      <c r="E158" s="15"/>
      <c r="F158" s="10"/>
      <c r="G158" s="10"/>
      <c r="H158" s="13">
        <f>F158*G158</f>
        <v>0</v>
      </c>
      <c r="I158" s="13"/>
      <c r="J158" s="13">
        <f t="shared" ref="J158:J166" si="38">H158*I158</f>
        <v>0</v>
      </c>
      <c r="K158" s="13"/>
      <c r="L158" s="13"/>
      <c r="M158" s="13"/>
      <c r="N158" s="13">
        <f>L158*M158</f>
        <v>0</v>
      </c>
      <c r="O158" s="13" t="s">
        <v>102</v>
      </c>
      <c r="P158" s="13">
        <v>2</v>
      </c>
      <c r="Q158" s="13">
        <v>0.8</v>
      </c>
      <c r="R158" s="13">
        <f t="shared" ref="R158:R166" si="39">P158*Q158</f>
        <v>1.6</v>
      </c>
      <c r="S158" s="23"/>
    </row>
    <row r="159" spans="1:19" ht="15" x14ac:dyDescent="0.2">
      <c r="A159" s="10"/>
      <c r="B159" s="11"/>
      <c r="C159" s="16"/>
      <c r="D159" s="10"/>
      <c r="E159" s="15"/>
      <c r="F159" s="10"/>
      <c r="G159" s="10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23"/>
    </row>
    <row r="160" spans="1:19" ht="25.5" x14ac:dyDescent="0.2">
      <c r="A160" s="10">
        <v>2</v>
      </c>
      <c r="B160" s="11" t="s">
        <v>103</v>
      </c>
      <c r="C160" s="16">
        <v>44754</v>
      </c>
      <c r="D160" s="10"/>
      <c r="E160" s="15" t="s">
        <v>104</v>
      </c>
      <c r="F160" s="10">
        <v>2</v>
      </c>
      <c r="G160" s="10">
        <v>1</v>
      </c>
      <c r="H160" s="13">
        <f>F160*G160</f>
        <v>2</v>
      </c>
      <c r="I160" s="13">
        <v>600</v>
      </c>
      <c r="J160" s="13">
        <f>H160*I160</f>
        <v>1200</v>
      </c>
      <c r="K160" s="13" t="s">
        <v>58</v>
      </c>
      <c r="L160" s="13">
        <v>0.5</v>
      </c>
      <c r="M160" s="13">
        <v>450</v>
      </c>
      <c r="N160" s="13">
        <f>L160*M160</f>
        <v>225</v>
      </c>
      <c r="O160" s="13"/>
      <c r="P160" s="13"/>
      <c r="Q160" s="13"/>
      <c r="R160" s="13"/>
      <c r="S160" s="23"/>
    </row>
    <row r="161" spans="1:19" ht="15" x14ac:dyDescent="0.2">
      <c r="A161" s="10"/>
      <c r="B161" s="11"/>
      <c r="C161" s="16"/>
      <c r="D161" s="10"/>
      <c r="E161" s="15"/>
      <c r="F161" s="10"/>
      <c r="G161" s="10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23"/>
    </row>
    <row r="162" spans="1:19" ht="15" x14ac:dyDescent="0.2">
      <c r="A162" s="10"/>
      <c r="B162" s="11"/>
      <c r="C162" s="16"/>
      <c r="D162" s="10"/>
      <c r="E162" s="15"/>
      <c r="F162" s="10"/>
      <c r="G162" s="10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23"/>
    </row>
    <row r="163" spans="1:19" ht="15" x14ac:dyDescent="0.2">
      <c r="A163" s="10"/>
      <c r="B163" s="11"/>
      <c r="C163" s="16"/>
      <c r="D163" s="10"/>
      <c r="E163" s="15"/>
      <c r="F163" s="10"/>
      <c r="G163" s="10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23"/>
    </row>
    <row r="164" spans="1:19" ht="15" x14ac:dyDescent="0.2">
      <c r="A164" s="10"/>
      <c r="B164" s="11"/>
      <c r="C164" s="16"/>
      <c r="D164" s="10"/>
      <c r="E164" s="15"/>
      <c r="F164" s="10"/>
      <c r="G164" s="10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23"/>
    </row>
    <row r="165" spans="1:19" ht="15" x14ac:dyDescent="0.2">
      <c r="A165" s="10"/>
      <c r="B165" s="11"/>
      <c r="C165" s="16"/>
      <c r="D165" s="10"/>
      <c r="E165" s="15"/>
      <c r="F165" s="10"/>
      <c r="G165" s="10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23"/>
    </row>
    <row r="166" spans="1:19" x14ac:dyDescent="0.2">
      <c r="A166" s="10"/>
      <c r="B166" s="11"/>
      <c r="C166" s="10"/>
      <c r="D166" s="10"/>
      <c r="E166" s="10"/>
      <c r="F166" s="10"/>
      <c r="G166" s="10"/>
      <c r="H166" s="13">
        <f>F166*G166</f>
        <v>0</v>
      </c>
      <c r="I166" s="13"/>
      <c r="J166" s="13">
        <f t="shared" si="38"/>
        <v>0</v>
      </c>
      <c r="K166" s="13"/>
      <c r="L166" s="13"/>
      <c r="M166" s="13"/>
      <c r="N166" s="13">
        <f>L166*M166</f>
        <v>0</v>
      </c>
      <c r="O166" s="13"/>
      <c r="P166" s="13"/>
      <c r="Q166" s="13"/>
      <c r="R166" s="13">
        <f t="shared" si="39"/>
        <v>0</v>
      </c>
      <c r="S166" s="23"/>
    </row>
    <row r="167" spans="1:19" x14ac:dyDescent="0.2">
      <c r="A167" s="10"/>
      <c r="B167" s="11"/>
      <c r="C167" s="10"/>
      <c r="D167" s="10"/>
      <c r="E167" s="21" t="s">
        <v>31</v>
      </c>
      <c r="F167" s="10"/>
      <c r="G167" s="10"/>
      <c r="H167" s="22">
        <f>SUM(H156:H166)</f>
        <v>3</v>
      </c>
      <c r="I167" s="13"/>
      <c r="J167" s="22">
        <f>SUM(J157:J166)</f>
        <v>1800</v>
      </c>
      <c r="K167" s="13"/>
      <c r="L167" s="22">
        <f>SUM(L156:L166)</f>
        <v>1</v>
      </c>
      <c r="M167" s="13"/>
      <c r="N167" s="22">
        <f>SUM(N156:N166)</f>
        <v>450</v>
      </c>
      <c r="O167" s="13"/>
      <c r="P167" s="13"/>
      <c r="Q167" s="13"/>
      <c r="R167" s="22">
        <f>SUM(R156:R166)</f>
        <v>1261.5999999999999</v>
      </c>
      <c r="S167" s="14">
        <f>J167+N167+R167</f>
        <v>3511.6</v>
      </c>
    </row>
    <row r="168" spans="1:19" x14ac:dyDescent="0.2">
      <c r="A168" s="10"/>
      <c r="B168" s="11"/>
      <c r="C168" s="10"/>
      <c r="D168" s="10"/>
      <c r="E168" s="21" t="s">
        <v>31</v>
      </c>
      <c r="F168" s="10"/>
      <c r="G168" s="10"/>
      <c r="H168" s="22">
        <f>H143+H155+H167</f>
        <v>95</v>
      </c>
      <c r="I168" s="13"/>
      <c r="J168" s="22">
        <f>J143+J155+J167</f>
        <v>57000</v>
      </c>
      <c r="K168" s="13"/>
      <c r="L168" s="22">
        <f>L143+L155+L167</f>
        <v>17</v>
      </c>
      <c r="M168" s="13"/>
      <c r="N168" s="22">
        <f>N143+N155+N167</f>
        <v>7650</v>
      </c>
      <c r="O168" s="13"/>
      <c r="P168" s="13"/>
      <c r="Q168" s="13"/>
      <c r="R168" s="22">
        <f>R143+R155+R167</f>
        <v>59080.85</v>
      </c>
      <c r="S168" s="22">
        <f>SUM(S139:S167)</f>
        <v>123730.85</v>
      </c>
    </row>
    <row r="169" spans="1:19" x14ac:dyDescent="0.2">
      <c r="C169" s="19"/>
      <c r="R169" s="24">
        <f>J168+N168+R168</f>
        <v>123730.85</v>
      </c>
      <c r="S169" s="24" t="s">
        <v>0</v>
      </c>
    </row>
    <row r="170" spans="1:19" ht="20.25" x14ac:dyDescent="0.3">
      <c r="F170" t="s">
        <v>0</v>
      </c>
      <c r="H170" s="1" t="s">
        <v>105</v>
      </c>
    </row>
    <row r="172" spans="1:19" x14ac:dyDescent="0.2">
      <c r="A172" s="2" t="s">
        <v>2</v>
      </c>
      <c r="B172" s="2" t="s">
        <v>3</v>
      </c>
      <c r="C172" s="2" t="s">
        <v>4</v>
      </c>
      <c r="D172" s="2" t="s">
        <v>5</v>
      </c>
      <c r="E172" s="2" t="s">
        <v>6</v>
      </c>
      <c r="F172" s="3" t="s">
        <v>7</v>
      </c>
      <c r="G172" s="3" t="s">
        <v>8</v>
      </c>
      <c r="H172" s="4" t="s">
        <v>9</v>
      </c>
      <c r="I172" s="4"/>
      <c r="J172" s="4"/>
      <c r="K172" s="2"/>
      <c r="L172" s="4" t="s">
        <v>10</v>
      </c>
      <c r="M172" s="4"/>
      <c r="N172" s="4"/>
      <c r="O172" s="4" t="s">
        <v>11</v>
      </c>
      <c r="P172" s="4"/>
      <c r="Q172" s="4"/>
      <c r="R172" s="4"/>
    </row>
    <row r="173" spans="1:19" x14ac:dyDescent="0.2">
      <c r="A173" s="5"/>
      <c r="B173" s="5"/>
      <c r="C173" s="5"/>
      <c r="D173" s="5"/>
      <c r="E173" s="5"/>
      <c r="F173" s="6"/>
      <c r="G173" s="6"/>
      <c r="H173" s="7" t="s">
        <v>12</v>
      </c>
      <c r="I173" s="8" t="s">
        <v>13</v>
      </c>
      <c r="J173" s="7" t="s">
        <v>14</v>
      </c>
      <c r="K173" s="9"/>
      <c r="L173" s="7" t="s">
        <v>12</v>
      </c>
      <c r="M173" s="7" t="s">
        <v>15</v>
      </c>
      <c r="N173" s="7" t="s">
        <v>14</v>
      </c>
      <c r="O173" s="8" t="s">
        <v>16</v>
      </c>
      <c r="P173" s="7" t="s">
        <v>12</v>
      </c>
      <c r="Q173" s="7" t="s">
        <v>15</v>
      </c>
      <c r="R173" s="7" t="s">
        <v>14</v>
      </c>
    </row>
    <row r="174" spans="1:19" ht="15.75" x14ac:dyDescent="0.25">
      <c r="A174" s="10"/>
      <c r="B174" s="11"/>
      <c r="C174" s="10"/>
      <c r="D174" s="11"/>
      <c r="E174" s="12" t="s">
        <v>17</v>
      </c>
      <c r="F174" s="10"/>
      <c r="G174" s="10"/>
      <c r="H174" s="13">
        <f>F174*G174</f>
        <v>0</v>
      </c>
      <c r="I174" s="13"/>
      <c r="J174" s="13">
        <f>H174*I174</f>
        <v>0</v>
      </c>
      <c r="K174" s="13"/>
      <c r="L174" s="13"/>
      <c r="M174" s="13"/>
      <c r="N174" s="13">
        <f>L174*M174</f>
        <v>0</v>
      </c>
      <c r="O174" s="13"/>
      <c r="P174" s="13"/>
      <c r="Q174" s="13"/>
      <c r="R174" s="13">
        <f>P174*Q174</f>
        <v>0</v>
      </c>
      <c r="S174" s="14"/>
    </row>
    <row r="175" spans="1:19" ht="15" x14ac:dyDescent="0.2">
      <c r="A175" s="10"/>
      <c r="B175" s="11"/>
      <c r="C175" s="10"/>
      <c r="D175" s="10"/>
      <c r="E175" s="15" t="s">
        <v>18</v>
      </c>
      <c r="F175" s="10"/>
      <c r="G175" s="10"/>
      <c r="H175" s="13">
        <f>F175*G175</f>
        <v>0</v>
      </c>
      <c r="I175" s="13"/>
      <c r="J175" s="13">
        <f>H175*I175</f>
        <v>0</v>
      </c>
      <c r="K175" s="13"/>
      <c r="L175" s="13"/>
      <c r="M175" s="13"/>
      <c r="N175" s="13">
        <f>L175*M175</f>
        <v>0</v>
      </c>
      <c r="O175" s="13"/>
      <c r="P175" s="13"/>
      <c r="Q175" s="13"/>
      <c r="R175" s="13">
        <f t="shared" ref="R175:R177" si="40">P175*Q175</f>
        <v>0</v>
      </c>
      <c r="S175" s="14"/>
    </row>
    <row r="176" spans="1:19" ht="15" x14ac:dyDescent="0.2">
      <c r="A176" s="10"/>
      <c r="B176" s="11"/>
      <c r="C176" s="16"/>
      <c r="D176" s="10"/>
      <c r="E176" s="17"/>
      <c r="F176" s="10"/>
      <c r="G176" s="10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8"/>
    </row>
    <row r="177" spans="1:19" x14ac:dyDescent="0.2">
      <c r="A177" s="10"/>
      <c r="B177" s="11"/>
      <c r="C177" s="10"/>
      <c r="D177" s="10"/>
      <c r="E177" s="10"/>
      <c r="F177" s="10"/>
      <c r="G177" s="10"/>
      <c r="H177" s="13">
        <f>F177*G177</f>
        <v>0</v>
      </c>
      <c r="I177" s="13"/>
      <c r="J177" s="13">
        <f>H177*I177</f>
        <v>0</v>
      </c>
      <c r="K177" s="13"/>
      <c r="L177" s="13"/>
      <c r="M177" s="13"/>
      <c r="N177" s="13">
        <f>L177*M177</f>
        <v>0</v>
      </c>
      <c r="O177" s="13"/>
      <c r="P177" s="13"/>
      <c r="Q177" s="13"/>
      <c r="R177" s="13">
        <f t="shared" si="40"/>
        <v>0</v>
      </c>
      <c r="S177" s="18"/>
    </row>
    <row r="178" spans="1:19" x14ac:dyDescent="0.2">
      <c r="A178" s="10"/>
      <c r="B178" s="11"/>
      <c r="C178" s="10"/>
      <c r="D178" s="10"/>
      <c r="E178" s="21" t="s">
        <v>31</v>
      </c>
      <c r="F178" s="10"/>
      <c r="G178" s="10"/>
      <c r="H178" s="22">
        <f>SUM(H174:H177)</f>
        <v>0</v>
      </c>
      <c r="I178" s="13"/>
      <c r="J178" s="22">
        <f>SUM(J174:J177)</f>
        <v>0</v>
      </c>
      <c r="K178" s="13"/>
      <c r="L178" s="22">
        <f>SUM(L174:L177)</f>
        <v>0</v>
      </c>
      <c r="M178" s="13"/>
      <c r="N178" s="22">
        <f>SUM(N174:N177)</f>
        <v>0</v>
      </c>
      <c r="O178" s="13"/>
      <c r="P178" s="13"/>
      <c r="Q178" s="13"/>
      <c r="R178" s="22">
        <f>SUM(R174:R177)</f>
        <v>0</v>
      </c>
      <c r="S178" s="14">
        <f>J178+N178+R178</f>
        <v>0</v>
      </c>
    </row>
    <row r="179" spans="1:19" ht="15" x14ac:dyDescent="0.2">
      <c r="A179" s="10" t="s">
        <v>0</v>
      </c>
      <c r="B179" s="11"/>
      <c r="C179" s="10"/>
      <c r="D179" s="10"/>
      <c r="E179" s="15" t="s">
        <v>32</v>
      </c>
      <c r="F179" s="10"/>
      <c r="G179" s="10"/>
      <c r="H179" s="13">
        <f>F179*G179</f>
        <v>0</v>
      </c>
      <c r="I179" s="13"/>
      <c r="J179" s="13">
        <f>H179*I179</f>
        <v>0</v>
      </c>
      <c r="K179" s="13"/>
      <c r="L179" s="13"/>
      <c r="M179" s="13"/>
      <c r="N179" s="13">
        <f>L179*M179</f>
        <v>0</v>
      </c>
      <c r="O179" s="13"/>
      <c r="P179" s="13"/>
      <c r="Q179" s="13"/>
      <c r="R179" s="13">
        <f>P179</f>
        <v>0</v>
      </c>
      <c r="S179" s="23"/>
    </row>
    <row r="180" spans="1:19" ht="153" x14ac:dyDescent="0.2">
      <c r="A180" s="10">
        <v>1</v>
      </c>
      <c r="B180" s="11" t="s">
        <v>106</v>
      </c>
      <c r="C180" s="16">
        <v>44774</v>
      </c>
      <c r="D180" s="10" t="s">
        <v>88</v>
      </c>
      <c r="E180" s="15" t="s">
        <v>89</v>
      </c>
      <c r="F180" s="10">
        <v>20</v>
      </c>
      <c r="G180" s="10">
        <v>2</v>
      </c>
      <c r="H180" s="13">
        <f t="shared" ref="H180:H195" si="41">F180*G180</f>
        <v>40</v>
      </c>
      <c r="I180" s="13">
        <v>600</v>
      </c>
      <c r="J180" s="13">
        <f>H180*I180</f>
        <v>24000</v>
      </c>
      <c r="K180" s="13" t="s">
        <v>58</v>
      </c>
      <c r="L180" s="13">
        <v>4</v>
      </c>
      <c r="M180" s="13">
        <v>450</v>
      </c>
      <c r="N180" s="13">
        <f t="shared" ref="N180:N194" si="42">L180*M180</f>
        <v>1800</v>
      </c>
      <c r="O180" s="13" t="s">
        <v>107</v>
      </c>
      <c r="P180" s="13">
        <v>3.2</v>
      </c>
      <c r="Q180" s="13">
        <v>4500</v>
      </c>
      <c r="R180" s="13">
        <f>P180*Q180</f>
        <v>14400</v>
      </c>
      <c r="S180" s="23"/>
    </row>
    <row r="181" spans="1:19" ht="15" x14ac:dyDescent="0.2">
      <c r="A181" s="10"/>
      <c r="B181" s="11"/>
      <c r="C181" s="10"/>
      <c r="D181" s="10"/>
      <c r="E181" s="15"/>
      <c r="F181" s="10">
        <v>4</v>
      </c>
      <c r="G181" s="10">
        <v>2</v>
      </c>
      <c r="H181" s="13">
        <f t="shared" si="41"/>
        <v>8</v>
      </c>
      <c r="I181" s="13">
        <v>600</v>
      </c>
      <c r="J181" s="13">
        <f>H181*I181</f>
        <v>4800</v>
      </c>
      <c r="K181" s="13" t="s">
        <v>108</v>
      </c>
      <c r="L181" s="13">
        <v>3</v>
      </c>
      <c r="M181" s="13">
        <v>1500</v>
      </c>
      <c r="N181" s="13">
        <f t="shared" si="42"/>
        <v>4500</v>
      </c>
      <c r="O181" s="55" t="s">
        <v>109</v>
      </c>
      <c r="P181" s="13">
        <v>12</v>
      </c>
      <c r="Q181" s="13">
        <v>242.5</v>
      </c>
      <c r="R181" s="13">
        <f t="shared" ref="R181:R195" si="43">P181*Q181</f>
        <v>2910</v>
      </c>
      <c r="S181" s="23"/>
    </row>
    <row r="182" spans="1:19" ht="15" x14ac:dyDescent="0.2">
      <c r="A182" s="10"/>
      <c r="B182" s="11"/>
      <c r="C182" s="10"/>
      <c r="D182" s="10"/>
      <c r="E182" s="15"/>
      <c r="F182" s="10"/>
      <c r="G182" s="10"/>
      <c r="H182" s="13">
        <f t="shared" si="41"/>
        <v>0</v>
      </c>
      <c r="I182" s="13"/>
      <c r="J182" s="13">
        <f t="shared" ref="J182:J195" si="44">H182*I182</f>
        <v>0</v>
      </c>
      <c r="K182" s="13"/>
      <c r="L182" s="13"/>
      <c r="M182" s="13"/>
      <c r="N182" s="13">
        <f t="shared" si="42"/>
        <v>0</v>
      </c>
      <c r="O182" s="55" t="s">
        <v>110</v>
      </c>
      <c r="P182" s="13">
        <v>12</v>
      </c>
      <c r="Q182" s="13">
        <v>132.29</v>
      </c>
      <c r="R182" s="13">
        <f t="shared" si="43"/>
        <v>1587.48</v>
      </c>
      <c r="S182" s="23"/>
    </row>
    <row r="183" spans="1:19" ht="15" x14ac:dyDescent="0.2">
      <c r="A183" s="10"/>
      <c r="B183" s="11"/>
      <c r="C183" s="10"/>
      <c r="D183" s="10"/>
      <c r="E183" s="15"/>
      <c r="F183" s="10"/>
      <c r="G183" s="10"/>
      <c r="H183" s="13"/>
      <c r="I183" s="13"/>
      <c r="J183" s="13"/>
      <c r="K183" s="13"/>
      <c r="L183" s="13"/>
      <c r="M183" s="13"/>
      <c r="N183" s="13"/>
      <c r="O183" s="55" t="s">
        <v>102</v>
      </c>
      <c r="P183" s="13">
        <v>250</v>
      </c>
      <c r="Q183" s="13">
        <v>0.8</v>
      </c>
      <c r="R183" s="13">
        <f t="shared" si="43"/>
        <v>200</v>
      </c>
      <c r="S183" s="23"/>
    </row>
    <row r="184" spans="1:19" ht="15" x14ac:dyDescent="0.2">
      <c r="A184" s="10"/>
      <c r="B184" s="11"/>
      <c r="C184" s="10"/>
      <c r="D184" s="10"/>
      <c r="E184" s="15"/>
      <c r="F184" s="10"/>
      <c r="G184" s="10"/>
      <c r="H184" s="13"/>
      <c r="I184" s="13"/>
      <c r="J184" s="13"/>
      <c r="K184" s="13"/>
      <c r="L184" s="13"/>
      <c r="M184" s="13"/>
      <c r="N184" s="13"/>
      <c r="O184" s="55" t="s">
        <v>69</v>
      </c>
      <c r="P184" s="13">
        <v>1</v>
      </c>
      <c r="Q184" s="13">
        <v>68</v>
      </c>
      <c r="R184" s="13">
        <f t="shared" si="43"/>
        <v>68</v>
      </c>
      <c r="S184" s="23"/>
    </row>
    <row r="185" spans="1:19" ht="15" x14ac:dyDescent="0.2">
      <c r="A185" s="10"/>
      <c r="B185" s="11"/>
      <c r="C185" s="10"/>
      <c r="D185" s="10"/>
      <c r="E185" s="15"/>
      <c r="F185" s="10"/>
      <c r="G185" s="10"/>
      <c r="H185" s="13"/>
      <c r="I185" s="13"/>
      <c r="J185" s="13"/>
      <c r="K185" s="13"/>
      <c r="L185" s="13"/>
      <c r="M185" s="13"/>
      <c r="N185" s="13"/>
      <c r="O185" s="55" t="s">
        <v>98</v>
      </c>
      <c r="P185" s="13">
        <v>2</v>
      </c>
      <c r="Q185" s="13">
        <v>30</v>
      </c>
      <c r="R185" s="13">
        <f t="shared" si="43"/>
        <v>60</v>
      </c>
      <c r="S185" s="23"/>
    </row>
    <row r="186" spans="1:19" ht="15" x14ac:dyDescent="0.2">
      <c r="A186" s="10"/>
      <c r="B186" s="11"/>
      <c r="C186" s="10"/>
      <c r="D186" s="10"/>
      <c r="E186" s="15"/>
      <c r="F186" s="10"/>
      <c r="G186" s="10"/>
      <c r="H186" s="13"/>
      <c r="I186" s="13"/>
      <c r="J186" s="13"/>
      <c r="K186" s="13"/>
      <c r="L186" s="13"/>
      <c r="M186" s="13"/>
      <c r="N186" s="13"/>
      <c r="O186" s="55" t="s">
        <v>111</v>
      </c>
      <c r="P186" s="13">
        <v>2</v>
      </c>
      <c r="Q186" s="13">
        <v>800</v>
      </c>
      <c r="R186" s="13">
        <f t="shared" si="43"/>
        <v>1600</v>
      </c>
      <c r="S186" s="23"/>
    </row>
    <row r="187" spans="1:19" ht="15" x14ac:dyDescent="0.2">
      <c r="A187" s="10"/>
      <c r="B187" s="11"/>
      <c r="C187" s="10"/>
      <c r="D187" s="10"/>
      <c r="E187" s="15"/>
      <c r="F187" s="10"/>
      <c r="G187" s="10"/>
      <c r="H187" s="13"/>
      <c r="I187" s="13"/>
      <c r="J187" s="13"/>
      <c r="K187" s="13"/>
      <c r="L187" s="13"/>
      <c r="M187" s="13"/>
      <c r="N187" s="13"/>
      <c r="O187" s="55"/>
      <c r="P187" s="13"/>
      <c r="Q187" s="13"/>
      <c r="R187" s="13">
        <f t="shared" si="43"/>
        <v>0</v>
      </c>
      <c r="S187" s="23"/>
    </row>
    <row r="188" spans="1:19" ht="25.5" x14ac:dyDescent="0.2">
      <c r="A188" s="10">
        <v>2</v>
      </c>
      <c r="B188" s="11" t="s">
        <v>112</v>
      </c>
      <c r="C188" s="16">
        <v>44795</v>
      </c>
      <c r="D188" s="10" t="s">
        <v>88</v>
      </c>
      <c r="E188" s="15" t="s">
        <v>89</v>
      </c>
      <c r="F188" s="10">
        <v>14</v>
      </c>
      <c r="G188" s="10">
        <v>1</v>
      </c>
      <c r="H188" s="13">
        <f t="shared" si="41"/>
        <v>14</v>
      </c>
      <c r="I188" s="13">
        <v>600</v>
      </c>
      <c r="J188" s="13">
        <f t="shared" si="44"/>
        <v>8400</v>
      </c>
      <c r="K188" s="13" t="s">
        <v>58</v>
      </c>
      <c r="L188" s="13">
        <v>4</v>
      </c>
      <c r="M188" s="13">
        <v>450</v>
      </c>
      <c r="N188" s="13">
        <f t="shared" si="42"/>
        <v>1800</v>
      </c>
      <c r="O188" s="13" t="s">
        <v>113</v>
      </c>
      <c r="P188" s="13">
        <v>30</v>
      </c>
      <c r="Q188" s="13">
        <v>210</v>
      </c>
      <c r="R188" s="13">
        <f>P188*Q188</f>
        <v>6300</v>
      </c>
      <c r="S188" s="23"/>
    </row>
    <row r="189" spans="1:19" ht="15" x14ac:dyDescent="0.2">
      <c r="A189" s="10"/>
      <c r="B189" s="11"/>
      <c r="C189" s="10"/>
      <c r="D189" s="10"/>
      <c r="E189" s="15"/>
      <c r="F189" s="10">
        <v>20</v>
      </c>
      <c r="G189" s="10">
        <v>1</v>
      </c>
      <c r="H189" s="13">
        <f t="shared" si="41"/>
        <v>20</v>
      </c>
      <c r="I189" s="13">
        <v>600</v>
      </c>
      <c r="J189" s="13">
        <f t="shared" si="44"/>
        <v>12000</v>
      </c>
      <c r="K189" s="13" t="s">
        <v>108</v>
      </c>
      <c r="L189" s="13">
        <v>1.5</v>
      </c>
      <c r="M189" s="13">
        <v>1500</v>
      </c>
      <c r="N189" s="13">
        <f t="shared" si="42"/>
        <v>2250</v>
      </c>
      <c r="O189" s="13" t="s">
        <v>92</v>
      </c>
      <c r="P189" s="13">
        <v>12</v>
      </c>
      <c r="Q189" s="13">
        <v>132.29</v>
      </c>
      <c r="R189" s="13">
        <f t="shared" si="43"/>
        <v>1587.48</v>
      </c>
      <c r="S189" s="23"/>
    </row>
    <row r="190" spans="1:19" ht="15" x14ac:dyDescent="0.2">
      <c r="A190" s="10"/>
      <c r="B190" s="11"/>
      <c r="C190" s="10"/>
      <c r="D190" s="10"/>
      <c r="E190" s="15"/>
      <c r="F190" s="10"/>
      <c r="G190" s="10"/>
      <c r="H190" s="13"/>
      <c r="I190" s="13"/>
      <c r="J190" s="13"/>
      <c r="K190" s="13"/>
      <c r="L190" s="13"/>
      <c r="M190" s="13"/>
      <c r="N190" s="13"/>
      <c r="O190" s="13" t="s">
        <v>114</v>
      </c>
      <c r="P190" s="13">
        <v>0.8</v>
      </c>
      <c r="Q190" s="13">
        <v>4500</v>
      </c>
      <c r="R190" s="13">
        <f t="shared" si="43"/>
        <v>3600</v>
      </c>
      <c r="S190" s="23"/>
    </row>
    <row r="191" spans="1:19" ht="15" x14ac:dyDescent="0.2">
      <c r="A191" s="10"/>
      <c r="B191" s="11"/>
      <c r="C191" s="10"/>
      <c r="D191" s="10"/>
      <c r="E191" s="15"/>
      <c r="F191" s="10"/>
      <c r="G191" s="10"/>
      <c r="H191" s="13"/>
      <c r="I191" s="13"/>
      <c r="J191" s="13"/>
      <c r="K191" s="13"/>
      <c r="L191" s="13"/>
      <c r="M191" s="13"/>
      <c r="N191" s="13"/>
      <c r="O191" s="13" t="s">
        <v>69</v>
      </c>
      <c r="P191" s="13">
        <v>4</v>
      </c>
      <c r="Q191" s="13">
        <v>68</v>
      </c>
      <c r="R191" s="13">
        <f t="shared" si="43"/>
        <v>272</v>
      </c>
      <c r="S191" s="23"/>
    </row>
    <row r="192" spans="1:19" ht="15" x14ac:dyDescent="0.2">
      <c r="A192" s="10"/>
      <c r="B192" s="11"/>
      <c r="C192" s="10"/>
      <c r="D192" s="10"/>
      <c r="E192" s="15"/>
      <c r="F192" s="10"/>
      <c r="G192" s="10"/>
      <c r="H192" s="13"/>
      <c r="I192" s="13"/>
      <c r="J192" s="13"/>
      <c r="K192" s="13"/>
      <c r="L192" s="13"/>
      <c r="M192" s="13"/>
      <c r="N192" s="13"/>
      <c r="O192" s="13" t="s">
        <v>93</v>
      </c>
      <c r="P192" s="13">
        <v>1</v>
      </c>
      <c r="Q192" s="13">
        <v>194.77</v>
      </c>
      <c r="R192" s="13">
        <f t="shared" si="43"/>
        <v>194.77</v>
      </c>
      <c r="S192" s="23"/>
    </row>
    <row r="193" spans="1:19" ht="15" x14ac:dyDescent="0.2">
      <c r="A193" s="10"/>
      <c r="B193" s="11"/>
      <c r="C193" s="10"/>
      <c r="D193" s="10"/>
      <c r="E193" s="15"/>
      <c r="F193" s="10"/>
      <c r="G193" s="10"/>
      <c r="H193" s="13">
        <f t="shared" si="41"/>
        <v>0</v>
      </c>
      <c r="I193" s="13"/>
      <c r="J193" s="13">
        <f t="shared" si="44"/>
        <v>0</v>
      </c>
      <c r="K193" s="13"/>
      <c r="L193" s="13"/>
      <c r="M193" s="13"/>
      <c r="N193" s="13">
        <f t="shared" si="42"/>
        <v>0</v>
      </c>
      <c r="O193" s="13" t="s">
        <v>115</v>
      </c>
      <c r="P193" s="13">
        <v>1</v>
      </c>
      <c r="Q193" s="13">
        <v>430</v>
      </c>
      <c r="R193" s="13">
        <f t="shared" si="43"/>
        <v>430</v>
      </c>
      <c r="S193" s="23"/>
    </row>
    <row r="194" spans="1:19" ht="15" x14ac:dyDescent="0.2">
      <c r="A194" s="10"/>
      <c r="B194" s="11"/>
      <c r="C194" s="10"/>
      <c r="D194" s="10"/>
      <c r="E194" s="15"/>
      <c r="F194" s="10"/>
      <c r="G194" s="10"/>
      <c r="H194" s="13">
        <f t="shared" si="41"/>
        <v>0</v>
      </c>
      <c r="I194" s="13"/>
      <c r="J194" s="13">
        <f t="shared" si="44"/>
        <v>0</v>
      </c>
      <c r="K194" s="13"/>
      <c r="L194" s="13"/>
      <c r="M194" s="13"/>
      <c r="N194" s="13">
        <f t="shared" si="42"/>
        <v>0</v>
      </c>
      <c r="O194" s="55" t="s">
        <v>116</v>
      </c>
      <c r="P194" s="13">
        <v>4</v>
      </c>
      <c r="Q194" s="13">
        <v>242.5</v>
      </c>
      <c r="R194" s="13">
        <f t="shared" si="43"/>
        <v>970</v>
      </c>
      <c r="S194" s="23"/>
    </row>
    <row r="195" spans="1:19" x14ac:dyDescent="0.2">
      <c r="A195" s="10"/>
      <c r="B195" s="11"/>
      <c r="C195" s="10"/>
      <c r="D195" s="10"/>
      <c r="E195" s="10"/>
      <c r="F195" s="10"/>
      <c r="G195" s="10"/>
      <c r="H195" s="13">
        <f t="shared" si="41"/>
        <v>0</v>
      </c>
      <c r="I195" s="13"/>
      <c r="J195" s="13">
        <f t="shared" si="44"/>
        <v>0</v>
      </c>
      <c r="K195" s="13"/>
      <c r="L195" s="13"/>
      <c r="M195" s="13"/>
      <c r="N195" s="13">
        <f>L195*M195</f>
        <v>0</v>
      </c>
      <c r="O195" s="13" t="s">
        <v>117</v>
      </c>
      <c r="P195" s="13">
        <v>2</v>
      </c>
      <c r="Q195" s="13">
        <v>30</v>
      </c>
      <c r="R195" s="13">
        <f t="shared" si="43"/>
        <v>60</v>
      </c>
      <c r="S195" s="14"/>
    </row>
    <row r="196" spans="1:19" x14ac:dyDescent="0.2">
      <c r="A196" s="10"/>
      <c r="B196" s="11"/>
      <c r="C196" s="10"/>
      <c r="D196" s="10"/>
      <c r="E196" s="21" t="s">
        <v>31</v>
      </c>
      <c r="F196" s="10"/>
      <c r="G196" s="10"/>
      <c r="H196" s="22">
        <f>SUM(H179:H195)</f>
        <v>82</v>
      </c>
      <c r="I196" s="13"/>
      <c r="J196" s="22">
        <f>SUM(J179:J195)</f>
        <v>49200</v>
      </c>
      <c r="K196" s="13"/>
      <c r="L196" s="22">
        <f>SUM(L179:L195)</f>
        <v>12.5</v>
      </c>
      <c r="M196" s="13"/>
      <c r="N196" s="22">
        <f>SUM(N179:N195)</f>
        <v>10350</v>
      </c>
      <c r="O196" s="13"/>
      <c r="P196" s="13"/>
      <c r="Q196" s="13"/>
      <c r="R196" s="22">
        <f>SUM(R179:R195)</f>
        <v>34239.729999999996</v>
      </c>
      <c r="S196" s="14">
        <f>J196+N196+R196</f>
        <v>93789.73</v>
      </c>
    </row>
    <row r="197" spans="1:19" ht="15" x14ac:dyDescent="0.2">
      <c r="A197" s="10"/>
      <c r="B197" s="11"/>
      <c r="C197" s="10"/>
      <c r="D197" s="10"/>
      <c r="E197" s="15" t="s">
        <v>36</v>
      </c>
      <c r="F197" s="10"/>
      <c r="G197" s="10"/>
      <c r="H197" s="13">
        <f>F197*G197</f>
        <v>0</v>
      </c>
      <c r="I197" s="13"/>
      <c r="J197" s="13">
        <f>H197*I197</f>
        <v>0</v>
      </c>
      <c r="K197" s="13"/>
      <c r="L197" s="13"/>
      <c r="M197" s="13"/>
      <c r="N197" s="13">
        <f>L197*M197</f>
        <v>0</v>
      </c>
      <c r="O197" s="13"/>
      <c r="P197" s="13"/>
      <c r="Q197" s="13"/>
      <c r="R197" s="13">
        <f>P197*Q197</f>
        <v>0</v>
      </c>
      <c r="S197" s="23"/>
    </row>
    <row r="198" spans="1:19" ht="15" x14ac:dyDescent="0.2">
      <c r="A198" s="10"/>
      <c r="B198" s="11"/>
      <c r="C198" s="16"/>
      <c r="D198" s="10"/>
      <c r="E198" s="15"/>
      <c r="F198" s="10"/>
      <c r="G198" s="1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23"/>
    </row>
    <row r="199" spans="1:19" ht="15" x14ac:dyDescent="0.2">
      <c r="A199" s="10"/>
      <c r="B199" s="11"/>
      <c r="C199" s="16"/>
      <c r="D199" s="10"/>
      <c r="E199" s="15"/>
      <c r="F199" s="10"/>
      <c r="G199" s="10"/>
      <c r="H199" s="13">
        <f>F199*G199</f>
        <v>0</v>
      </c>
      <c r="I199" s="13"/>
      <c r="J199" s="13">
        <f t="shared" ref="J199:J200" si="45">H199*I199</f>
        <v>0</v>
      </c>
      <c r="K199" s="13"/>
      <c r="L199" s="13"/>
      <c r="M199" s="13"/>
      <c r="N199" s="13">
        <f>L199*M199</f>
        <v>0</v>
      </c>
      <c r="O199" s="13"/>
      <c r="P199" s="13"/>
      <c r="Q199" s="13"/>
      <c r="R199" s="13">
        <f t="shared" ref="R199:R200" si="46">P199*Q199</f>
        <v>0</v>
      </c>
      <c r="S199" s="23"/>
    </row>
    <row r="200" spans="1:19" x14ac:dyDescent="0.2">
      <c r="A200" s="10"/>
      <c r="B200" s="11"/>
      <c r="C200" s="10"/>
      <c r="D200" s="10"/>
      <c r="E200" s="10"/>
      <c r="F200" s="10"/>
      <c r="G200" s="10"/>
      <c r="H200" s="13">
        <f>F200*G200</f>
        <v>0</v>
      </c>
      <c r="I200" s="13"/>
      <c r="J200" s="13">
        <f t="shared" si="45"/>
        <v>0</v>
      </c>
      <c r="K200" s="13"/>
      <c r="L200" s="13"/>
      <c r="M200" s="13"/>
      <c r="N200" s="13">
        <f>L200*M200</f>
        <v>0</v>
      </c>
      <c r="O200" s="13"/>
      <c r="P200" s="13"/>
      <c r="Q200" s="13"/>
      <c r="R200" s="13">
        <f t="shared" si="46"/>
        <v>0</v>
      </c>
      <c r="S200" s="23"/>
    </row>
    <row r="201" spans="1:19" x14ac:dyDescent="0.2">
      <c r="A201" s="10"/>
      <c r="B201" s="11"/>
      <c r="C201" s="10"/>
      <c r="D201" s="10"/>
      <c r="E201" s="21" t="s">
        <v>31</v>
      </c>
      <c r="F201" s="10"/>
      <c r="G201" s="10"/>
      <c r="H201" s="22">
        <f>SUM(H197:H200)</f>
        <v>0</v>
      </c>
      <c r="I201" s="13"/>
      <c r="J201" s="22">
        <f>SUM(J198:J200)</f>
        <v>0</v>
      </c>
      <c r="K201" s="13"/>
      <c r="L201" s="22">
        <f>SUM(L197:L200)</f>
        <v>0</v>
      </c>
      <c r="M201" s="13"/>
      <c r="N201" s="22">
        <f>SUM(N197:N200)</f>
        <v>0</v>
      </c>
      <c r="O201" s="13"/>
      <c r="P201" s="13"/>
      <c r="Q201" s="13"/>
      <c r="R201" s="22">
        <f>SUM(R197:R200)</f>
        <v>0</v>
      </c>
      <c r="S201" s="14">
        <f>J201+N201+R201</f>
        <v>0</v>
      </c>
    </row>
    <row r="202" spans="1:19" x14ac:dyDescent="0.2">
      <c r="A202" s="10"/>
      <c r="B202" s="11"/>
      <c r="C202" s="10"/>
      <c r="D202" s="10"/>
      <c r="E202" s="21" t="s">
        <v>31</v>
      </c>
      <c r="F202" s="10"/>
      <c r="G202" s="10"/>
      <c r="H202" s="22">
        <f>H178+H196+H201</f>
        <v>82</v>
      </c>
      <c r="I202" s="13"/>
      <c r="J202" s="22">
        <f>J178+J196+J201</f>
        <v>49200</v>
      </c>
      <c r="K202" s="13"/>
      <c r="L202" s="22">
        <f>L178+L196+L201</f>
        <v>12.5</v>
      </c>
      <c r="M202" s="13"/>
      <c r="N202" s="22">
        <f>N178+N196+N201</f>
        <v>10350</v>
      </c>
      <c r="O202" s="13"/>
      <c r="P202" s="13"/>
      <c r="Q202" s="13"/>
      <c r="R202" s="22">
        <f>R178+R196+R201</f>
        <v>34239.729999999996</v>
      </c>
      <c r="S202" s="22">
        <f>SUM(S174:S201)</f>
        <v>93789.73</v>
      </c>
    </row>
    <row r="203" spans="1:19" x14ac:dyDescent="0.2">
      <c r="C203" s="19"/>
      <c r="R203" s="24">
        <f>J202+N202+R202</f>
        <v>93789.73</v>
      </c>
      <c r="S203" s="24" t="s">
        <v>0</v>
      </c>
    </row>
    <row r="204" spans="1:19" ht="20.25" x14ac:dyDescent="0.3">
      <c r="F204" t="s">
        <v>0</v>
      </c>
      <c r="H204" s="1" t="s">
        <v>118</v>
      </c>
    </row>
    <row r="206" spans="1:19" x14ac:dyDescent="0.2">
      <c r="A206" s="2" t="s">
        <v>2</v>
      </c>
      <c r="B206" s="2" t="s">
        <v>3</v>
      </c>
      <c r="C206" s="2" t="s">
        <v>4</v>
      </c>
      <c r="D206" s="2" t="s">
        <v>5</v>
      </c>
      <c r="E206" s="2" t="s">
        <v>6</v>
      </c>
      <c r="F206" s="3" t="s">
        <v>7</v>
      </c>
      <c r="G206" s="3" t="s">
        <v>8</v>
      </c>
      <c r="H206" s="4" t="s">
        <v>9</v>
      </c>
      <c r="I206" s="4"/>
      <c r="J206" s="4"/>
      <c r="K206" s="2"/>
      <c r="L206" s="4" t="s">
        <v>10</v>
      </c>
      <c r="M206" s="4"/>
      <c r="N206" s="4"/>
      <c r="O206" s="4" t="s">
        <v>11</v>
      </c>
      <c r="P206" s="4"/>
      <c r="Q206" s="4"/>
      <c r="R206" s="4"/>
    </row>
    <row r="207" spans="1:19" x14ac:dyDescent="0.2">
      <c r="A207" s="5"/>
      <c r="B207" s="5"/>
      <c r="C207" s="5"/>
      <c r="D207" s="5"/>
      <c r="E207" s="5"/>
      <c r="F207" s="6"/>
      <c r="G207" s="6"/>
      <c r="H207" s="7" t="s">
        <v>12</v>
      </c>
      <c r="I207" s="8" t="s">
        <v>13</v>
      </c>
      <c r="J207" s="7" t="s">
        <v>14</v>
      </c>
      <c r="K207" s="9"/>
      <c r="L207" s="7" t="s">
        <v>12</v>
      </c>
      <c r="M207" s="7" t="s">
        <v>15</v>
      </c>
      <c r="N207" s="7" t="s">
        <v>14</v>
      </c>
      <c r="O207" s="8" t="s">
        <v>16</v>
      </c>
      <c r="P207" s="7" t="s">
        <v>12</v>
      </c>
      <c r="Q207" s="7" t="s">
        <v>15</v>
      </c>
      <c r="R207" s="7" t="s">
        <v>14</v>
      </c>
    </row>
    <row r="208" spans="1:19" ht="15.75" x14ac:dyDescent="0.25">
      <c r="A208" s="10"/>
      <c r="B208" s="11"/>
      <c r="C208" s="10"/>
      <c r="D208" s="11"/>
      <c r="E208" s="12" t="s">
        <v>17</v>
      </c>
      <c r="F208" s="10"/>
      <c r="G208" s="10"/>
      <c r="H208" s="13">
        <f>F208*G208</f>
        <v>0</v>
      </c>
      <c r="I208" s="13"/>
      <c r="J208" s="13">
        <f>H208*I208</f>
        <v>0</v>
      </c>
      <c r="K208" s="13"/>
      <c r="L208" s="13"/>
      <c r="M208" s="13"/>
      <c r="N208" s="13">
        <f>L208*M208</f>
        <v>0</v>
      </c>
      <c r="O208" s="13"/>
      <c r="P208" s="13"/>
      <c r="Q208" s="13"/>
      <c r="R208" s="13">
        <f>P208*Q208</f>
        <v>0</v>
      </c>
      <c r="S208" s="14"/>
    </row>
    <row r="209" spans="1:19" ht="15" x14ac:dyDescent="0.2">
      <c r="A209" s="10"/>
      <c r="B209" s="11"/>
      <c r="C209" s="10"/>
      <c r="D209" s="10"/>
      <c r="E209" s="15" t="s">
        <v>18</v>
      </c>
      <c r="F209" s="10"/>
      <c r="G209" s="10"/>
      <c r="H209" s="13">
        <f>F209*G209</f>
        <v>0</v>
      </c>
      <c r="I209" s="13"/>
      <c r="J209" s="13">
        <f>H209*I209</f>
        <v>0</v>
      </c>
      <c r="K209" s="13"/>
      <c r="L209" s="13"/>
      <c r="M209" s="13"/>
      <c r="N209" s="13">
        <f>L209*M209</f>
        <v>0</v>
      </c>
      <c r="O209" s="13"/>
      <c r="P209" s="13"/>
      <c r="Q209" s="13"/>
      <c r="R209" s="13">
        <f t="shared" ref="R209:R211" si="47">P209*Q209</f>
        <v>0</v>
      </c>
      <c r="S209" s="14"/>
    </row>
    <row r="210" spans="1:19" ht="15" x14ac:dyDescent="0.2">
      <c r="A210" s="10"/>
      <c r="B210" s="11"/>
      <c r="C210" s="16"/>
      <c r="D210" s="10"/>
      <c r="E210" s="17"/>
      <c r="F210" s="10"/>
      <c r="G210" s="10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8"/>
    </row>
    <row r="211" spans="1:19" x14ac:dyDescent="0.2">
      <c r="A211" s="10"/>
      <c r="B211" s="11"/>
      <c r="C211" s="10"/>
      <c r="D211" s="10"/>
      <c r="E211" s="10"/>
      <c r="F211" s="10"/>
      <c r="G211" s="10"/>
      <c r="H211" s="13">
        <f>F211*G211</f>
        <v>0</v>
      </c>
      <c r="I211" s="13"/>
      <c r="J211" s="13">
        <f>H211*I211</f>
        <v>0</v>
      </c>
      <c r="K211" s="13"/>
      <c r="L211" s="13"/>
      <c r="M211" s="13"/>
      <c r="N211" s="13">
        <f>L211*M211</f>
        <v>0</v>
      </c>
      <c r="O211" s="13"/>
      <c r="P211" s="13"/>
      <c r="Q211" s="13"/>
      <c r="R211" s="13">
        <f t="shared" si="47"/>
        <v>0</v>
      </c>
      <c r="S211" s="18"/>
    </row>
    <row r="212" spans="1:19" x14ac:dyDescent="0.2">
      <c r="A212" s="10"/>
      <c r="B212" s="11"/>
      <c r="C212" s="10"/>
      <c r="D212" s="10"/>
      <c r="E212" s="21" t="s">
        <v>31</v>
      </c>
      <c r="F212" s="10"/>
      <c r="G212" s="10"/>
      <c r="H212" s="22">
        <f>SUM(H208:H211)</f>
        <v>0</v>
      </c>
      <c r="I212" s="13"/>
      <c r="J212" s="22">
        <f>SUM(J208:J211)</f>
        <v>0</v>
      </c>
      <c r="K212" s="13"/>
      <c r="L212" s="22">
        <f>SUM(L208:L211)</f>
        <v>0</v>
      </c>
      <c r="M212" s="13"/>
      <c r="N212" s="22">
        <f>SUM(N208:N211)</f>
        <v>0</v>
      </c>
      <c r="O212" s="13"/>
      <c r="P212" s="13"/>
      <c r="Q212" s="13"/>
      <c r="R212" s="22">
        <f>SUM(R208:R211)</f>
        <v>0</v>
      </c>
      <c r="S212" s="14">
        <f>J212+N212+R212</f>
        <v>0</v>
      </c>
    </row>
    <row r="213" spans="1:19" ht="15" x14ac:dyDescent="0.2">
      <c r="A213" s="10" t="s">
        <v>0</v>
      </c>
      <c r="B213" s="11"/>
      <c r="C213" s="10"/>
      <c r="D213" s="10"/>
      <c r="E213" s="15" t="s">
        <v>32</v>
      </c>
      <c r="F213" s="10"/>
      <c r="G213" s="10"/>
      <c r="H213" s="13">
        <f>F213*G213</f>
        <v>0</v>
      </c>
      <c r="I213" s="13"/>
      <c r="J213" s="13">
        <f>H213*I213</f>
        <v>0</v>
      </c>
      <c r="K213" s="13"/>
      <c r="L213" s="13"/>
      <c r="M213" s="13"/>
      <c r="N213" s="13">
        <f>L213*M213</f>
        <v>0</v>
      </c>
      <c r="O213" s="13"/>
      <c r="P213" s="13"/>
      <c r="Q213" s="13"/>
      <c r="R213" s="13">
        <f>P213</f>
        <v>0</v>
      </c>
      <c r="S213" s="23"/>
    </row>
    <row r="214" spans="1:19" ht="15" x14ac:dyDescent="0.2">
      <c r="A214" s="10"/>
      <c r="B214" s="11"/>
      <c r="C214" s="16"/>
      <c r="D214" s="10"/>
      <c r="E214" s="15" t="s">
        <v>33</v>
      </c>
      <c r="F214" s="10"/>
      <c r="G214" s="10"/>
      <c r="H214" s="13">
        <f t="shared" ref="H214:H216" si="48">F214*G214</f>
        <v>0</v>
      </c>
      <c r="I214" s="13"/>
      <c r="J214" s="13">
        <f>H214*I214</f>
        <v>0</v>
      </c>
      <c r="K214" s="13"/>
      <c r="L214" s="13"/>
      <c r="M214" s="13"/>
      <c r="N214" s="13">
        <f t="shared" ref="N214:N215" si="49">L214*M214</f>
        <v>0</v>
      </c>
      <c r="O214" s="13"/>
      <c r="P214" s="13"/>
      <c r="Q214" s="13"/>
      <c r="R214" s="13">
        <f>P214*Q214</f>
        <v>0</v>
      </c>
      <c r="S214" s="23"/>
    </row>
    <row r="215" spans="1:19" ht="15" x14ac:dyDescent="0.2">
      <c r="A215" s="10"/>
      <c r="B215" s="11"/>
      <c r="C215" s="10"/>
      <c r="D215" s="10"/>
      <c r="E215" s="15"/>
      <c r="F215" s="10"/>
      <c r="G215" s="10"/>
      <c r="H215" s="13">
        <f t="shared" si="48"/>
        <v>0</v>
      </c>
      <c r="I215" s="13"/>
      <c r="J215" s="13">
        <f>H215*I215</f>
        <v>0</v>
      </c>
      <c r="K215" s="13"/>
      <c r="L215" s="13"/>
      <c r="M215" s="13"/>
      <c r="N215" s="13">
        <f t="shared" si="49"/>
        <v>0</v>
      </c>
      <c r="O215" s="13"/>
      <c r="P215" s="13"/>
      <c r="Q215" s="13"/>
      <c r="R215" s="13">
        <f t="shared" ref="R215:R216" si="50">P215*Q215</f>
        <v>0</v>
      </c>
      <c r="S215" s="23"/>
    </row>
    <row r="216" spans="1:19" x14ac:dyDescent="0.2">
      <c r="A216" s="10"/>
      <c r="B216" s="11"/>
      <c r="C216" s="10"/>
      <c r="D216" s="10"/>
      <c r="E216" s="10"/>
      <c r="F216" s="10"/>
      <c r="G216" s="10"/>
      <c r="H216" s="13">
        <f t="shared" si="48"/>
        <v>0</v>
      </c>
      <c r="I216" s="13"/>
      <c r="J216" s="13">
        <f t="shared" ref="J216" si="51">H216*I216</f>
        <v>0</v>
      </c>
      <c r="K216" s="13"/>
      <c r="L216" s="13"/>
      <c r="M216" s="13"/>
      <c r="N216" s="13">
        <f>L216*M216</f>
        <v>0</v>
      </c>
      <c r="O216" s="13"/>
      <c r="P216" s="13"/>
      <c r="Q216" s="13"/>
      <c r="R216" s="13">
        <f t="shared" si="50"/>
        <v>0</v>
      </c>
      <c r="S216" s="14"/>
    </row>
    <row r="217" spans="1:19" x14ac:dyDescent="0.2">
      <c r="A217" s="10"/>
      <c r="B217" s="11"/>
      <c r="C217" s="10"/>
      <c r="D217" s="10"/>
      <c r="E217" s="21" t="s">
        <v>31</v>
      </c>
      <c r="F217" s="10"/>
      <c r="G217" s="10"/>
      <c r="H217" s="22">
        <f>SUM(H213:H216)</f>
        <v>0</v>
      </c>
      <c r="I217" s="13"/>
      <c r="J217" s="22">
        <f>SUM(J213:J216)</f>
        <v>0</v>
      </c>
      <c r="K217" s="13"/>
      <c r="L217" s="22">
        <f>SUM(L213:L216)</f>
        <v>0</v>
      </c>
      <c r="M217" s="13"/>
      <c r="N217" s="22">
        <f>SUM(N213:N216)</f>
        <v>0</v>
      </c>
      <c r="O217" s="13"/>
      <c r="P217" s="13"/>
      <c r="Q217" s="13"/>
      <c r="R217" s="22">
        <f>SUM(R213:R216)</f>
        <v>0</v>
      </c>
      <c r="S217" s="14">
        <f>J217+N217+R217</f>
        <v>0</v>
      </c>
    </row>
    <row r="218" spans="1:19" ht="15" x14ac:dyDescent="0.2">
      <c r="A218" s="10"/>
      <c r="B218" s="11"/>
      <c r="C218" s="10"/>
      <c r="D218" s="10"/>
      <c r="E218" s="15" t="s">
        <v>36</v>
      </c>
      <c r="F218" s="10"/>
      <c r="G218" s="10"/>
      <c r="H218" s="13">
        <f>F218*G218</f>
        <v>0</v>
      </c>
      <c r="I218" s="13"/>
      <c r="J218" s="13">
        <f>H218*I218</f>
        <v>0</v>
      </c>
      <c r="K218" s="13"/>
      <c r="L218" s="13"/>
      <c r="M218" s="13"/>
      <c r="N218" s="13">
        <f>L218*M218</f>
        <v>0</v>
      </c>
      <c r="O218" s="13"/>
      <c r="P218" s="13"/>
      <c r="Q218" s="13"/>
      <c r="R218" s="13">
        <f>P218*Q218</f>
        <v>0</v>
      </c>
      <c r="S218" s="23"/>
    </row>
    <row r="219" spans="1:19" ht="15" x14ac:dyDescent="0.2">
      <c r="A219" s="10"/>
      <c r="B219" s="11"/>
      <c r="C219" s="16"/>
      <c r="D219" s="10"/>
      <c r="E219" s="15"/>
      <c r="F219" s="10"/>
      <c r="G219" s="1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23"/>
    </row>
    <row r="220" spans="1:19" ht="15" x14ac:dyDescent="0.2">
      <c r="A220" s="10"/>
      <c r="B220" s="11"/>
      <c r="C220" s="16"/>
      <c r="D220" s="10"/>
      <c r="E220" s="15"/>
      <c r="F220" s="10"/>
      <c r="G220" s="10"/>
      <c r="H220" s="13">
        <f>F220*G220</f>
        <v>0</v>
      </c>
      <c r="I220" s="13"/>
      <c r="J220" s="13">
        <f t="shared" ref="J220:J221" si="52">H220*I220</f>
        <v>0</v>
      </c>
      <c r="K220" s="13"/>
      <c r="L220" s="13"/>
      <c r="M220" s="13"/>
      <c r="N220" s="13">
        <f>L220*M220</f>
        <v>0</v>
      </c>
      <c r="O220" s="13"/>
      <c r="P220" s="13"/>
      <c r="Q220" s="13"/>
      <c r="R220" s="13">
        <f t="shared" ref="R220:R221" si="53">P220*Q220</f>
        <v>0</v>
      </c>
      <c r="S220" s="23"/>
    </row>
    <row r="221" spans="1:19" x14ac:dyDescent="0.2">
      <c r="A221" s="10"/>
      <c r="B221" s="11"/>
      <c r="C221" s="10"/>
      <c r="D221" s="10"/>
      <c r="E221" s="10"/>
      <c r="F221" s="10"/>
      <c r="G221" s="10"/>
      <c r="H221" s="13">
        <f>F221*G221</f>
        <v>0</v>
      </c>
      <c r="I221" s="13"/>
      <c r="J221" s="13">
        <f t="shared" si="52"/>
        <v>0</v>
      </c>
      <c r="K221" s="13"/>
      <c r="L221" s="13"/>
      <c r="M221" s="13"/>
      <c r="N221" s="13">
        <f>L221*M221</f>
        <v>0</v>
      </c>
      <c r="O221" s="13"/>
      <c r="P221" s="13"/>
      <c r="Q221" s="13"/>
      <c r="R221" s="13">
        <f t="shared" si="53"/>
        <v>0</v>
      </c>
      <c r="S221" s="23"/>
    </row>
    <row r="222" spans="1:19" x14ac:dyDescent="0.2">
      <c r="A222" s="10"/>
      <c r="B222" s="11"/>
      <c r="C222" s="10"/>
      <c r="D222" s="10"/>
      <c r="E222" s="21" t="s">
        <v>31</v>
      </c>
      <c r="F222" s="10"/>
      <c r="G222" s="10"/>
      <c r="H222" s="22">
        <f>SUM(H218:H221)</f>
        <v>0</v>
      </c>
      <c r="I222" s="13"/>
      <c r="J222" s="22">
        <f>SUM(J219:J221)</f>
        <v>0</v>
      </c>
      <c r="K222" s="13"/>
      <c r="L222" s="22">
        <f>SUM(L218:L221)</f>
        <v>0</v>
      </c>
      <c r="M222" s="13"/>
      <c r="N222" s="22">
        <f>SUM(N218:N221)</f>
        <v>0</v>
      </c>
      <c r="O222" s="13"/>
      <c r="P222" s="13"/>
      <c r="Q222" s="13"/>
      <c r="R222" s="22">
        <f>SUM(R218:R221)</f>
        <v>0</v>
      </c>
      <c r="S222" s="14">
        <f>J222+N222+R222</f>
        <v>0</v>
      </c>
    </row>
    <row r="223" spans="1:19" x14ac:dyDescent="0.2">
      <c r="A223" s="10"/>
      <c r="B223" s="11"/>
      <c r="C223" s="10"/>
      <c r="D223" s="10"/>
      <c r="E223" s="21" t="s">
        <v>31</v>
      </c>
      <c r="F223" s="10"/>
      <c r="G223" s="10"/>
      <c r="H223" s="22">
        <f>H212+H217+H222</f>
        <v>0</v>
      </c>
      <c r="I223" s="13"/>
      <c r="J223" s="22">
        <f>J212+J217+J222</f>
        <v>0</v>
      </c>
      <c r="K223" s="13"/>
      <c r="L223" s="22">
        <f>L212+L217+L222</f>
        <v>0</v>
      </c>
      <c r="M223" s="13"/>
      <c r="N223" s="22">
        <f>N212+N217+N222</f>
        <v>0</v>
      </c>
      <c r="O223" s="13"/>
      <c r="P223" s="13"/>
      <c r="Q223" s="13"/>
      <c r="R223" s="22">
        <f>R212+R217+R222</f>
        <v>0</v>
      </c>
      <c r="S223" s="22">
        <f>SUM(S208:S222)</f>
        <v>0</v>
      </c>
    </row>
    <row r="224" spans="1:19" x14ac:dyDescent="0.2">
      <c r="C224" s="19"/>
      <c r="R224" s="24">
        <f>J223+N223+R223</f>
        <v>0</v>
      </c>
      <c r="S224" s="24" t="s">
        <v>0</v>
      </c>
    </row>
    <row r="225" spans="1:19" ht="20.25" x14ac:dyDescent="0.3">
      <c r="F225" t="s">
        <v>0</v>
      </c>
      <c r="H225" s="1" t="s">
        <v>119</v>
      </c>
    </row>
    <row r="227" spans="1:19" x14ac:dyDescent="0.2">
      <c r="A227" s="2" t="s">
        <v>2</v>
      </c>
      <c r="B227" s="2" t="s">
        <v>3</v>
      </c>
      <c r="C227" s="2" t="s">
        <v>4</v>
      </c>
      <c r="D227" s="2" t="s">
        <v>5</v>
      </c>
      <c r="E227" s="2" t="s">
        <v>6</v>
      </c>
      <c r="F227" s="3" t="s">
        <v>7</v>
      </c>
      <c r="G227" s="3" t="s">
        <v>8</v>
      </c>
      <c r="H227" s="4" t="s">
        <v>9</v>
      </c>
      <c r="I227" s="4"/>
      <c r="J227" s="4"/>
      <c r="K227" s="2"/>
      <c r="L227" s="4" t="s">
        <v>10</v>
      </c>
      <c r="M227" s="4"/>
      <c r="N227" s="4"/>
      <c r="O227" s="4" t="s">
        <v>11</v>
      </c>
      <c r="P227" s="4"/>
      <c r="Q227" s="4"/>
      <c r="R227" s="4"/>
    </row>
    <row r="228" spans="1:19" x14ac:dyDescent="0.2">
      <c r="A228" s="5"/>
      <c r="B228" s="5"/>
      <c r="C228" s="5"/>
      <c r="D228" s="5"/>
      <c r="E228" s="5"/>
      <c r="F228" s="6"/>
      <c r="G228" s="6"/>
      <c r="H228" s="7" t="s">
        <v>12</v>
      </c>
      <c r="I228" s="8" t="s">
        <v>13</v>
      </c>
      <c r="J228" s="7" t="s">
        <v>14</v>
      </c>
      <c r="K228" s="9"/>
      <c r="L228" s="7" t="s">
        <v>12</v>
      </c>
      <c r="M228" s="7" t="s">
        <v>15</v>
      </c>
      <c r="N228" s="7" t="s">
        <v>14</v>
      </c>
      <c r="O228" s="8" t="s">
        <v>16</v>
      </c>
      <c r="P228" s="7" t="s">
        <v>12</v>
      </c>
      <c r="Q228" s="7" t="s">
        <v>15</v>
      </c>
      <c r="R228" s="7" t="s">
        <v>14</v>
      </c>
    </row>
    <row r="229" spans="1:19" ht="15.75" x14ac:dyDescent="0.25">
      <c r="A229" s="10"/>
      <c r="B229" s="11"/>
      <c r="C229" s="10"/>
      <c r="D229" s="11"/>
      <c r="E229" s="12" t="s">
        <v>17</v>
      </c>
      <c r="F229" s="10"/>
      <c r="G229" s="10"/>
      <c r="H229" s="13">
        <f>F229*G229</f>
        <v>0</v>
      </c>
      <c r="I229" s="13"/>
      <c r="J229" s="13">
        <f>H229*I229</f>
        <v>0</v>
      </c>
      <c r="K229" s="13"/>
      <c r="L229" s="13"/>
      <c r="M229" s="13"/>
      <c r="N229" s="13">
        <f>L229*M229</f>
        <v>0</v>
      </c>
      <c r="O229" s="13"/>
      <c r="P229" s="13"/>
      <c r="Q229" s="13"/>
      <c r="R229" s="13">
        <f>P229*Q229</f>
        <v>0</v>
      </c>
      <c r="S229" s="14"/>
    </row>
    <row r="230" spans="1:19" ht="15" x14ac:dyDescent="0.2">
      <c r="A230" s="10"/>
      <c r="B230" s="11"/>
      <c r="C230" s="10"/>
      <c r="D230" s="10"/>
      <c r="E230" s="15" t="s">
        <v>18</v>
      </c>
      <c r="F230" s="10"/>
      <c r="G230" s="10"/>
      <c r="H230" s="13">
        <f>F230*G230</f>
        <v>0</v>
      </c>
      <c r="I230" s="13"/>
      <c r="J230" s="13">
        <f>H230*I230</f>
        <v>0</v>
      </c>
      <c r="K230" s="13"/>
      <c r="L230" s="13"/>
      <c r="M230" s="13"/>
      <c r="N230" s="13">
        <f>L230*M230</f>
        <v>0</v>
      </c>
      <c r="O230" s="13"/>
      <c r="P230" s="13"/>
      <c r="Q230" s="13"/>
      <c r="R230" s="13">
        <f t="shared" ref="R230:R238" si="54">P230*Q230</f>
        <v>0</v>
      </c>
      <c r="S230" s="14"/>
    </row>
    <row r="231" spans="1:19" ht="51" x14ac:dyDescent="0.2">
      <c r="A231" s="10">
        <v>1</v>
      </c>
      <c r="B231" s="11" t="s">
        <v>120</v>
      </c>
      <c r="C231" s="16">
        <v>44853</v>
      </c>
      <c r="D231" s="10"/>
      <c r="E231" s="15" t="s">
        <v>121</v>
      </c>
      <c r="F231" s="10"/>
      <c r="G231" s="10"/>
      <c r="H231" s="13">
        <f>F231*G231</f>
        <v>0</v>
      </c>
      <c r="I231" s="13"/>
      <c r="J231" s="13">
        <f>H231*I231</f>
        <v>0</v>
      </c>
      <c r="K231" s="13"/>
      <c r="L231" s="13"/>
      <c r="M231" s="13"/>
      <c r="N231" s="13">
        <f>L231*M231</f>
        <v>0</v>
      </c>
      <c r="O231" s="13"/>
      <c r="P231" s="13"/>
      <c r="Q231" s="13"/>
      <c r="R231" s="13"/>
      <c r="S231" s="14"/>
    </row>
    <row r="232" spans="1:19" ht="15" x14ac:dyDescent="0.2">
      <c r="A232" s="10"/>
      <c r="B232" s="11"/>
      <c r="C232" s="10"/>
      <c r="D232" s="10"/>
      <c r="E232" s="15"/>
      <c r="F232" s="10"/>
      <c r="G232" s="10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4"/>
    </row>
    <row r="233" spans="1:19" ht="51" x14ac:dyDescent="0.2">
      <c r="A233" s="10">
        <v>2</v>
      </c>
      <c r="B233" s="11" t="s">
        <v>120</v>
      </c>
      <c r="C233" s="16">
        <v>44855</v>
      </c>
      <c r="D233" s="10"/>
      <c r="E233" s="15" t="s">
        <v>122</v>
      </c>
      <c r="F233" s="10"/>
      <c r="G233" s="10"/>
      <c r="H233" s="13">
        <f>F233*G233</f>
        <v>0</v>
      </c>
      <c r="I233" s="13"/>
      <c r="J233" s="13">
        <f>H233*I233</f>
        <v>0</v>
      </c>
      <c r="K233" s="13"/>
      <c r="L233" s="13"/>
      <c r="M233" s="13"/>
      <c r="N233" s="13">
        <f>L233*M233</f>
        <v>0</v>
      </c>
      <c r="O233" s="13"/>
      <c r="P233" s="13"/>
      <c r="Q233" s="13"/>
      <c r="R233" s="13"/>
      <c r="S233" s="14"/>
    </row>
    <row r="234" spans="1:19" ht="15" x14ac:dyDescent="0.2">
      <c r="A234" s="10"/>
      <c r="B234" s="11"/>
      <c r="C234" s="16"/>
      <c r="D234" s="10"/>
      <c r="E234" s="15"/>
      <c r="F234" s="10"/>
      <c r="G234" s="10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4"/>
    </row>
    <row r="235" spans="1:19" ht="63.75" x14ac:dyDescent="0.2">
      <c r="A235" s="10">
        <v>3</v>
      </c>
      <c r="B235" s="11" t="s">
        <v>123</v>
      </c>
      <c r="C235" s="16">
        <v>44850</v>
      </c>
      <c r="D235" s="10"/>
      <c r="E235" s="15" t="s">
        <v>124</v>
      </c>
      <c r="F235" s="10">
        <v>1</v>
      </c>
      <c r="G235" s="10">
        <v>1</v>
      </c>
      <c r="H235" s="13">
        <f>F235*G235</f>
        <v>1</v>
      </c>
      <c r="I235" s="13">
        <v>600</v>
      </c>
      <c r="J235" s="13">
        <f>H235*I235</f>
        <v>600</v>
      </c>
      <c r="K235" s="13" t="s">
        <v>58</v>
      </c>
      <c r="L235" s="13">
        <v>0.5</v>
      </c>
      <c r="M235" s="13">
        <v>450</v>
      </c>
      <c r="N235" s="13">
        <f>L235*M235</f>
        <v>225</v>
      </c>
      <c r="O235" s="13" t="s">
        <v>125</v>
      </c>
      <c r="P235" s="13">
        <v>1</v>
      </c>
      <c r="Q235" s="13">
        <v>79</v>
      </c>
      <c r="R235" s="13">
        <f>P235*Q235</f>
        <v>79</v>
      </c>
      <c r="S235" s="14"/>
    </row>
    <row r="236" spans="1:19" ht="15" x14ac:dyDescent="0.2">
      <c r="A236" s="10"/>
      <c r="B236" s="11"/>
      <c r="C236" s="16"/>
      <c r="D236" s="10"/>
      <c r="E236" s="15"/>
      <c r="F236" s="10"/>
      <c r="G236" s="10"/>
      <c r="H236" s="13"/>
      <c r="I236" s="13"/>
      <c r="J236" s="13"/>
      <c r="K236" s="13"/>
      <c r="L236" s="13"/>
      <c r="M236" s="13"/>
      <c r="N236" s="13"/>
      <c r="O236" s="13" t="s">
        <v>85</v>
      </c>
      <c r="P236" s="13">
        <v>0.1</v>
      </c>
      <c r="Q236" s="13">
        <v>75</v>
      </c>
      <c r="R236" s="13">
        <f>P236*Q236</f>
        <v>7.5</v>
      </c>
      <c r="S236" s="14"/>
    </row>
    <row r="237" spans="1:19" ht="15" x14ac:dyDescent="0.2">
      <c r="A237" s="10"/>
      <c r="B237" s="11"/>
      <c r="C237" s="16"/>
      <c r="D237" s="10"/>
      <c r="E237" s="17"/>
      <c r="F237" s="10"/>
      <c r="G237" s="10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8"/>
    </row>
    <row r="238" spans="1:19" x14ac:dyDescent="0.2">
      <c r="A238" s="10"/>
      <c r="B238" s="11"/>
      <c r="C238" s="10"/>
      <c r="D238" s="10"/>
      <c r="E238" s="10"/>
      <c r="F238" s="10"/>
      <c r="G238" s="10"/>
      <c r="H238" s="13">
        <f>F238*G238</f>
        <v>0</v>
      </c>
      <c r="I238" s="13"/>
      <c r="J238" s="13">
        <f>H238*I238</f>
        <v>0</v>
      </c>
      <c r="K238" s="13"/>
      <c r="L238" s="13"/>
      <c r="M238" s="13"/>
      <c r="N238" s="13">
        <f>L238*M238</f>
        <v>0</v>
      </c>
      <c r="O238" s="13"/>
      <c r="P238" s="13"/>
      <c r="Q238" s="13"/>
      <c r="R238" s="13">
        <f t="shared" si="54"/>
        <v>0</v>
      </c>
      <c r="S238" s="18"/>
    </row>
    <row r="239" spans="1:19" x14ac:dyDescent="0.2">
      <c r="A239" s="10"/>
      <c r="B239" s="11"/>
      <c r="C239" s="10"/>
      <c r="D239" s="10"/>
      <c r="E239" s="21" t="s">
        <v>31</v>
      </c>
      <c r="F239" s="10"/>
      <c r="G239" s="10"/>
      <c r="H239" s="22">
        <f>SUM(H229:H238)</f>
        <v>1</v>
      </c>
      <c r="I239" s="13"/>
      <c r="J239" s="22">
        <f>SUM(J229:J238)</f>
        <v>600</v>
      </c>
      <c r="K239" s="13"/>
      <c r="L239" s="22">
        <f>SUM(L229:L238)</f>
        <v>0.5</v>
      </c>
      <c r="M239" s="13"/>
      <c r="N239" s="22">
        <f>SUM(N229:N238)</f>
        <v>225</v>
      </c>
      <c r="O239" s="13"/>
      <c r="P239" s="13"/>
      <c r="Q239" s="13"/>
      <c r="R239" s="22">
        <f>SUM(R229:R238)</f>
        <v>86.5</v>
      </c>
      <c r="S239" s="14">
        <f>J239+N239+R239</f>
        <v>911.5</v>
      </c>
    </row>
    <row r="240" spans="1:19" ht="15" x14ac:dyDescent="0.2">
      <c r="A240" s="10" t="s">
        <v>0</v>
      </c>
      <c r="B240" s="11"/>
      <c r="C240" s="10"/>
      <c r="D240" s="10"/>
      <c r="E240" s="15" t="s">
        <v>32</v>
      </c>
      <c r="F240" s="10"/>
      <c r="G240" s="10"/>
      <c r="H240" s="13">
        <f>F240*G240</f>
        <v>0</v>
      </c>
      <c r="I240" s="13"/>
      <c r="J240" s="13">
        <f>H240*I240</f>
        <v>0</v>
      </c>
      <c r="K240" s="13"/>
      <c r="L240" s="13"/>
      <c r="M240" s="13"/>
      <c r="N240" s="13">
        <f>L240*M240</f>
        <v>0</v>
      </c>
      <c r="O240" s="13"/>
      <c r="P240" s="13"/>
      <c r="Q240" s="13"/>
      <c r="R240" s="13">
        <f>P240</f>
        <v>0</v>
      </c>
      <c r="S240" s="23"/>
    </row>
    <row r="241" spans="1:19" ht="15" x14ac:dyDescent="0.2">
      <c r="A241" s="10"/>
      <c r="B241" s="11"/>
      <c r="C241" s="16"/>
      <c r="D241" s="10"/>
      <c r="E241" s="15" t="s">
        <v>33</v>
      </c>
      <c r="F241" s="10"/>
      <c r="G241" s="10"/>
      <c r="H241" s="13">
        <f t="shared" ref="H241:H243" si="55">F241*G241</f>
        <v>0</v>
      </c>
      <c r="I241" s="13"/>
      <c r="J241" s="13">
        <f>H241*I241</f>
        <v>0</v>
      </c>
      <c r="K241" s="13"/>
      <c r="L241" s="13"/>
      <c r="M241" s="13"/>
      <c r="N241" s="13">
        <f t="shared" ref="N241:N242" si="56">L241*M241</f>
        <v>0</v>
      </c>
      <c r="O241" s="13"/>
      <c r="P241" s="13"/>
      <c r="Q241" s="13"/>
      <c r="R241" s="13">
        <f>P241*Q241</f>
        <v>0</v>
      </c>
      <c r="S241" s="23"/>
    </row>
    <row r="242" spans="1:19" ht="15" x14ac:dyDescent="0.2">
      <c r="A242" s="10"/>
      <c r="B242" s="11"/>
      <c r="C242" s="10"/>
      <c r="D242" s="10"/>
      <c r="E242" s="15"/>
      <c r="F242" s="10"/>
      <c r="G242" s="10"/>
      <c r="H242" s="13">
        <f t="shared" si="55"/>
        <v>0</v>
      </c>
      <c r="I242" s="13"/>
      <c r="J242" s="13">
        <f>H242*I242</f>
        <v>0</v>
      </c>
      <c r="K242" s="13"/>
      <c r="L242" s="13"/>
      <c r="M242" s="13"/>
      <c r="N242" s="13">
        <f t="shared" si="56"/>
        <v>0</v>
      </c>
      <c r="O242" s="13"/>
      <c r="P242" s="13"/>
      <c r="Q242" s="13"/>
      <c r="R242" s="13">
        <f t="shared" ref="R242:R243" si="57">P242*Q242</f>
        <v>0</v>
      </c>
      <c r="S242" s="23"/>
    </row>
    <row r="243" spans="1:19" x14ac:dyDescent="0.2">
      <c r="A243" s="10"/>
      <c r="B243" s="11"/>
      <c r="C243" s="10"/>
      <c r="D243" s="10"/>
      <c r="E243" s="10"/>
      <c r="F243" s="10"/>
      <c r="G243" s="10"/>
      <c r="H243" s="13">
        <f t="shared" si="55"/>
        <v>0</v>
      </c>
      <c r="I243" s="13"/>
      <c r="J243" s="13">
        <f t="shared" ref="J243" si="58">H243*I243</f>
        <v>0</v>
      </c>
      <c r="K243" s="13"/>
      <c r="L243" s="13"/>
      <c r="M243" s="13"/>
      <c r="N243" s="13">
        <f>L243*M243</f>
        <v>0</v>
      </c>
      <c r="O243" s="13"/>
      <c r="P243" s="13"/>
      <c r="Q243" s="13"/>
      <c r="R243" s="13">
        <f t="shared" si="57"/>
        <v>0</v>
      </c>
      <c r="S243" s="14"/>
    </row>
    <row r="244" spans="1:19" x14ac:dyDescent="0.2">
      <c r="A244" s="10"/>
      <c r="B244" s="11"/>
      <c r="C244" s="10"/>
      <c r="D244" s="10"/>
      <c r="E244" s="21" t="s">
        <v>31</v>
      </c>
      <c r="F244" s="10"/>
      <c r="G244" s="10"/>
      <c r="H244" s="22">
        <f>SUM(H240:H243)</f>
        <v>0</v>
      </c>
      <c r="I244" s="13"/>
      <c r="J244" s="22">
        <f>SUM(J240:J243)</f>
        <v>0</v>
      </c>
      <c r="K244" s="13"/>
      <c r="L244" s="22">
        <f>SUM(L240:L243)</f>
        <v>0</v>
      </c>
      <c r="M244" s="13"/>
      <c r="N244" s="22">
        <f>SUM(N240:N243)</f>
        <v>0</v>
      </c>
      <c r="O244" s="13"/>
      <c r="P244" s="13"/>
      <c r="Q244" s="13"/>
      <c r="R244" s="22">
        <f>SUM(R240:R243)</f>
        <v>0</v>
      </c>
      <c r="S244" s="14">
        <f>J244+N244+R244</f>
        <v>0</v>
      </c>
    </row>
    <row r="245" spans="1:19" ht="15" x14ac:dyDescent="0.2">
      <c r="A245" s="10"/>
      <c r="B245" s="11"/>
      <c r="C245" s="10"/>
      <c r="D245" s="10"/>
      <c r="E245" s="15" t="s">
        <v>36</v>
      </c>
      <c r="F245" s="10"/>
      <c r="G245" s="10"/>
      <c r="H245" s="13">
        <f>F245*G245</f>
        <v>0</v>
      </c>
      <c r="I245" s="13"/>
      <c r="J245" s="13">
        <f>H245*I245</f>
        <v>0</v>
      </c>
      <c r="K245" s="13"/>
      <c r="L245" s="13"/>
      <c r="M245" s="13"/>
      <c r="N245" s="13">
        <f>L245*M245</f>
        <v>0</v>
      </c>
      <c r="O245" s="13"/>
      <c r="P245" s="13"/>
      <c r="Q245" s="13"/>
      <c r="R245" s="13">
        <f>P245*Q245</f>
        <v>0</v>
      </c>
      <c r="S245" s="23"/>
    </row>
    <row r="246" spans="1:19" ht="15" x14ac:dyDescent="0.2">
      <c r="A246" s="10"/>
      <c r="B246" s="11"/>
      <c r="C246" s="16"/>
      <c r="D246" s="10"/>
      <c r="E246" s="15"/>
      <c r="F246" s="10"/>
      <c r="G246" s="10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23"/>
    </row>
    <row r="247" spans="1:19" ht="15" x14ac:dyDescent="0.2">
      <c r="A247" s="10"/>
      <c r="B247" s="11"/>
      <c r="C247" s="16"/>
      <c r="D247" s="10"/>
      <c r="E247" s="15"/>
      <c r="F247" s="10"/>
      <c r="G247" s="10"/>
      <c r="H247" s="13">
        <f>F247*G247</f>
        <v>0</v>
      </c>
      <c r="I247" s="13"/>
      <c r="J247" s="13">
        <f t="shared" ref="J247:J248" si="59">H247*I247</f>
        <v>0</v>
      </c>
      <c r="K247" s="13"/>
      <c r="L247" s="13"/>
      <c r="M247" s="13"/>
      <c r="N247" s="13">
        <f>L247*M247</f>
        <v>0</v>
      </c>
      <c r="O247" s="13"/>
      <c r="P247" s="13"/>
      <c r="Q247" s="13"/>
      <c r="R247" s="13">
        <f t="shared" ref="R247:R248" si="60">P247*Q247</f>
        <v>0</v>
      </c>
      <c r="S247" s="23"/>
    </row>
    <row r="248" spans="1:19" x14ac:dyDescent="0.2">
      <c r="A248" s="10"/>
      <c r="B248" s="11"/>
      <c r="C248" s="10"/>
      <c r="D248" s="10"/>
      <c r="E248" s="10"/>
      <c r="F248" s="10"/>
      <c r="G248" s="10"/>
      <c r="H248" s="13">
        <f>F248*G248</f>
        <v>0</v>
      </c>
      <c r="I248" s="13"/>
      <c r="J248" s="13">
        <f t="shared" si="59"/>
        <v>0</v>
      </c>
      <c r="K248" s="13"/>
      <c r="L248" s="13"/>
      <c r="M248" s="13"/>
      <c r="N248" s="13">
        <f>L248*M248</f>
        <v>0</v>
      </c>
      <c r="O248" s="13"/>
      <c r="P248" s="13"/>
      <c r="Q248" s="13"/>
      <c r="R248" s="13">
        <f t="shared" si="60"/>
        <v>0</v>
      </c>
      <c r="S248" s="23"/>
    </row>
    <row r="249" spans="1:19" x14ac:dyDescent="0.2">
      <c r="A249" s="10"/>
      <c r="B249" s="11"/>
      <c r="C249" s="10"/>
      <c r="D249" s="10"/>
      <c r="E249" s="21" t="s">
        <v>31</v>
      </c>
      <c r="F249" s="10"/>
      <c r="G249" s="10"/>
      <c r="H249" s="22">
        <f>SUM(H245:H248)</f>
        <v>0</v>
      </c>
      <c r="I249" s="13"/>
      <c r="J249" s="22">
        <f>SUM(J246:J248)</f>
        <v>0</v>
      </c>
      <c r="K249" s="13"/>
      <c r="L249" s="22">
        <f>SUM(L245:L248)</f>
        <v>0</v>
      </c>
      <c r="M249" s="13"/>
      <c r="N249" s="22">
        <f>SUM(N245:N248)</f>
        <v>0</v>
      </c>
      <c r="O249" s="13"/>
      <c r="P249" s="13"/>
      <c r="Q249" s="13"/>
      <c r="R249" s="22">
        <f>SUM(R245:R248)</f>
        <v>0</v>
      </c>
      <c r="S249" s="14">
        <f>J249+N249+R249</f>
        <v>0</v>
      </c>
    </row>
    <row r="250" spans="1:19" x14ac:dyDescent="0.2">
      <c r="A250" s="10"/>
      <c r="B250" s="11"/>
      <c r="C250" s="10"/>
      <c r="D250" s="10"/>
      <c r="E250" s="21" t="s">
        <v>31</v>
      </c>
      <c r="F250" s="10"/>
      <c r="G250" s="10"/>
      <c r="H250" s="22">
        <f>H239+H244+H249</f>
        <v>1</v>
      </c>
      <c r="I250" s="13"/>
      <c r="J250" s="22">
        <f>J239+J244+J249</f>
        <v>600</v>
      </c>
      <c r="K250" s="13"/>
      <c r="L250" s="22">
        <f>L239+L244+L249</f>
        <v>0.5</v>
      </c>
      <c r="M250" s="13"/>
      <c r="N250" s="22">
        <f>N239+N244+N249</f>
        <v>225</v>
      </c>
      <c r="O250" s="13"/>
      <c r="P250" s="13"/>
      <c r="Q250" s="13"/>
      <c r="R250" s="22">
        <f>R239+R244+R249</f>
        <v>86.5</v>
      </c>
      <c r="S250" s="22">
        <f>SUM(S229:S249)</f>
        <v>911.5</v>
      </c>
    </row>
    <row r="251" spans="1:19" x14ac:dyDescent="0.2">
      <c r="C251" s="19"/>
      <c r="R251" s="24">
        <f>J250+N250+R250</f>
        <v>911.5</v>
      </c>
      <c r="S251" s="24" t="s">
        <v>0</v>
      </c>
    </row>
    <row r="253" spans="1:19" ht="20.25" x14ac:dyDescent="0.3">
      <c r="F253" t="s">
        <v>0</v>
      </c>
      <c r="H253" s="1" t="s">
        <v>126</v>
      </c>
    </row>
    <row r="255" spans="1:19" x14ac:dyDescent="0.2">
      <c r="A255" s="2" t="s">
        <v>2</v>
      </c>
      <c r="B255" s="2" t="s">
        <v>3</v>
      </c>
      <c r="C255" s="2" t="s">
        <v>4</v>
      </c>
      <c r="D255" s="2" t="s">
        <v>5</v>
      </c>
      <c r="E255" s="2" t="s">
        <v>6</v>
      </c>
      <c r="F255" s="3" t="s">
        <v>7</v>
      </c>
      <c r="G255" s="3" t="s">
        <v>8</v>
      </c>
      <c r="H255" s="4" t="s">
        <v>9</v>
      </c>
      <c r="I255" s="4"/>
      <c r="J255" s="4"/>
      <c r="K255" s="2"/>
      <c r="L255" s="4" t="s">
        <v>10</v>
      </c>
      <c r="M255" s="4"/>
      <c r="N255" s="4"/>
      <c r="O255" s="4" t="s">
        <v>11</v>
      </c>
      <c r="P255" s="4"/>
      <c r="Q255" s="4"/>
      <c r="R255" s="4"/>
    </row>
    <row r="256" spans="1:19" x14ac:dyDescent="0.2">
      <c r="A256" s="5"/>
      <c r="B256" s="5"/>
      <c r="C256" s="5"/>
      <c r="D256" s="5"/>
      <c r="E256" s="5"/>
      <c r="F256" s="6"/>
      <c r="G256" s="6"/>
      <c r="H256" s="7" t="s">
        <v>12</v>
      </c>
      <c r="I256" s="8" t="s">
        <v>13</v>
      </c>
      <c r="J256" s="7" t="s">
        <v>14</v>
      </c>
      <c r="K256" s="9"/>
      <c r="L256" s="7" t="s">
        <v>12</v>
      </c>
      <c r="M256" s="7" t="s">
        <v>15</v>
      </c>
      <c r="N256" s="7" t="s">
        <v>14</v>
      </c>
      <c r="O256" s="8" t="s">
        <v>16</v>
      </c>
      <c r="P256" s="7" t="s">
        <v>12</v>
      </c>
      <c r="Q256" s="7" t="s">
        <v>15</v>
      </c>
      <c r="R256" s="7" t="s">
        <v>14</v>
      </c>
    </row>
    <row r="257" spans="1:19" ht="15.75" x14ac:dyDescent="0.25">
      <c r="A257" s="10"/>
      <c r="B257" s="11"/>
      <c r="C257" s="10"/>
      <c r="D257" s="11"/>
      <c r="E257" s="12" t="s">
        <v>17</v>
      </c>
      <c r="F257" s="10"/>
      <c r="G257" s="10"/>
      <c r="H257" s="13">
        <f>F257*G257</f>
        <v>0</v>
      </c>
      <c r="I257" s="13"/>
      <c r="J257" s="13">
        <f>H257*I257</f>
        <v>0</v>
      </c>
      <c r="K257" s="13"/>
      <c r="L257" s="13"/>
      <c r="M257" s="13"/>
      <c r="N257" s="13">
        <f>L257*M257</f>
        <v>0</v>
      </c>
      <c r="O257" s="13"/>
      <c r="P257" s="13"/>
      <c r="Q257" s="13"/>
      <c r="R257" s="13">
        <f>P257*Q257</f>
        <v>0</v>
      </c>
      <c r="S257" s="14"/>
    </row>
    <row r="258" spans="1:19" ht="15" x14ac:dyDescent="0.2">
      <c r="A258" s="10"/>
      <c r="B258" s="11"/>
      <c r="C258" s="10"/>
      <c r="D258" s="10"/>
      <c r="E258" s="15" t="s">
        <v>18</v>
      </c>
      <c r="F258" s="10"/>
      <c r="G258" s="10"/>
      <c r="H258" s="13">
        <f>F258*G258</f>
        <v>0</v>
      </c>
      <c r="I258" s="13"/>
      <c r="J258" s="13">
        <f>H258*I258</f>
        <v>0</v>
      </c>
      <c r="K258" s="13"/>
      <c r="L258" s="13"/>
      <c r="M258" s="13"/>
      <c r="N258" s="13">
        <f>L258*M258</f>
        <v>0</v>
      </c>
      <c r="O258" s="13"/>
      <c r="P258" s="13"/>
      <c r="Q258" s="13"/>
      <c r="R258" s="13">
        <f t="shared" ref="R258:R297" si="61">P258*Q258</f>
        <v>0</v>
      </c>
      <c r="S258" s="14"/>
    </row>
    <row r="259" spans="1:19" ht="102" x14ac:dyDescent="0.2">
      <c r="A259" s="10">
        <v>1</v>
      </c>
      <c r="B259" s="11" t="s">
        <v>127</v>
      </c>
      <c r="C259" s="16">
        <v>44876</v>
      </c>
      <c r="D259" s="10"/>
      <c r="E259" s="15" t="s">
        <v>89</v>
      </c>
      <c r="F259" s="10">
        <v>9</v>
      </c>
      <c r="G259" s="10">
        <v>5</v>
      </c>
      <c r="H259" s="13">
        <f>F259*G259</f>
        <v>45</v>
      </c>
      <c r="I259" s="13">
        <v>600</v>
      </c>
      <c r="J259" s="13">
        <f>H259*I259</f>
        <v>27000</v>
      </c>
      <c r="K259" s="13" t="s">
        <v>42</v>
      </c>
      <c r="L259" s="13">
        <v>4</v>
      </c>
      <c r="M259" s="13">
        <v>400</v>
      </c>
      <c r="N259" s="13">
        <f>L259*M259</f>
        <v>1600</v>
      </c>
      <c r="O259" s="13" t="s">
        <v>128</v>
      </c>
      <c r="P259" s="13">
        <v>13</v>
      </c>
      <c r="Q259" s="13">
        <v>29</v>
      </c>
      <c r="R259" s="13">
        <f>P259*Q259</f>
        <v>377</v>
      </c>
      <c r="S259" s="14"/>
    </row>
    <row r="260" spans="1:19" ht="15" x14ac:dyDescent="0.2">
      <c r="A260" s="10"/>
      <c r="B260" s="11"/>
      <c r="C260" s="10"/>
      <c r="D260" s="10"/>
      <c r="E260" s="15"/>
      <c r="F260" s="10">
        <v>8</v>
      </c>
      <c r="G260" s="10">
        <v>5</v>
      </c>
      <c r="H260" s="13">
        <f>F260*G260</f>
        <v>40</v>
      </c>
      <c r="I260" s="13">
        <v>600</v>
      </c>
      <c r="J260" s="13">
        <f>H260*I260</f>
        <v>24000</v>
      </c>
      <c r="K260" s="13"/>
      <c r="L260" s="13"/>
      <c r="M260" s="13"/>
      <c r="N260" s="13"/>
      <c r="O260" s="13" t="s">
        <v>129</v>
      </c>
      <c r="P260" s="13">
        <v>6</v>
      </c>
      <c r="Q260" s="13">
        <v>31</v>
      </c>
      <c r="R260" s="13">
        <f t="shared" ref="R260:R288" si="62">P260*Q260</f>
        <v>186</v>
      </c>
      <c r="S260" s="14"/>
    </row>
    <row r="261" spans="1:19" ht="15" x14ac:dyDescent="0.2">
      <c r="A261" s="10"/>
      <c r="B261" s="11"/>
      <c r="C261" s="10"/>
      <c r="D261" s="10"/>
      <c r="E261" s="15"/>
      <c r="F261" s="10"/>
      <c r="G261" s="10"/>
      <c r="H261" s="13"/>
      <c r="I261" s="13"/>
      <c r="J261" s="13"/>
      <c r="K261" s="13"/>
      <c r="L261" s="13"/>
      <c r="M261" s="13"/>
      <c r="N261" s="13"/>
      <c r="O261" s="13" t="s">
        <v>130</v>
      </c>
      <c r="P261" s="13">
        <v>3</v>
      </c>
      <c r="Q261" s="13">
        <v>370</v>
      </c>
      <c r="R261" s="13">
        <f t="shared" si="62"/>
        <v>1110</v>
      </c>
      <c r="S261" s="14"/>
    </row>
    <row r="262" spans="1:19" ht="15" x14ac:dyDescent="0.2">
      <c r="A262" s="10"/>
      <c r="B262" s="11"/>
      <c r="C262" s="10"/>
      <c r="D262" s="10"/>
      <c r="E262" s="15"/>
      <c r="F262" s="10"/>
      <c r="G262" s="10"/>
      <c r="H262" s="13"/>
      <c r="I262" s="13"/>
      <c r="J262" s="13"/>
      <c r="K262" s="13"/>
      <c r="L262" s="13"/>
      <c r="M262" s="13"/>
      <c r="N262" s="13"/>
      <c r="O262" s="13" t="s">
        <v>131</v>
      </c>
      <c r="P262" s="13">
        <v>4</v>
      </c>
      <c r="Q262" s="13">
        <v>25</v>
      </c>
      <c r="R262" s="13">
        <f t="shared" si="62"/>
        <v>100</v>
      </c>
      <c r="S262" s="14"/>
    </row>
    <row r="263" spans="1:19" ht="15" x14ac:dyDescent="0.2">
      <c r="A263" s="10"/>
      <c r="B263" s="11"/>
      <c r="C263" s="10"/>
      <c r="D263" s="10"/>
      <c r="E263" s="15"/>
      <c r="F263" s="10"/>
      <c r="G263" s="10"/>
      <c r="H263" s="13"/>
      <c r="I263" s="13"/>
      <c r="J263" s="13"/>
      <c r="K263" s="13"/>
      <c r="L263" s="13"/>
      <c r="M263" s="13"/>
      <c r="N263" s="13"/>
      <c r="O263" s="13" t="s">
        <v>132</v>
      </c>
      <c r="P263" s="13">
        <v>4</v>
      </c>
      <c r="Q263" s="13">
        <v>12</v>
      </c>
      <c r="R263" s="13">
        <f t="shared" si="62"/>
        <v>48</v>
      </c>
      <c r="S263" s="14"/>
    </row>
    <row r="264" spans="1:19" ht="15" x14ac:dyDescent="0.2">
      <c r="A264" s="10"/>
      <c r="B264" s="11"/>
      <c r="C264" s="10"/>
      <c r="D264" s="10"/>
      <c r="E264" s="15"/>
      <c r="F264" s="10"/>
      <c r="G264" s="10"/>
      <c r="H264" s="13"/>
      <c r="I264" s="13"/>
      <c r="J264" s="13"/>
      <c r="K264" s="13"/>
      <c r="L264" s="13"/>
      <c r="M264" s="13"/>
      <c r="N264" s="13"/>
      <c r="O264" s="13" t="s">
        <v>85</v>
      </c>
      <c r="P264" s="13">
        <v>1</v>
      </c>
      <c r="Q264" s="13">
        <v>75</v>
      </c>
      <c r="R264" s="13">
        <f t="shared" si="62"/>
        <v>75</v>
      </c>
      <c r="S264" s="14"/>
    </row>
    <row r="265" spans="1:19" ht="15" x14ac:dyDescent="0.2">
      <c r="A265" s="10"/>
      <c r="B265" s="11"/>
      <c r="C265" s="10"/>
      <c r="D265" s="10"/>
      <c r="E265" s="15"/>
      <c r="F265" s="10"/>
      <c r="G265" s="10"/>
      <c r="H265" s="13"/>
      <c r="I265" s="13"/>
      <c r="J265" s="13"/>
      <c r="K265" s="13"/>
      <c r="L265" s="13"/>
      <c r="M265" s="13"/>
      <c r="N265" s="13"/>
      <c r="O265" s="13" t="s">
        <v>131</v>
      </c>
      <c r="P265" s="13">
        <v>3</v>
      </c>
      <c r="Q265" s="13">
        <v>125</v>
      </c>
      <c r="R265" s="13">
        <f t="shared" si="62"/>
        <v>375</v>
      </c>
      <c r="S265" s="14"/>
    </row>
    <row r="266" spans="1:19" ht="15" x14ac:dyDescent="0.2">
      <c r="A266" s="10"/>
      <c r="B266" s="11"/>
      <c r="C266" s="10"/>
      <c r="D266" s="10"/>
      <c r="E266" s="15"/>
      <c r="F266" s="10"/>
      <c r="G266" s="10"/>
      <c r="H266" s="13"/>
      <c r="I266" s="13"/>
      <c r="J266" s="13"/>
      <c r="K266" s="13"/>
      <c r="L266" s="13"/>
      <c r="M266" s="13"/>
      <c r="N266" s="13"/>
      <c r="O266" s="13" t="s">
        <v>133</v>
      </c>
      <c r="P266" s="13">
        <v>6</v>
      </c>
      <c r="Q266" s="13">
        <v>25</v>
      </c>
      <c r="R266" s="13">
        <f t="shared" si="62"/>
        <v>150</v>
      </c>
      <c r="S266" s="14"/>
    </row>
    <row r="267" spans="1:19" ht="15" x14ac:dyDescent="0.2">
      <c r="A267" s="10"/>
      <c r="B267" s="11"/>
      <c r="C267" s="10"/>
      <c r="D267" s="10"/>
      <c r="E267" s="15"/>
      <c r="F267" s="10"/>
      <c r="G267" s="10"/>
      <c r="H267" s="13"/>
      <c r="I267" s="13"/>
      <c r="J267" s="13"/>
      <c r="K267" s="13"/>
      <c r="L267" s="13"/>
      <c r="M267" s="13"/>
      <c r="N267" s="13"/>
      <c r="O267" s="13" t="s">
        <v>130</v>
      </c>
      <c r="P267" s="13">
        <v>1</v>
      </c>
      <c r="Q267" s="13">
        <v>153</v>
      </c>
      <c r="R267" s="13">
        <f t="shared" si="62"/>
        <v>153</v>
      </c>
      <c r="S267" s="14"/>
    </row>
    <row r="268" spans="1:19" ht="15" x14ac:dyDescent="0.2">
      <c r="A268" s="10"/>
      <c r="B268" s="11"/>
      <c r="C268" s="10"/>
      <c r="D268" s="10"/>
      <c r="E268" s="15"/>
      <c r="F268" s="10"/>
      <c r="G268" s="10"/>
      <c r="H268" s="13"/>
      <c r="I268" s="13"/>
      <c r="J268" s="13"/>
      <c r="K268" s="13"/>
      <c r="L268" s="13"/>
      <c r="M268" s="13"/>
      <c r="N268" s="13"/>
      <c r="O268" s="13" t="s">
        <v>134</v>
      </c>
      <c r="P268" s="13">
        <v>2</v>
      </c>
      <c r="Q268" s="13">
        <v>370</v>
      </c>
      <c r="R268" s="13">
        <f t="shared" si="62"/>
        <v>740</v>
      </c>
      <c r="S268" s="14"/>
    </row>
    <row r="269" spans="1:19" ht="15" x14ac:dyDescent="0.2">
      <c r="A269" s="10"/>
      <c r="B269" s="11"/>
      <c r="C269" s="10"/>
      <c r="D269" s="10"/>
      <c r="E269" s="15"/>
      <c r="F269" s="10"/>
      <c r="G269" s="10"/>
      <c r="H269" s="13"/>
      <c r="I269" s="13"/>
      <c r="J269" s="13"/>
      <c r="K269" s="13"/>
      <c r="L269" s="13"/>
      <c r="M269" s="13"/>
      <c r="N269" s="13"/>
      <c r="O269" s="13" t="s">
        <v>135</v>
      </c>
      <c r="P269" s="13">
        <v>8</v>
      </c>
      <c r="Q269" s="13">
        <v>95</v>
      </c>
      <c r="R269" s="13">
        <f t="shared" si="62"/>
        <v>760</v>
      </c>
      <c r="S269" s="14"/>
    </row>
    <row r="270" spans="1:19" ht="15" x14ac:dyDescent="0.2">
      <c r="A270" s="10"/>
      <c r="B270" s="11"/>
      <c r="C270" s="10"/>
      <c r="D270" s="10"/>
      <c r="E270" s="15"/>
      <c r="F270" s="10"/>
      <c r="G270" s="10"/>
      <c r="H270" s="13"/>
      <c r="I270" s="13"/>
      <c r="J270" s="13"/>
      <c r="K270" s="13"/>
      <c r="L270" s="13"/>
      <c r="M270" s="13"/>
      <c r="N270" s="13"/>
      <c r="O270" s="13" t="s">
        <v>136</v>
      </c>
      <c r="P270" s="13">
        <v>3</v>
      </c>
      <c r="Q270" s="13">
        <v>102</v>
      </c>
      <c r="R270" s="13">
        <f t="shared" si="62"/>
        <v>306</v>
      </c>
      <c r="S270" s="14"/>
    </row>
    <row r="271" spans="1:19" ht="15" x14ac:dyDescent="0.2">
      <c r="A271" s="10"/>
      <c r="B271" s="11"/>
      <c r="C271" s="10"/>
      <c r="D271" s="10"/>
      <c r="E271" s="15"/>
      <c r="F271" s="10"/>
      <c r="G271" s="10"/>
      <c r="H271" s="13"/>
      <c r="I271" s="13"/>
      <c r="J271" s="13"/>
      <c r="K271" s="13"/>
      <c r="L271" s="13"/>
      <c r="M271" s="13"/>
      <c r="N271" s="13"/>
      <c r="O271" s="13" t="s">
        <v>131</v>
      </c>
      <c r="P271" s="13">
        <v>1</v>
      </c>
      <c r="Q271" s="13">
        <v>125</v>
      </c>
      <c r="R271" s="13">
        <f t="shared" si="62"/>
        <v>125</v>
      </c>
      <c r="S271" s="14"/>
    </row>
    <row r="272" spans="1:19" ht="15" x14ac:dyDescent="0.2">
      <c r="A272" s="10"/>
      <c r="B272" s="11"/>
      <c r="C272" s="10"/>
      <c r="D272" s="10"/>
      <c r="E272" s="15"/>
      <c r="F272" s="10"/>
      <c r="G272" s="10"/>
      <c r="H272" s="13"/>
      <c r="I272" s="13"/>
      <c r="J272" s="13"/>
      <c r="K272" s="13"/>
      <c r="L272" s="13"/>
      <c r="M272" s="13"/>
      <c r="N272" s="13"/>
      <c r="O272" s="13" t="s">
        <v>137</v>
      </c>
      <c r="P272" s="13">
        <v>1</v>
      </c>
      <c r="Q272" s="13">
        <v>224</v>
      </c>
      <c r="R272" s="13">
        <f t="shared" si="62"/>
        <v>224</v>
      </c>
      <c r="S272" s="14"/>
    </row>
    <row r="273" spans="1:19" ht="15" x14ac:dyDescent="0.2">
      <c r="A273" s="10"/>
      <c r="B273" s="11"/>
      <c r="C273" s="10"/>
      <c r="D273" s="10"/>
      <c r="E273" s="15"/>
      <c r="F273" s="10"/>
      <c r="G273" s="10"/>
      <c r="H273" s="13"/>
      <c r="I273" s="13"/>
      <c r="J273" s="13"/>
      <c r="K273" s="13"/>
      <c r="L273" s="13"/>
      <c r="M273" s="13"/>
      <c r="N273" s="13"/>
      <c r="O273" s="13" t="s">
        <v>138</v>
      </c>
      <c r="P273" s="13">
        <v>1</v>
      </c>
      <c r="Q273" s="13">
        <v>370</v>
      </c>
      <c r="R273" s="13">
        <f t="shared" si="62"/>
        <v>370</v>
      </c>
      <c r="S273" s="14"/>
    </row>
    <row r="274" spans="1:19" ht="15" x14ac:dyDescent="0.2">
      <c r="A274" s="10"/>
      <c r="B274" s="11"/>
      <c r="C274" s="10"/>
      <c r="D274" s="10"/>
      <c r="E274" s="15"/>
      <c r="F274" s="10"/>
      <c r="G274" s="10"/>
      <c r="H274" s="13"/>
      <c r="I274" s="13"/>
      <c r="J274" s="13"/>
      <c r="K274" s="13"/>
      <c r="L274" s="13"/>
      <c r="M274" s="13"/>
      <c r="N274" s="13"/>
      <c r="O274" s="13" t="s">
        <v>139</v>
      </c>
      <c r="P274" s="13">
        <v>13</v>
      </c>
      <c r="Q274" s="13">
        <v>68</v>
      </c>
      <c r="R274" s="13">
        <f t="shared" si="62"/>
        <v>884</v>
      </c>
      <c r="S274" s="14"/>
    </row>
    <row r="275" spans="1:19" ht="15" x14ac:dyDescent="0.2">
      <c r="A275" s="10"/>
      <c r="B275" s="11"/>
      <c r="C275" s="10"/>
      <c r="D275" s="10"/>
      <c r="E275" s="15"/>
      <c r="F275" s="10"/>
      <c r="G275" s="10"/>
      <c r="H275" s="13"/>
      <c r="I275" s="13"/>
      <c r="J275" s="13"/>
      <c r="K275" s="13"/>
      <c r="L275" s="13"/>
      <c r="M275" s="13"/>
      <c r="N275" s="13"/>
      <c r="O275" s="13" t="s">
        <v>140</v>
      </c>
      <c r="P275" s="13">
        <v>4</v>
      </c>
      <c r="Q275" s="13">
        <v>119</v>
      </c>
      <c r="R275" s="13">
        <f t="shared" si="62"/>
        <v>476</v>
      </c>
      <c r="S275" s="14"/>
    </row>
    <row r="276" spans="1:19" ht="15" x14ac:dyDescent="0.2">
      <c r="A276" s="10"/>
      <c r="B276" s="11"/>
      <c r="C276" s="10"/>
      <c r="D276" s="10"/>
      <c r="E276" s="15"/>
      <c r="F276" s="10"/>
      <c r="G276" s="10"/>
      <c r="H276" s="13"/>
      <c r="I276" s="13"/>
      <c r="J276" s="13"/>
      <c r="K276" s="13"/>
      <c r="L276" s="13"/>
      <c r="M276" s="13"/>
      <c r="N276" s="13"/>
      <c r="O276" s="13" t="s">
        <v>141</v>
      </c>
      <c r="P276" s="13">
        <v>2</v>
      </c>
      <c r="Q276" s="13">
        <v>52</v>
      </c>
      <c r="R276" s="13">
        <f t="shared" si="62"/>
        <v>104</v>
      </c>
      <c r="S276" s="14"/>
    </row>
    <row r="277" spans="1:19" ht="15" x14ac:dyDescent="0.2">
      <c r="A277" s="10"/>
      <c r="B277" s="11"/>
      <c r="C277" s="10"/>
      <c r="D277" s="10"/>
      <c r="E277" s="15"/>
      <c r="F277" s="10"/>
      <c r="G277" s="10"/>
      <c r="H277" s="13"/>
      <c r="I277" s="13"/>
      <c r="J277" s="13"/>
      <c r="K277" s="13"/>
      <c r="L277" s="13"/>
      <c r="M277" s="13"/>
      <c r="N277" s="13"/>
      <c r="O277" s="13" t="s">
        <v>131</v>
      </c>
      <c r="P277" s="13">
        <v>1</v>
      </c>
      <c r="Q277" s="13">
        <v>232</v>
      </c>
      <c r="R277" s="13">
        <f t="shared" si="62"/>
        <v>232</v>
      </c>
      <c r="S277" s="14"/>
    </row>
    <row r="278" spans="1:19" ht="15" x14ac:dyDescent="0.2">
      <c r="A278" s="10"/>
      <c r="B278" s="11"/>
      <c r="C278" s="10"/>
      <c r="D278" s="10"/>
      <c r="E278" s="15"/>
      <c r="F278" s="10"/>
      <c r="G278" s="10"/>
      <c r="H278" s="13"/>
      <c r="I278" s="13"/>
      <c r="J278" s="13"/>
      <c r="K278" s="13"/>
      <c r="L278" s="13"/>
      <c r="M278" s="13"/>
      <c r="N278" s="13"/>
      <c r="O278" s="13" t="s">
        <v>142</v>
      </c>
      <c r="P278" s="13">
        <v>4</v>
      </c>
      <c r="Q278" s="13">
        <v>175</v>
      </c>
      <c r="R278" s="13">
        <f t="shared" si="62"/>
        <v>700</v>
      </c>
      <c r="S278" s="14"/>
    </row>
    <row r="279" spans="1:19" ht="15" x14ac:dyDescent="0.2">
      <c r="A279" s="10"/>
      <c r="B279" s="11"/>
      <c r="C279" s="10"/>
      <c r="D279" s="10"/>
      <c r="E279" s="15"/>
      <c r="F279" s="10"/>
      <c r="G279" s="10"/>
      <c r="H279" s="13"/>
      <c r="I279" s="13"/>
      <c r="J279" s="13"/>
      <c r="K279" s="13"/>
      <c r="L279" s="13"/>
      <c r="M279" s="13"/>
      <c r="N279" s="13"/>
      <c r="O279" s="13" t="s">
        <v>143</v>
      </c>
      <c r="P279" s="13">
        <v>4</v>
      </c>
      <c r="Q279" s="13">
        <v>516</v>
      </c>
      <c r="R279" s="13">
        <f t="shared" si="62"/>
        <v>2064</v>
      </c>
      <c r="S279" s="14"/>
    </row>
    <row r="280" spans="1:19" ht="15" x14ac:dyDescent="0.2">
      <c r="A280" s="10"/>
      <c r="B280" s="11"/>
      <c r="C280" s="10"/>
      <c r="D280" s="10"/>
      <c r="E280" s="15"/>
      <c r="F280" s="10"/>
      <c r="G280" s="10"/>
      <c r="H280" s="13"/>
      <c r="I280" s="13"/>
      <c r="J280" s="13"/>
      <c r="K280" s="13"/>
      <c r="L280" s="13"/>
      <c r="M280" s="13"/>
      <c r="N280" s="13"/>
      <c r="O280" s="13" t="s">
        <v>144</v>
      </c>
      <c r="P280" s="13">
        <v>4</v>
      </c>
      <c r="Q280" s="13">
        <v>399</v>
      </c>
      <c r="R280" s="13">
        <f t="shared" si="62"/>
        <v>1596</v>
      </c>
      <c r="S280" s="14"/>
    </row>
    <row r="281" spans="1:19" ht="15" x14ac:dyDescent="0.2">
      <c r="A281" s="10"/>
      <c r="B281" s="11"/>
      <c r="C281" s="10"/>
      <c r="D281" s="10"/>
      <c r="E281" s="15"/>
      <c r="F281" s="10"/>
      <c r="G281" s="10"/>
      <c r="H281" s="13"/>
      <c r="I281" s="13"/>
      <c r="J281" s="13"/>
      <c r="K281" s="13"/>
      <c r="L281" s="13"/>
      <c r="M281" s="13"/>
      <c r="N281" s="13"/>
      <c r="O281" s="13" t="s">
        <v>145</v>
      </c>
      <c r="P281" s="13">
        <v>1</v>
      </c>
      <c r="Q281" s="13">
        <v>287</v>
      </c>
      <c r="R281" s="13">
        <f t="shared" si="62"/>
        <v>287</v>
      </c>
      <c r="S281" s="14"/>
    </row>
    <row r="282" spans="1:19" ht="15" x14ac:dyDescent="0.2">
      <c r="A282" s="10"/>
      <c r="B282" s="11"/>
      <c r="C282" s="10"/>
      <c r="D282" s="10"/>
      <c r="E282" s="15"/>
      <c r="F282" s="10"/>
      <c r="G282" s="10"/>
      <c r="H282" s="13"/>
      <c r="I282" s="13"/>
      <c r="J282" s="13"/>
      <c r="K282" s="13"/>
      <c r="L282" s="13"/>
      <c r="M282" s="13"/>
      <c r="N282" s="13"/>
      <c r="O282" s="13" t="s">
        <v>146</v>
      </c>
      <c r="P282" s="13">
        <v>1</v>
      </c>
      <c r="Q282" s="13">
        <v>205</v>
      </c>
      <c r="R282" s="13">
        <f t="shared" si="62"/>
        <v>205</v>
      </c>
      <c r="S282" s="14"/>
    </row>
    <row r="283" spans="1:19" ht="15" x14ac:dyDescent="0.2">
      <c r="A283" s="10"/>
      <c r="B283" s="11"/>
      <c r="C283" s="10"/>
      <c r="D283" s="10"/>
      <c r="E283" s="15"/>
      <c r="F283" s="10"/>
      <c r="G283" s="10"/>
      <c r="H283" s="13"/>
      <c r="I283" s="13"/>
      <c r="J283" s="13"/>
      <c r="K283" s="13"/>
      <c r="L283" s="13"/>
      <c r="M283" s="13"/>
      <c r="N283" s="13"/>
      <c r="O283" s="13" t="s">
        <v>147</v>
      </c>
      <c r="P283" s="13">
        <v>12</v>
      </c>
      <c r="Q283" s="13">
        <v>235</v>
      </c>
      <c r="R283" s="13">
        <f t="shared" si="62"/>
        <v>2820</v>
      </c>
      <c r="S283" s="14"/>
    </row>
    <row r="284" spans="1:19" ht="15" x14ac:dyDescent="0.2">
      <c r="A284" s="10"/>
      <c r="B284" s="11"/>
      <c r="C284" s="10"/>
      <c r="D284" s="10"/>
      <c r="E284" s="15"/>
      <c r="F284" s="10"/>
      <c r="G284" s="10"/>
      <c r="H284" s="13"/>
      <c r="I284" s="13"/>
      <c r="J284" s="13"/>
      <c r="K284" s="13"/>
      <c r="L284" s="13"/>
      <c r="M284" s="13"/>
      <c r="N284" s="13"/>
      <c r="O284" s="13" t="s">
        <v>148</v>
      </c>
      <c r="P284" s="13">
        <v>1</v>
      </c>
      <c r="Q284" s="13">
        <v>25</v>
      </c>
      <c r="R284" s="13">
        <f t="shared" si="62"/>
        <v>25</v>
      </c>
      <c r="S284" s="14"/>
    </row>
    <row r="285" spans="1:19" ht="15" x14ac:dyDescent="0.2">
      <c r="A285" s="10"/>
      <c r="B285" s="11"/>
      <c r="C285" s="16"/>
      <c r="D285" s="10"/>
      <c r="E285" s="17"/>
      <c r="F285" s="10"/>
      <c r="G285" s="10"/>
      <c r="H285" s="13"/>
      <c r="I285" s="13"/>
      <c r="J285" s="13"/>
      <c r="K285" s="13"/>
      <c r="L285" s="13"/>
      <c r="M285" s="13"/>
      <c r="N285" s="13"/>
      <c r="O285" s="13" t="s">
        <v>128</v>
      </c>
      <c r="P285" s="13">
        <v>6</v>
      </c>
      <c r="Q285" s="13">
        <v>92</v>
      </c>
      <c r="R285" s="13">
        <f t="shared" si="62"/>
        <v>552</v>
      </c>
      <c r="S285" s="18"/>
    </row>
    <row r="286" spans="1:19" ht="15" x14ac:dyDescent="0.2">
      <c r="A286" s="10"/>
      <c r="B286" s="11"/>
      <c r="C286" s="16"/>
      <c r="D286" s="10"/>
      <c r="E286" s="17"/>
      <c r="F286" s="10"/>
      <c r="G286" s="10"/>
      <c r="H286" s="13"/>
      <c r="I286" s="13"/>
      <c r="J286" s="13"/>
      <c r="K286" s="13"/>
      <c r="L286" s="13"/>
      <c r="M286" s="13"/>
      <c r="N286" s="13"/>
      <c r="O286" s="13" t="s">
        <v>131</v>
      </c>
      <c r="P286" s="13">
        <v>4</v>
      </c>
      <c r="Q286" s="13">
        <v>232</v>
      </c>
      <c r="R286" s="13">
        <f t="shared" si="62"/>
        <v>928</v>
      </c>
      <c r="S286" s="18"/>
    </row>
    <row r="287" spans="1:19" ht="15" x14ac:dyDescent="0.2">
      <c r="A287" s="10"/>
      <c r="B287" s="11"/>
      <c r="C287" s="16"/>
      <c r="D287" s="10"/>
      <c r="E287" s="17"/>
      <c r="F287" s="10"/>
      <c r="G287" s="10"/>
      <c r="H287" s="13"/>
      <c r="I287" s="13"/>
      <c r="J287" s="13"/>
      <c r="K287" s="13"/>
      <c r="L287" s="13"/>
      <c r="M287" s="13"/>
      <c r="N287" s="13"/>
      <c r="O287" s="13" t="s">
        <v>149</v>
      </c>
      <c r="P287" s="13">
        <v>7</v>
      </c>
      <c r="Q287" s="13">
        <v>205</v>
      </c>
      <c r="R287" s="13">
        <f t="shared" si="62"/>
        <v>1435</v>
      </c>
      <c r="S287" s="18"/>
    </row>
    <row r="288" spans="1:19" ht="15" x14ac:dyDescent="0.2">
      <c r="A288" s="10"/>
      <c r="B288" s="11"/>
      <c r="C288" s="16"/>
      <c r="D288" s="10"/>
      <c r="E288" s="17"/>
      <c r="F288" s="10"/>
      <c r="G288" s="10"/>
      <c r="H288" s="13"/>
      <c r="I288" s="13"/>
      <c r="J288" s="13"/>
      <c r="K288" s="13"/>
      <c r="L288" s="13"/>
      <c r="M288" s="13"/>
      <c r="N288" s="13"/>
      <c r="O288" s="13" t="s">
        <v>150</v>
      </c>
      <c r="P288" s="13">
        <v>1</v>
      </c>
      <c r="Q288" s="13">
        <v>183</v>
      </c>
      <c r="R288" s="13">
        <f t="shared" si="62"/>
        <v>183</v>
      </c>
      <c r="S288" s="18"/>
    </row>
    <row r="289" spans="1:19" ht="15" x14ac:dyDescent="0.2">
      <c r="A289" s="10"/>
      <c r="B289" s="11"/>
      <c r="C289" s="16"/>
      <c r="D289" s="10"/>
      <c r="E289" s="17"/>
      <c r="F289" s="10"/>
      <c r="G289" s="10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8"/>
    </row>
    <row r="290" spans="1:19" ht="15" x14ac:dyDescent="0.2">
      <c r="A290" s="10"/>
      <c r="B290" s="11"/>
      <c r="C290" s="16"/>
      <c r="D290" s="10"/>
      <c r="E290" s="17"/>
      <c r="F290" s="10"/>
      <c r="G290" s="10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8"/>
    </row>
    <row r="291" spans="1:19" ht="38.25" x14ac:dyDescent="0.2">
      <c r="A291" s="10">
        <v>1</v>
      </c>
      <c r="B291" s="11" t="s">
        <v>151</v>
      </c>
      <c r="C291" s="16">
        <v>44880</v>
      </c>
      <c r="D291" s="10"/>
      <c r="E291" s="17" t="s">
        <v>152</v>
      </c>
      <c r="F291" s="10">
        <v>1</v>
      </c>
      <c r="G291" s="10">
        <v>2</v>
      </c>
      <c r="H291" s="13">
        <f>F291*G291</f>
        <v>2</v>
      </c>
      <c r="I291" s="13">
        <v>600</v>
      </c>
      <c r="J291" s="13">
        <f>H291*I291</f>
        <v>1200</v>
      </c>
      <c r="K291" s="13" t="s">
        <v>58</v>
      </c>
      <c r="L291" s="13">
        <v>0.5</v>
      </c>
      <c r="M291" s="13">
        <v>450</v>
      </c>
      <c r="N291" s="13">
        <f>L291*M291</f>
        <v>225</v>
      </c>
      <c r="O291" s="13" t="s">
        <v>153</v>
      </c>
      <c r="P291" s="13">
        <v>0.5</v>
      </c>
      <c r="Q291" s="13">
        <v>149</v>
      </c>
      <c r="R291" s="13">
        <f>P291*Q291</f>
        <v>74.5</v>
      </c>
      <c r="S291" s="18"/>
    </row>
    <row r="292" spans="1:19" ht="15" x14ac:dyDescent="0.2">
      <c r="A292" s="10"/>
      <c r="B292" s="11"/>
      <c r="C292" s="16"/>
      <c r="D292" s="10"/>
      <c r="E292" s="17"/>
      <c r="F292" s="10"/>
      <c r="G292" s="10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8"/>
    </row>
    <row r="293" spans="1:19" ht="15" x14ac:dyDescent="0.2">
      <c r="A293" s="10"/>
      <c r="B293" s="11"/>
      <c r="C293" s="16"/>
      <c r="D293" s="10"/>
      <c r="E293" s="17"/>
      <c r="F293" s="10"/>
      <c r="G293" s="10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8"/>
    </row>
    <row r="294" spans="1:19" ht="15" x14ac:dyDescent="0.2">
      <c r="A294" s="10">
        <v>2</v>
      </c>
      <c r="B294" s="11"/>
      <c r="C294" s="16"/>
      <c r="D294" s="10"/>
      <c r="E294" s="17"/>
      <c r="F294" s="10"/>
      <c r="G294" s="10"/>
      <c r="H294" s="13">
        <f>F294*G294</f>
        <v>0</v>
      </c>
      <c r="I294" s="13"/>
      <c r="J294" s="13"/>
      <c r="K294" s="13"/>
      <c r="L294" s="13"/>
      <c r="M294" s="13"/>
      <c r="N294" s="13">
        <f>L294*M294</f>
        <v>0</v>
      </c>
      <c r="O294" s="13"/>
      <c r="P294" s="13"/>
      <c r="Q294" s="13"/>
      <c r="R294" s="13"/>
      <c r="S294" s="18"/>
    </row>
    <row r="295" spans="1:19" ht="15" x14ac:dyDescent="0.2">
      <c r="A295" s="10"/>
      <c r="B295" s="11"/>
      <c r="C295" s="16"/>
      <c r="D295" s="10"/>
      <c r="E295" s="17"/>
      <c r="F295" s="10"/>
      <c r="G295" s="10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8"/>
    </row>
    <row r="296" spans="1:19" ht="15" x14ac:dyDescent="0.2">
      <c r="A296" s="10"/>
      <c r="B296" s="11"/>
      <c r="C296" s="16"/>
      <c r="D296" s="10"/>
      <c r="E296" s="17"/>
      <c r="F296" s="10"/>
      <c r="G296" s="10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8"/>
    </row>
    <row r="297" spans="1:19" x14ac:dyDescent="0.2">
      <c r="A297" s="10"/>
      <c r="B297" s="11"/>
      <c r="C297" s="10"/>
      <c r="D297" s="10"/>
      <c r="E297" s="10"/>
      <c r="F297" s="10"/>
      <c r="G297" s="10"/>
      <c r="H297" s="13">
        <f>F297*G297</f>
        <v>0</v>
      </c>
      <c r="I297" s="13"/>
      <c r="J297" s="13">
        <f>H297*I297</f>
        <v>0</v>
      </c>
      <c r="K297" s="13"/>
      <c r="L297" s="13"/>
      <c r="M297" s="13"/>
      <c r="N297" s="13">
        <f>L297*M297</f>
        <v>0</v>
      </c>
      <c r="O297" s="13"/>
      <c r="P297" s="13"/>
      <c r="Q297" s="13"/>
      <c r="R297" s="13">
        <f t="shared" si="61"/>
        <v>0</v>
      </c>
      <c r="S297" s="18"/>
    </row>
    <row r="298" spans="1:19" x14ac:dyDescent="0.2">
      <c r="A298" s="10"/>
      <c r="B298" s="11"/>
      <c r="C298" s="10"/>
      <c r="D298" s="10"/>
      <c r="E298" s="21" t="s">
        <v>31</v>
      </c>
      <c r="F298" s="10"/>
      <c r="G298" s="10"/>
      <c r="H298" s="22">
        <f>SUM(H257:H297)</f>
        <v>87</v>
      </c>
      <c r="I298" s="13"/>
      <c r="J298" s="22">
        <f>SUM(J257:J297)</f>
        <v>52200</v>
      </c>
      <c r="K298" s="13"/>
      <c r="L298" s="22">
        <f>SUM(L257:L297)</f>
        <v>4.5</v>
      </c>
      <c r="M298" s="13"/>
      <c r="N298" s="22">
        <f>SUM(N257:N297)</f>
        <v>1825</v>
      </c>
      <c r="O298" s="13"/>
      <c r="P298" s="13"/>
      <c r="Q298" s="13"/>
      <c r="R298" s="22">
        <f>SUM(R257:R297)</f>
        <v>17664.5</v>
      </c>
      <c r="S298" s="14">
        <f>J298+N298+R298</f>
        <v>71689.5</v>
      </c>
    </row>
    <row r="299" spans="1:19" ht="15" x14ac:dyDescent="0.2">
      <c r="A299" s="10" t="s">
        <v>0</v>
      </c>
      <c r="B299" s="11"/>
      <c r="C299" s="10"/>
      <c r="D299" s="10"/>
      <c r="E299" s="15" t="s">
        <v>32</v>
      </c>
      <c r="F299" s="10"/>
      <c r="G299" s="10"/>
      <c r="H299" s="13">
        <f>F299*G299</f>
        <v>0</v>
      </c>
      <c r="I299" s="13"/>
      <c r="J299" s="13">
        <f>H299*I299</f>
        <v>0</v>
      </c>
      <c r="K299" s="13"/>
      <c r="L299" s="13"/>
      <c r="M299" s="13"/>
      <c r="N299" s="13">
        <f>L299*M299</f>
        <v>0</v>
      </c>
      <c r="O299" s="13"/>
      <c r="P299" s="13"/>
      <c r="Q299" s="13"/>
      <c r="R299" s="13">
        <f>P299</f>
        <v>0</v>
      </c>
      <c r="S299" s="23"/>
    </row>
    <row r="300" spans="1:19" ht="51" x14ac:dyDescent="0.2">
      <c r="A300" s="10">
        <v>1</v>
      </c>
      <c r="B300" s="11" t="s">
        <v>154</v>
      </c>
      <c r="C300" s="16">
        <v>44886</v>
      </c>
      <c r="D300" s="10"/>
      <c r="E300" s="15" t="s">
        <v>89</v>
      </c>
      <c r="F300" s="10">
        <v>12</v>
      </c>
      <c r="G300" s="10">
        <v>2</v>
      </c>
      <c r="H300" s="13">
        <f t="shared" ref="H300:H305" si="63">F300*G300</f>
        <v>24</v>
      </c>
      <c r="I300" s="13">
        <v>600</v>
      </c>
      <c r="J300" s="13">
        <f>H300*I300</f>
        <v>14400</v>
      </c>
      <c r="K300" s="13" t="s">
        <v>58</v>
      </c>
      <c r="L300" s="13">
        <v>0.5</v>
      </c>
      <c r="M300" s="13">
        <v>450</v>
      </c>
      <c r="N300" s="13">
        <f t="shared" ref="N300:N304" si="64">L300*M300</f>
        <v>225</v>
      </c>
      <c r="O300" s="13" t="s">
        <v>155</v>
      </c>
      <c r="P300" s="13">
        <v>10</v>
      </c>
      <c r="Q300" s="13">
        <v>1260</v>
      </c>
      <c r="R300" s="13">
        <f>P300*Q300</f>
        <v>12600</v>
      </c>
      <c r="S300" s="23"/>
    </row>
    <row r="301" spans="1:19" ht="15" x14ac:dyDescent="0.2">
      <c r="A301" s="10"/>
      <c r="B301" s="11"/>
      <c r="C301" s="10"/>
      <c r="D301" s="10"/>
      <c r="E301" s="15"/>
      <c r="F301" s="10"/>
      <c r="G301" s="10"/>
      <c r="H301" s="13">
        <f t="shared" si="63"/>
        <v>0</v>
      </c>
      <c r="I301" s="13"/>
      <c r="J301" s="13">
        <f>H301*I301</f>
        <v>0</v>
      </c>
      <c r="K301" s="13"/>
      <c r="L301" s="13"/>
      <c r="M301" s="13"/>
      <c r="N301" s="13">
        <f t="shared" si="64"/>
        <v>0</v>
      </c>
      <c r="O301" s="13" t="s">
        <v>156</v>
      </c>
      <c r="P301" s="13">
        <v>17</v>
      </c>
      <c r="Q301" s="13">
        <v>833</v>
      </c>
      <c r="R301" s="13">
        <f t="shared" ref="R301:R305" si="65">P301*Q301</f>
        <v>14161</v>
      </c>
      <c r="S301" s="23"/>
    </row>
    <row r="302" spans="1:19" ht="15" x14ac:dyDescent="0.2">
      <c r="A302" s="10"/>
      <c r="B302" s="11"/>
      <c r="C302" s="10"/>
      <c r="D302" s="10"/>
      <c r="E302" s="15"/>
      <c r="F302" s="10"/>
      <c r="G302" s="10"/>
      <c r="H302" s="13">
        <f t="shared" si="63"/>
        <v>0</v>
      </c>
      <c r="I302" s="13"/>
      <c r="J302" s="13">
        <f t="shared" ref="J302:J305" si="66">H302*I302</f>
        <v>0</v>
      </c>
      <c r="K302" s="13"/>
      <c r="L302" s="13"/>
      <c r="M302" s="13"/>
      <c r="N302" s="13">
        <f t="shared" si="64"/>
        <v>0</v>
      </c>
      <c r="O302" s="13" t="s">
        <v>102</v>
      </c>
      <c r="P302" s="13">
        <v>450</v>
      </c>
      <c r="Q302" s="13">
        <v>0.8</v>
      </c>
      <c r="R302" s="13">
        <f t="shared" si="65"/>
        <v>360</v>
      </c>
      <c r="S302" s="23"/>
    </row>
    <row r="303" spans="1:19" ht="15" x14ac:dyDescent="0.2">
      <c r="A303" s="10"/>
      <c r="B303" s="11"/>
      <c r="C303" s="10"/>
      <c r="D303" s="10"/>
      <c r="E303" s="15"/>
      <c r="F303" s="10"/>
      <c r="G303" s="10"/>
      <c r="H303" s="13">
        <f t="shared" si="63"/>
        <v>0</v>
      </c>
      <c r="I303" s="13"/>
      <c r="J303" s="13">
        <f t="shared" si="66"/>
        <v>0</v>
      </c>
      <c r="K303" s="13"/>
      <c r="L303" s="13"/>
      <c r="M303" s="13"/>
      <c r="N303" s="13">
        <f t="shared" si="64"/>
        <v>0</v>
      </c>
      <c r="O303" s="13" t="s">
        <v>157</v>
      </c>
      <c r="P303" s="13">
        <v>1</v>
      </c>
      <c r="Q303" s="13">
        <v>68</v>
      </c>
      <c r="R303" s="13">
        <f t="shared" si="65"/>
        <v>68</v>
      </c>
      <c r="S303" s="23"/>
    </row>
    <row r="304" spans="1:19" ht="15" x14ac:dyDescent="0.2">
      <c r="A304" s="10"/>
      <c r="B304" s="11"/>
      <c r="C304" s="10"/>
      <c r="D304" s="10"/>
      <c r="E304" s="15"/>
      <c r="F304" s="10"/>
      <c r="G304" s="10"/>
      <c r="H304" s="13">
        <f t="shared" si="63"/>
        <v>0</v>
      </c>
      <c r="I304" s="13"/>
      <c r="J304" s="13">
        <f t="shared" si="66"/>
        <v>0</v>
      </c>
      <c r="K304" s="13"/>
      <c r="L304" s="13"/>
      <c r="M304" s="13"/>
      <c r="N304" s="13">
        <f t="shared" si="64"/>
        <v>0</v>
      </c>
      <c r="O304" s="13"/>
      <c r="P304" s="13"/>
      <c r="Q304" s="13"/>
      <c r="R304" s="13">
        <f t="shared" si="65"/>
        <v>0</v>
      </c>
      <c r="S304" s="23"/>
    </row>
    <row r="305" spans="1:19" x14ac:dyDescent="0.2">
      <c r="A305" s="10"/>
      <c r="B305" s="11"/>
      <c r="C305" s="10"/>
      <c r="D305" s="10"/>
      <c r="E305" s="10"/>
      <c r="F305" s="10"/>
      <c r="G305" s="10"/>
      <c r="H305" s="13">
        <f t="shared" si="63"/>
        <v>0</v>
      </c>
      <c r="I305" s="13"/>
      <c r="J305" s="13">
        <f t="shared" si="66"/>
        <v>0</v>
      </c>
      <c r="K305" s="13"/>
      <c r="L305" s="13"/>
      <c r="M305" s="13"/>
      <c r="N305" s="13">
        <f>L305*M305</f>
        <v>0</v>
      </c>
      <c r="O305" s="13"/>
      <c r="P305" s="13"/>
      <c r="Q305" s="13"/>
      <c r="R305" s="13">
        <f t="shared" si="65"/>
        <v>0</v>
      </c>
      <c r="S305" s="14"/>
    </row>
    <row r="306" spans="1:19" x14ac:dyDescent="0.2">
      <c r="A306" s="10"/>
      <c r="B306" s="11"/>
      <c r="C306" s="10"/>
      <c r="D306" s="10"/>
      <c r="E306" s="21" t="s">
        <v>31</v>
      </c>
      <c r="F306" s="10"/>
      <c r="G306" s="10"/>
      <c r="H306" s="22">
        <f>SUM(H299:H305)</f>
        <v>24</v>
      </c>
      <c r="I306" s="13"/>
      <c r="J306" s="22">
        <f>SUM(J299:J305)</f>
        <v>14400</v>
      </c>
      <c r="K306" s="13"/>
      <c r="L306" s="22">
        <f>SUM(L299:L305)</f>
        <v>0.5</v>
      </c>
      <c r="M306" s="13"/>
      <c r="N306" s="22">
        <f>SUM(N299:N305)</f>
        <v>225</v>
      </c>
      <c r="O306" s="13"/>
      <c r="P306" s="13"/>
      <c r="Q306" s="13"/>
      <c r="R306" s="22">
        <f>SUM(R299:R305)</f>
        <v>27189</v>
      </c>
      <c r="S306" s="14">
        <f>J306+N306+R306</f>
        <v>41814</v>
      </c>
    </row>
    <row r="307" spans="1:19" ht="15" x14ac:dyDescent="0.2">
      <c r="A307" s="10"/>
      <c r="B307" s="11"/>
      <c r="C307" s="10"/>
      <c r="D307" s="10"/>
      <c r="E307" s="15" t="s">
        <v>36</v>
      </c>
      <c r="F307" s="10"/>
      <c r="G307" s="10"/>
      <c r="H307" s="13">
        <f>F307*G307</f>
        <v>0</v>
      </c>
      <c r="I307" s="13"/>
      <c r="J307" s="13">
        <f>H307*I307</f>
        <v>0</v>
      </c>
      <c r="K307" s="13"/>
      <c r="L307" s="13"/>
      <c r="M307" s="13"/>
      <c r="N307" s="13">
        <f>L307*M307</f>
        <v>0</v>
      </c>
      <c r="O307" s="13"/>
      <c r="P307" s="13"/>
      <c r="Q307" s="13"/>
      <c r="R307" s="13">
        <f>P307*Q307</f>
        <v>0</v>
      </c>
      <c r="S307" s="23"/>
    </row>
    <row r="308" spans="1:19" ht="15" x14ac:dyDescent="0.2">
      <c r="A308" s="10"/>
      <c r="B308" s="11"/>
      <c r="C308" s="16"/>
      <c r="D308" s="10"/>
      <c r="E308" s="15"/>
      <c r="F308" s="10"/>
      <c r="G308" s="10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23"/>
    </row>
    <row r="309" spans="1:19" ht="15" x14ac:dyDescent="0.2">
      <c r="A309" s="10"/>
      <c r="B309" s="11"/>
      <c r="C309" s="16"/>
      <c r="D309" s="10"/>
      <c r="E309" s="15"/>
      <c r="F309" s="10"/>
      <c r="G309" s="10"/>
      <c r="H309" s="13">
        <f>F309*G309</f>
        <v>0</v>
      </c>
      <c r="I309" s="13"/>
      <c r="J309" s="13">
        <f t="shared" ref="J309:J310" si="67">H309*I309</f>
        <v>0</v>
      </c>
      <c r="K309" s="13"/>
      <c r="L309" s="13"/>
      <c r="M309" s="13"/>
      <c r="N309" s="13">
        <f>L309*M309</f>
        <v>0</v>
      </c>
      <c r="O309" s="13"/>
      <c r="P309" s="13"/>
      <c r="Q309" s="13"/>
      <c r="R309" s="13">
        <f t="shared" ref="R309:R310" si="68">P309*Q309</f>
        <v>0</v>
      </c>
      <c r="S309" s="23"/>
    </row>
    <row r="310" spans="1:19" x14ac:dyDescent="0.2">
      <c r="A310" s="10"/>
      <c r="B310" s="11"/>
      <c r="C310" s="10"/>
      <c r="D310" s="10"/>
      <c r="E310" s="10"/>
      <c r="F310" s="10"/>
      <c r="G310" s="10"/>
      <c r="H310" s="13">
        <f>F310*G310</f>
        <v>0</v>
      </c>
      <c r="I310" s="13"/>
      <c r="J310" s="13">
        <f t="shared" si="67"/>
        <v>0</v>
      </c>
      <c r="K310" s="13"/>
      <c r="L310" s="13"/>
      <c r="M310" s="13"/>
      <c r="N310" s="13">
        <f>L310*M310</f>
        <v>0</v>
      </c>
      <c r="O310" s="13"/>
      <c r="P310" s="13"/>
      <c r="Q310" s="13"/>
      <c r="R310" s="13">
        <f t="shared" si="68"/>
        <v>0</v>
      </c>
      <c r="S310" s="23"/>
    </row>
    <row r="311" spans="1:19" x14ac:dyDescent="0.2">
      <c r="A311" s="10"/>
      <c r="B311" s="11"/>
      <c r="C311" s="10"/>
      <c r="D311" s="10"/>
      <c r="E311" s="21" t="s">
        <v>31</v>
      </c>
      <c r="F311" s="10"/>
      <c r="G311" s="10"/>
      <c r="H311" s="22">
        <f>SUM(H307:H310)</f>
        <v>0</v>
      </c>
      <c r="I311" s="13"/>
      <c r="J311" s="22">
        <f>SUM(J308:J310)</f>
        <v>0</v>
      </c>
      <c r="K311" s="13"/>
      <c r="L311" s="22">
        <f>SUM(L307:L310)</f>
        <v>0</v>
      </c>
      <c r="M311" s="13"/>
      <c r="N311" s="22">
        <f>SUM(N307:N310)</f>
        <v>0</v>
      </c>
      <c r="O311" s="13"/>
      <c r="P311" s="13"/>
      <c r="Q311" s="13"/>
      <c r="R311" s="22">
        <f>SUM(R307:R310)</f>
        <v>0</v>
      </c>
      <c r="S311" s="14">
        <f>J311+N311+R311</f>
        <v>0</v>
      </c>
    </row>
    <row r="312" spans="1:19" x14ac:dyDescent="0.2">
      <c r="A312" s="10"/>
      <c r="B312" s="11"/>
      <c r="C312" s="10"/>
      <c r="D312" s="10"/>
      <c r="E312" s="21" t="s">
        <v>31</v>
      </c>
      <c r="F312" s="10"/>
      <c r="G312" s="10"/>
      <c r="H312" s="22">
        <f>H298+H306+H311</f>
        <v>111</v>
      </c>
      <c r="I312" s="13"/>
      <c r="J312" s="22">
        <f>J298+J306+J311</f>
        <v>66600</v>
      </c>
      <c r="K312" s="13"/>
      <c r="L312" s="22">
        <f>L298+L306+L311</f>
        <v>5</v>
      </c>
      <c r="M312" s="13"/>
      <c r="N312" s="22">
        <f>N298+N306+N311</f>
        <v>2050</v>
      </c>
      <c r="O312" s="13"/>
      <c r="P312" s="13"/>
      <c r="Q312" s="13"/>
      <c r="R312" s="22">
        <f>R298+R306+R311</f>
        <v>44853.5</v>
      </c>
      <c r="S312" s="22">
        <f>SUM(S257:S311)</f>
        <v>113503.5</v>
      </c>
    </row>
    <row r="313" spans="1:19" x14ac:dyDescent="0.2">
      <c r="C313" s="19"/>
      <c r="R313" s="24">
        <f>J312+N312+R312</f>
        <v>113503.5</v>
      </c>
      <c r="S313" s="24" t="s">
        <v>0</v>
      </c>
    </row>
    <row r="314" spans="1:19" ht="20.25" x14ac:dyDescent="0.3">
      <c r="F314" t="s">
        <v>0</v>
      </c>
      <c r="H314" s="1" t="s">
        <v>158</v>
      </c>
    </row>
    <row r="316" spans="1:19" x14ac:dyDescent="0.2">
      <c r="A316" s="2" t="s">
        <v>2</v>
      </c>
      <c r="B316" s="2" t="s">
        <v>3</v>
      </c>
      <c r="C316" s="2" t="s">
        <v>4</v>
      </c>
      <c r="D316" s="2" t="s">
        <v>5</v>
      </c>
      <c r="E316" s="2" t="s">
        <v>6</v>
      </c>
      <c r="F316" s="3" t="s">
        <v>7</v>
      </c>
      <c r="G316" s="3" t="s">
        <v>8</v>
      </c>
      <c r="H316" s="4" t="s">
        <v>9</v>
      </c>
      <c r="I316" s="4"/>
      <c r="J316" s="4"/>
      <c r="K316" s="2"/>
      <c r="L316" s="4" t="s">
        <v>10</v>
      </c>
      <c r="M316" s="4"/>
      <c r="N316" s="4"/>
      <c r="O316" s="4" t="s">
        <v>11</v>
      </c>
      <c r="P316" s="4"/>
      <c r="Q316" s="4"/>
      <c r="R316" s="4"/>
    </row>
    <row r="317" spans="1:19" x14ac:dyDescent="0.2">
      <c r="A317" s="5"/>
      <c r="B317" s="5"/>
      <c r="C317" s="5"/>
      <c r="D317" s="5"/>
      <c r="E317" s="5"/>
      <c r="F317" s="6"/>
      <c r="G317" s="6"/>
      <c r="H317" s="7" t="s">
        <v>12</v>
      </c>
      <c r="I317" s="8" t="s">
        <v>13</v>
      </c>
      <c r="J317" s="7" t="s">
        <v>14</v>
      </c>
      <c r="K317" s="9"/>
      <c r="L317" s="7" t="s">
        <v>12</v>
      </c>
      <c r="M317" s="7" t="s">
        <v>15</v>
      </c>
      <c r="N317" s="7" t="s">
        <v>14</v>
      </c>
      <c r="O317" s="8" t="s">
        <v>16</v>
      </c>
      <c r="P317" s="7" t="s">
        <v>12</v>
      </c>
      <c r="Q317" s="7" t="s">
        <v>15</v>
      </c>
      <c r="R317" s="7" t="s">
        <v>14</v>
      </c>
    </row>
    <row r="318" spans="1:19" ht="15.75" x14ac:dyDescent="0.25">
      <c r="A318" s="10"/>
      <c r="B318" s="11"/>
      <c r="C318" s="10"/>
      <c r="D318" s="11"/>
      <c r="E318" s="12" t="s">
        <v>17</v>
      </c>
      <c r="F318" s="10"/>
      <c r="G318" s="10"/>
      <c r="H318" s="13">
        <f>F318*G318</f>
        <v>0</v>
      </c>
      <c r="I318" s="13"/>
      <c r="J318" s="13">
        <f>H318*I318</f>
        <v>0</v>
      </c>
      <c r="K318" s="13"/>
      <c r="L318" s="13"/>
      <c r="M318" s="13"/>
      <c r="N318" s="13">
        <f>L318*M318</f>
        <v>0</v>
      </c>
      <c r="O318" s="13"/>
      <c r="P318" s="13"/>
      <c r="Q318" s="13"/>
      <c r="R318" s="13">
        <f>P318*Q318</f>
        <v>0</v>
      </c>
      <c r="S318" s="14"/>
    </row>
    <row r="319" spans="1:19" ht="15" x14ac:dyDescent="0.2">
      <c r="A319" s="10"/>
      <c r="B319" s="11"/>
      <c r="C319" s="10"/>
      <c r="D319" s="10"/>
      <c r="E319" s="15" t="s">
        <v>18</v>
      </c>
      <c r="F319" s="10"/>
      <c r="G319" s="10"/>
      <c r="H319" s="13">
        <f>F319*G319</f>
        <v>0</v>
      </c>
      <c r="I319" s="13"/>
      <c r="J319" s="13">
        <f>H319*I319</f>
        <v>0</v>
      </c>
      <c r="K319" s="13"/>
      <c r="L319" s="13"/>
      <c r="M319" s="13"/>
      <c r="N319" s="13">
        <f>L319*M319</f>
        <v>0</v>
      </c>
      <c r="O319" s="13"/>
      <c r="P319" s="13"/>
      <c r="Q319" s="13"/>
      <c r="R319" s="13">
        <f>P319*Q319</f>
        <v>0</v>
      </c>
      <c r="S319" s="14"/>
    </row>
    <row r="320" spans="1:19" ht="15" x14ac:dyDescent="0.2">
      <c r="A320" s="10"/>
      <c r="B320" s="11"/>
      <c r="C320" s="16"/>
      <c r="D320" s="10"/>
      <c r="E320" s="17"/>
      <c r="F320" s="10"/>
      <c r="G320" s="10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8"/>
    </row>
    <row r="321" spans="1:19" x14ac:dyDescent="0.2">
      <c r="A321" s="10"/>
      <c r="B321" s="11"/>
      <c r="C321" s="10"/>
      <c r="D321" s="10"/>
      <c r="E321" s="10"/>
      <c r="F321" s="10"/>
      <c r="G321" s="10"/>
      <c r="H321" s="13">
        <f>F321*G321</f>
        <v>0</v>
      </c>
      <c r="I321" s="13"/>
      <c r="J321" s="13">
        <f>H321*I321</f>
        <v>0</v>
      </c>
      <c r="K321" s="13"/>
      <c r="L321" s="13"/>
      <c r="M321" s="13"/>
      <c r="N321" s="13">
        <f>L321*M321</f>
        <v>0</v>
      </c>
      <c r="O321" s="13"/>
      <c r="P321" s="13"/>
      <c r="Q321" s="13"/>
      <c r="R321" s="13">
        <f>P321*Q321</f>
        <v>0</v>
      </c>
      <c r="S321" s="18"/>
    </row>
    <row r="322" spans="1:19" x14ac:dyDescent="0.2">
      <c r="A322" s="10"/>
      <c r="B322" s="11"/>
      <c r="C322" s="10"/>
      <c r="D322" s="10"/>
      <c r="E322" s="21" t="s">
        <v>31</v>
      </c>
      <c r="F322" s="10"/>
      <c r="G322" s="10"/>
      <c r="H322" s="22">
        <f>SUM(H318:H321)</f>
        <v>0</v>
      </c>
      <c r="I322" s="13"/>
      <c r="J322" s="22">
        <f>SUM(J318:J321)</f>
        <v>0</v>
      </c>
      <c r="K322" s="13"/>
      <c r="L322" s="22">
        <f>SUM(L318:L321)</f>
        <v>0</v>
      </c>
      <c r="M322" s="13"/>
      <c r="N322" s="22">
        <f>SUM(N318:N321)</f>
        <v>0</v>
      </c>
      <c r="O322" s="13"/>
      <c r="P322" s="13"/>
      <c r="Q322" s="13"/>
      <c r="R322" s="22">
        <f>SUM(R318:R321)</f>
        <v>0</v>
      </c>
      <c r="S322" s="14">
        <f>J322+N322+R322</f>
        <v>0</v>
      </c>
    </row>
    <row r="323" spans="1:19" ht="15" x14ac:dyDescent="0.2">
      <c r="A323" s="10" t="s">
        <v>0</v>
      </c>
      <c r="B323" s="11"/>
      <c r="C323" s="10"/>
      <c r="D323" s="10"/>
      <c r="E323" s="15" t="s">
        <v>32</v>
      </c>
      <c r="F323" s="10"/>
      <c r="G323" s="10"/>
      <c r="H323" s="13">
        <f>F323*G323</f>
        <v>0</v>
      </c>
      <c r="I323" s="13"/>
      <c r="J323" s="13">
        <f>H323*I323</f>
        <v>0</v>
      </c>
      <c r="K323" s="13"/>
      <c r="L323" s="13"/>
      <c r="M323" s="13"/>
      <c r="N323" s="13">
        <f>L323*M323</f>
        <v>0</v>
      </c>
      <c r="O323" s="13"/>
      <c r="P323" s="13"/>
      <c r="Q323" s="13"/>
      <c r="R323" s="13">
        <f>P323</f>
        <v>0</v>
      </c>
      <c r="S323" s="23"/>
    </row>
    <row r="324" spans="1:19" ht="15" x14ac:dyDescent="0.2">
      <c r="A324" s="10"/>
      <c r="B324" s="11"/>
      <c r="C324" s="16"/>
      <c r="D324" s="10"/>
      <c r="E324" s="15" t="s">
        <v>33</v>
      </c>
      <c r="F324" s="10"/>
      <c r="G324" s="10"/>
      <c r="H324" s="13">
        <f>F324*G324</f>
        <v>0</v>
      </c>
      <c r="I324" s="13"/>
      <c r="J324" s="13">
        <f>H324*I324</f>
        <v>0</v>
      </c>
      <c r="K324" s="13"/>
      <c r="L324" s="13"/>
      <c r="M324" s="13"/>
      <c r="N324" s="13">
        <f>L324*M324</f>
        <v>0</v>
      </c>
      <c r="O324" s="13"/>
      <c r="P324" s="13"/>
      <c r="Q324" s="13"/>
      <c r="R324" s="13">
        <f>P324*Q324</f>
        <v>0</v>
      </c>
      <c r="S324" s="23"/>
    </row>
    <row r="325" spans="1:19" ht="15" x14ac:dyDescent="0.2">
      <c r="A325" s="10"/>
      <c r="B325" s="11"/>
      <c r="C325" s="10"/>
      <c r="D325" s="10"/>
      <c r="E325" s="15"/>
      <c r="F325" s="10"/>
      <c r="G325" s="10"/>
      <c r="H325" s="13">
        <f>F325*G325</f>
        <v>0</v>
      </c>
      <c r="I325" s="13"/>
      <c r="J325" s="13">
        <f>H325*I325</f>
        <v>0</v>
      </c>
      <c r="K325" s="13"/>
      <c r="L325" s="13"/>
      <c r="M325" s="13"/>
      <c r="N325" s="13">
        <f>L325*M325</f>
        <v>0</v>
      </c>
      <c r="O325" s="13"/>
      <c r="P325" s="13"/>
      <c r="Q325" s="13"/>
      <c r="R325" s="13">
        <f>P325*Q325</f>
        <v>0</v>
      </c>
      <c r="S325" s="23"/>
    </row>
    <row r="326" spans="1:19" x14ac:dyDescent="0.2">
      <c r="A326" s="10"/>
      <c r="B326" s="11"/>
      <c r="C326" s="10"/>
      <c r="D326" s="10"/>
      <c r="E326" s="10"/>
      <c r="F326" s="10"/>
      <c r="G326" s="10"/>
      <c r="H326" s="13">
        <f>F326*G326</f>
        <v>0</v>
      </c>
      <c r="I326" s="13"/>
      <c r="J326" s="13">
        <f>H326*I326</f>
        <v>0</v>
      </c>
      <c r="K326" s="13"/>
      <c r="L326" s="13"/>
      <c r="M326" s="13"/>
      <c r="N326" s="13">
        <f>L326*M326</f>
        <v>0</v>
      </c>
      <c r="O326" s="13"/>
      <c r="P326" s="13"/>
      <c r="Q326" s="13"/>
      <c r="R326" s="13">
        <f>P326*Q326</f>
        <v>0</v>
      </c>
      <c r="S326" s="14"/>
    </row>
    <row r="327" spans="1:19" x14ac:dyDescent="0.2">
      <c r="A327" s="10"/>
      <c r="B327" s="11"/>
      <c r="C327" s="10"/>
      <c r="D327" s="10"/>
      <c r="E327" s="21" t="s">
        <v>31</v>
      </c>
      <c r="F327" s="10"/>
      <c r="G327" s="10"/>
      <c r="H327" s="22">
        <f>SUM(H323:H326)</f>
        <v>0</v>
      </c>
      <c r="I327" s="13"/>
      <c r="J327" s="22">
        <f>SUM(J323:J326)</f>
        <v>0</v>
      </c>
      <c r="K327" s="13"/>
      <c r="L327" s="22">
        <f>SUM(L323:L326)</f>
        <v>0</v>
      </c>
      <c r="M327" s="13"/>
      <c r="N327" s="22">
        <f>SUM(N323:N326)</f>
        <v>0</v>
      </c>
      <c r="O327" s="13"/>
      <c r="P327" s="13"/>
      <c r="Q327" s="13"/>
      <c r="R327" s="22">
        <f>SUM(R323:R326)</f>
        <v>0</v>
      </c>
      <c r="S327" s="14">
        <f>J327+N327+R327</f>
        <v>0</v>
      </c>
    </row>
    <row r="328" spans="1:19" ht="15" x14ac:dyDescent="0.2">
      <c r="A328" s="10"/>
      <c r="B328" s="11"/>
      <c r="C328" s="10"/>
      <c r="D328" s="10"/>
      <c r="E328" s="15" t="s">
        <v>36</v>
      </c>
      <c r="F328" s="10"/>
      <c r="G328" s="10"/>
      <c r="H328" s="13">
        <f>F328*G328</f>
        <v>0</v>
      </c>
      <c r="I328" s="13"/>
      <c r="J328" s="13">
        <f>H328*I328</f>
        <v>0</v>
      </c>
      <c r="K328" s="13"/>
      <c r="L328" s="13"/>
      <c r="M328" s="13"/>
      <c r="N328" s="13">
        <f>L328*M328</f>
        <v>0</v>
      </c>
      <c r="O328" s="13"/>
      <c r="P328" s="13"/>
      <c r="Q328" s="13"/>
      <c r="R328" s="13">
        <f>P328*Q328</f>
        <v>0</v>
      </c>
      <c r="S328" s="23"/>
    </row>
    <row r="329" spans="1:19" ht="15" x14ac:dyDescent="0.2">
      <c r="A329" s="10"/>
      <c r="B329" s="11"/>
      <c r="C329" s="16"/>
      <c r="D329" s="10"/>
      <c r="E329" s="15"/>
      <c r="F329" s="10"/>
      <c r="G329" s="10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23"/>
    </row>
    <row r="330" spans="1:19" ht="15" x14ac:dyDescent="0.2">
      <c r="A330" s="10"/>
      <c r="B330" s="11"/>
      <c r="C330" s="16"/>
      <c r="D330" s="10"/>
      <c r="E330" s="15"/>
      <c r="F330" s="10"/>
      <c r="G330" s="10"/>
      <c r="H330" s="13">
        <f>F330*G330</f>
        <v>0</v>
      </c>
      <c r="I330" s="13"/>
      <c r="J330" s="13">
        <f>H330*I330</f>
        <v>0</v>
      </c>
      <c r="K330" s="13"/>
      <c r="L330" s="13"/>
      <c r="M330" s="13"/>
      <c r="N330" s="13">
        <f>L330*M330</f>
        <v>0</v>
      </c>
      <c r="O330" s="13"/>
      <c r="P330" s="13"/>
      <c r="Q330" s="13"/>
      <c r="R330" s="13">
        <f>P330*Q330</f>
        <v>0</v>
      </c>
      <c r="S330" s="23"/>
    </row>
    <row r="331" spans="1:19" x14ac:dyDescent="0.2">
      <c r="A331" s="10"/>
      <c r="B331" s="11"/>
      <c r="C331" s="10"/>
      <c r="D331" s="10"/>
      <c r="E331" s="10"/>
      <c r="F331" s="10"/>
      <c r="G331" s="10"/>
      <c r="H331" s="13">
        <f>F331*G331</f>
        <v>0</v>
      </c>
      <c r="I331" s="13"/>
      <c r="J331" s="13">
        <f>H331*I331</f>
        <v>0</v>
      </c>
      <c r="K331" s="13"/>
      <c r="L331" s="13"/>
      <c r="M331" s="13"/>
      <c r="N331" s="13">
        <f>L331*M331</f>
        <v>0</v>
      </c>
      <c r="O331" s="13"/>
      <c r="P331" s="13"/>
      <c r="Q331" s="13"/>
      <c r="R331" s="13">
        <f>P331*Q331</f>
        <v>0</v>
      </c>
      <c r="S331" s="23"/>
    </row>
    <row r="332" spans="1:19" x14ac:dyDescent="0.2">
      <c r="A332" s="10"/>
      <c r="B332" s="11"/>
      <c r="C332" s="10"/>
      <c r="D332" s="10"/>
      <c r="E332" s="21" t="s">
        <v>31</v>
      </c>
      <c r="F332" s="10"/>
      <c r="G332" s="10"/>
      <c r="H332" s="22">
        <f>SUM(H328:H331)</f>
        <v>0</v>
      </c>
      <c r="I332" s="13"/>
      <c r="J332" s="22">
        <f>SUM(J329:J331)</f>
        <v>0</v>
      </c>
      <c r="K332" s="13"/>
      <c r="L332" s="22">
        <f>SUM(L328:L331)</f>
        <v>0</v>
      </c>
      <c r="M332" s="13"/>
      <c r="N332" s="22">
        <f>SUM(N328:N331)</f>
        <v>0</v>
      </c>
      <c r="O332" s="13"/>
      <c r="P332" s="13"/>
      <c r="Q332" s="13"/>
      <c r="R332" s="22">
        <f>SUM(R328:R331)</f>
        <v>0</v>
      </c>
      <c r="S332" s="14">
        <f>J332+N332+R332</f>
        <v>0</v>
      </c>
    </row>
    <row r="333" spans="1:19" x14ac:dyDescent="0.2">
      <c r="A333" s="10"/>
      <c r="B333" s="11"/>
      <c r="C333" s="10"/>
      <c r="D333" s="10"/>
      <c r="E333" s="21" t="s">
        <v>31</v>
      </c>
      <c r="F333" s="10"/>
      <c r="G333" s="10"/>
      <c r="H333" s="22">
        <f>H322+H327+H332</f>
        <v>0</v>
      </c>
      <c r="I333" s="13"/>
      <c r="J333" s="22">
        <f>J322+J327+J332</f>
        <v>0</v>
      </c>
      <c r="K333" s="13"/>
      <c r="L333" s="22">
        <f>L322+L327+L332</f>
        <v>0</v>
      </c>
      <c r="M333" s="13"/>
      <c r="N333" s="22">
        <f>N322+N327+N332</f>
        <v>0</v>
      </c>
      <c r="O333" s="13"/>
      <c r="P333" s="13"/>
      <c r="Q333" s="13"/>
      <c r="R333" s="22">
        <f>R322+R327+R332</f>
        <v>0</v>
      </c>
      <c r="S333" s="22">
        <f>SUM(S318:S332)</f>
        <v>0</v>
      </c>
    </row>
    <row r="334" spans="1:19" x14ac:dyDescent="0.2">
      <c r="C334" s="19"/>
      <c r="R334" s="24">
        <f>J333+N333+R333</f>
        <v>0</v>
      </c>
      <c r="S334" s="24" t="s">
        <v>0</v>
      </c>
    </row>
    <row r="335" spans="1:19" x14ac:dyDescent="0.2">
      <c r="O335" t="s">
        <v>159</v>
      </c>
      <c r="R335" s="24">
        <f>R334+R313+R251+R224+R203+R169+R133+R109+R55+R34</f>
        <v>402659.41999999993</v>
      </c>
    </row>
  </sheetData>
  <mergeCells count="110">
    <mergeCell ref="F316:F317"/>
    <mergeCell ref="G316:G317"/>
    <mergeCell ref="H316:J316"/>
    <mergeCell ref="K316:K317"/>
    <mergeCell ref="L316:N316"/>
    <mergeCell ref="O316:R316"/>
    <mergeCell ref="G255:G256"/>
    <mergeCell ref="H255:J255"/>
    <mergeCell ref="K255:K256"/>
    <mergeCell ref="L255:N255"/>
    <mergeCell ref="O255:R255"/>
    <mergeCell ref="A316:A317"/>
    <mergeCell ref="B316:B317"/>
    <mergeCell ref="C316:C317"/>
    <mergeCell ref="D316:D317"/>
    <mergeCell ref="E316:E317"/>
    <mergeCell ref="A255:A256"/>
    <mergeCell ref="B255:B256"/>
    <mergeCell ref="C255:C256"/>
    <mergeCell ref="D255:D256"/>
    <mergeCell ref="E255:E256"/>
    <mergeCell ref="F255:F256"/>
    <mergeCell ref="F227:F228"/>
    <mergeCell ref="G227:G228"/>
    <mergeCell ref="H227:J227"/>
    <mergeCell ref="K227:K228"/>
    <mergeCell ref="L227:N227"/>
    <mergeCell ref="O227:R227"/>
    <mergeCell ref="G206:G207"/>
    <mergeCell ref="H206:J206"/>
    <mergeCell ref="K206:K207"/>
    <mergeCell ref="L206:N206"/>
    <mergeCell ref="O206:R206"/>
    <mergeCell ref="A227:A228"/>
    <mergeCell ref="B227:B228"/>
    <mergeCell ref="C227:C228"/>
    <mergeCell ref="D227:D228"/>
    <mergeCell ref="E227:E228"/>
    <mergeCell ref="A206:A207"/>
    <mergeCell ref="B206:B207"/>
    <mergeCell ref="C206:C207"/>
    <mergeCell ref="D206:D207"/>
    <mergeCell ref="E206:E207"/>
    <mergeCell ref="F206:F207"/>
    <mergeCell ref="F172:F173"/>
    <mergeCell ref="G172:G173"/>
    <mergeCell ref="H172:J172"/>
    <mergeCell ref="K172:K173"/>
    <mergeCell ref="L172:N172"/>
    <mergeCell ref="O172:R172"/>
    <mergeCell ref="G137:G138"/>
    <mergeCell ref="H137:J137"/>
    <mergeCell ref="K137:K138"/>
    <mergeCell ref="L137:N137"/>
    <mergeCell ref="O137:R137"/>
    <mergeCell ref="A172:A173"/>
    <mergeCell ref="B172:B173"/>
    <mergeCell ref="C172:C173"/>
    <mergeCell ref="D172:D173"/>
    <mergeCell ref="E172:E173"/>
    <mergeCell ref="A137:A138"/>
    <mergeCell ref="B137:B138"/>
    <mergeCell ref="C137:C138"/>
    <mergeCell ref="D137:D138"/>
    <mergeCell ref="E137:E138"/>
    <mergeCell ref="F137:F138"/>
    <mergeCell ref="F112:F113"/>
    <mergeCell ref="G112:G113"/>
    <mergeCell ref="H112:J112"/>
    <mergeCell ref="K112:K113"/>
    <mergeCell ref="L112:N112"/>
    <mergeCell ref="O112:R112"/>
    <mergeCell ref="G58:G59"/>
    <mergeCell ref="H58:J58"/>
    <mergeCell ref="K58:K59"/>
    <mergeCell ref="L58:N58"/>
    <mergeCell ref="O58:R58"/>
    <mergeCell ref="A112:A113"/>
    <mergeCell ref="B112:B113"/>
    <mergeCell ref="C112:C113"/>
    <mergeCell ref="D112:D113"/>
    <mergeCell ref="E112:E113"/>
    <mergeCell ref="A58:A59"/>
    <mergeCell ref="B58:B59"/>
    <mergeCell ref="C58:C59"/>
    <mergeCell ref="D58:D59"/>
    <mergeCell ref="E58:E59"/>
    <mergeCell ref="F58:F59"/>
    <mergeCell ref="F37:F38"/>
    <mergeCell ref="G37:G38"/>
    <mergeCell ref="H37:J37"/>
    <mergeCell ref="K37:K38"/>
    <mergeCell ref="L37:N37"/>
    <mergeCell ref="O37:R37"/>
    <mergeCell ref="G3:G4"/>
    <mergeCell ref="H3:J3"/>
    <mergeCell ref="K3:K4"/>
    <mergeCell ref="L3:N3"/>
    <mergeCell ref="O3:R3"/>
    <mergeCell ref="A37:A38"/>
    <mergeCell ref="B37:B38"/>
    <mergeCell ref="C37:C38"/>
    <mergeCell ref="D37:D38"/>
    <mergeCell ref="E37:E38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2023-03-16T04:17:54Z</cp:lastPrinted>
  <dcterms:created xsi:type="dcterms:W3CDTF">2023-03-16T04:15:42Z</dcterms:created>
  <dcterms:modified xsi:type="dcterms:W3CDTF">2023-03-16T04:20:33Z</dcterms:modified>
</cp:coreProperties>
</file>