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BABE8B7C-EADF-4ADC-AC99-4FD211ADD874}" xr6:coauthVersionLast="36" xr6:coauthVersionMax="36" xr10:uidLastSave="{00000000-0000-0000-0000-000000000000}"/>
  <bookViews>
    <workbookView xWindow="0" yWindow="0" windowWidth="28800" windowHeight="13020" xr2:uid="{369FFE90-35DD-4E67-81E0-9A16F3180722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2" i="1" l="1"/>
  <c r="R361" i="1"/>
  <c r="N361" i="1"/>
  <c r="J361" i="1"/>
  <c r="H361" i="1"/>
  <c r="R360" i="1"/>
  <c r="N360" i="1"/>
  <c r="J360" i="1"/>
  <c r="H360" i="1"/>
  <c r="R359" i="1"/>
  <c r="N359" i="1"/>
  <c r="J359" i="1"/>
  <c r="J362" i="1" s="1"/>
  <c r="S362" i="1" s="1"/>
  <c r="H359" i="1"/>
  <c r="R358" i="1"/>
  <c r="R362" i="1" s="1"/>
  <c r="N358" i="1"/>
  <c r="N362" i="1" s="1"/>
  <c r="J358" i="1"/>
  <c r="H358" i="1"/>
  <c r="H362" i="1" s="1"/>
  <c r="N357" i="1"/>
  <c r="L357" i="1"/>
  <c r="R356" i="1"/>
  <c r="N356" i="1"/>
  <c r="H356" i="1"/>
  <c r="J356" i="1" s="1"/>
  <c r="R355" i="1"/>
  <c r="N355" i="1"/>
  <c r="H355" i="1"/>
  <c r="J355" i="1" s="1"/>
  <c r="R354" i="1"/>
  <c r="N354" i="1"/>
  <c r="H354" i="1"/>
  <c r="J354" i="1" s="1"/>
  <c r="R353" i="1"/>
  <c r="N353" i="1"/>
  <c r="H353" i="1"/>
  <c r="J353" i="1" s="1"/>
  <c r="R352" i="1"/>
  <c r="N352" i="1"/>
  <c r="H352" i="1"/>
  <c r="J352" i="1" s="1"/>
  <c r="R351" i="1"/>
  <c r="N351" i="1"/>
  <c r="H351" i="1"/>
  <c r="J351" i="1" s="1"/>
  <c r="R350" i="1"/>
  <c r="N350" i="1"/>
  <c r="H350" i="1"/>
  <c r="J350" i="1" s="1"/>
  <c r="R349" i="1"/>
  <c r="N349" i="1"/>
  <c r="H349" i="1"/>
  <c r="J349" i="1" s="1"/>
  <c r="R348" i="1"/>
  <c r="R357" i="1" s="1"/>
  <c r="N348" i="1"/>
  <c r="H348" i="1"/>
  <c r="J348" i="1" s="1"/>
  <c r="L347" i="1"/>
  <c r="L363" i="1" s="1"/>
  <c r="R345" i="1"/>
  <c r="N345" i="1"/>
  <c r="J345" i="1"/>
  <c r="H345" i="1"/>
  <c r="R344" i="1"/>
  <c r="N344" i="1"/>
  <c r="J344" i="1"/>
  <c r="H344" i="1"/>
  <c r="R343" i="1"/>
  <c r="N343" i="1"/>
  <c r="J343" i="1"/>
  <c r="H343" i="1"/>
  <c r="R342" i="1"/>
  <c r="N342" i="1"/>
  <c r="J342" i="1"/>
  <c r="H342" i="1"/>
  <c r="R341" i="1"/>
  <c r="N341" i="1"/>
  <c r="J341" i="1"/>
  <c r="H341" i="1"/>
  <c r="R340" i="1"/>
  <c r="N340" i="1"/>
  <c r="J340" i="1"/>
  <c r="H340" i="1"/>
  <c r="R339" i="1"/>
  <c r="N339" i="1"/>
  <c r="J339" i="1"/>
  <c r="H339" i="1"/>
  <c r="R338" i="1"/>
  <c r="N338" i="1"/>
  <c r="J338" i="1"/>
  <c r="H338" i="1"/>
  <c r="R337" i="1"/>
  <c r="N337" i="1"/>
  <c r="J337" i="1"/>
  <c r="H337" i="1"/>
  <c r="R336" i="1"/>
  <c r="R347" i="1" s="1"/>
  <c r="N336" i="1"/>
  <c r="N347" i="1" s="1"/>
  <c r="N363" i="1" s="1"/>
  <c r="J336" i="1"/>
  <c r="J347" i="1" s="1"/>
  <c r="H336" i="1"/>
  <c r="H347" i="1" s="1"/>
  <c r="L329" i="1"/>
  <c r="R328" i="1"/>
  <c r="N328" i="1"/>
  <c r="J328" i="1"/>
  <c r="H328" i="1"/>
  <c r="R327" i="1"/>
  <c r="N327" i="1"/>
  <c r="J327" i="1"/>
  <c r="H327" i="1"/>
  <c r="R326" i="1"/>
  <c r="N326" i="1"/>
  <c r="J326" i="1"/>
  <c r="J329" i="1" s="1"/>
  <c r="H326" i="1"/>
  <c r="R325" i="1"/>
  <c r="R329" i="1" s="1"/>
  <c r="N325" i="1"/>
  <c r="N329" i="1" s="1"/>
  <c r="J325" i="1"/>
  <c r="H325" i="1"/>
  <c r="H329" i="1" s="1"/>
  <c r="R324" i="1"/>
  <c r="N324" i="1"/>
  <c r="L324" i="1"/>
  <c r="R323" i="1"/>
  <c r="N323" i="1"/>
  <c r="H323" i="1"/>
  <c r="J323" i="1" s="1"/>
  <c r="R322" i="1"/>
  <c r="N322" i="1"/>
  <c r="H322" i="1"/>
  <c r="J322" i="1" s="1"/>
  <c r="R321" i="1"/>
  <c r="N321" i="1"/>
  <c r="H321" i="1"/>
  <c r="J321" i="1" s="1"/>
  <c r="R320" i="1"/>
  <c r="N320" i="1"/>
  <c r="H320" i="1"/>
  <c r="J320" i="1" s="1"/>
  <c r="J324" i="1" s="1"/>
  <c r="S324" i="1" s="1"/>
  <c r="L319" i="1"/>
  <c r="R318" i="1"/>
  <c r="N318" i="1"/>
  <c r="J318" i="1"/>
  <c r="H318" i="1"/>
  <c r="R316" i="1"/>
  <c r="N316" i="1"/>
  <c r="J316" i="1"/>
  <c r="H316" i="1"/>
  <c r="R315" i="1"/>
  <c r="R319" i="1" s="1"/>
  <c r="R330" i="1" s="1"/>
  <c r="N315" i="1"/>
  <c r="N319" i="1" s="1"/>
  <c r="J315" i="1"/>
  <c r="J319" i="1" s="1"/>
  <c r="H315" i="1"/>
  <c r="H319" i="1" s="1"/>
  <c r="N308" i="1"/>
  <c r="L308" i="1"/>
  <c r="R307" i="1"/>
  <c r="N307" i="1"/>
  <c r="H307" i="1"/>
  <c r="J307" i="1" s="1"/>
  <c r="R306" i="1"/>
  <c r="N306" i="1"/>
  <c r="H306" i="1"/>
  <c r="J306" i="1" s="1"/>
  <c r="R304" i="1"/>
  <c r="R308" i="1" s="1"/>
  <c r="N304" i="1"/>
  <c r="H304" i="1"/>
  <c r="J304" i="1" s="1"/>
  <c r="R303" i="1"/>
  <c r="L303" i="1"/>
  <c r="J303" i="1"/>
  <c r="S303" i="1" s="1"/>
  <c r="R302" i="1"/>
  <c r="N302" i="1"/>
  <c r="J302" i="1"/>
  <c r="H302" i="1"/>
  <c r="R301" i="1"/>
  <c r="N301" i="1"/>
  <c r="J301" i="1"/>
  <c r="H301" i="1"/>
  <c r="R300" i="1"/>
  <c r="N300" i="1"/>
  <c r="J300" i="1"/>
  <c r="H300" i="1"/>
  <c r="R299" i="1"/>
  <c r="N299" i="1"/>
  <c r="N303" i="1" s="1"/>
  <c r="J299" i="1"/>
  <c r="H299" i="1"/>
  <c r="H303" i="1" s="1"/>
  <c r="L298" i="1"/>
  <c r="L309" i="1" s="1"/>
  <c r="R297" i="1"/>
  <c r="N297" i="1"/>
  <c r="H297" i="1"/>
  <c r="J297" i="1" s="1"/>
  <c r="R294" i="1"/>
  <c r="R293" i="1"/>
  <c r="N293" i="1"/>
  <c r="H293" i="1"/>
  <c r="J293" i="1" s="1"/>
  <c r="R291" i="1"/>
  <c r="R290" i="1"/>
  <c r="R289" i="1"/>
  <c r="R288" i="1"/>
  <c r="R287" i="1"/>
  <c r="N287" i="1"/>
  <c r="H287" i="1"/>
  <c r="J287" i="1" s="1"/>
  <c r="R286" i="1"/>
  <c r="R285" i="1"/>
  <c r="R284" i="1"/>
  <c r="R283" i="1"/>
  <c r="R282" i="1"/>
  <c r="R281" i="1"/>
  <c r="N281" i="1"/>
  <c r="J281" i="1"/>
  <c r="H281" i="1"/>
  <c r="N279" i="1"/>
  <c r="H279" i="1"/>
  <c r="N277" i="1"/>
  <c r="N298" i="1" s="1"/>
  <c r="N309" i="1" s="1"/>
  <c r="H277" i="1"/>
  <c r="N275" i="1"/>
  <c r="H275" i="1"/>
  <c r="R274" i="1"/>
  <c r="N274" i="1"/>
  <c r="J274" i="1"/>
  <c r="H274" i="1"/>
  <c r="R273" i="1"/>
  <c r="N273" i="1"/>
  <c r="J273" i="1"/>
  <c r="J298" i="1" s="1"/>
  <c r="H273" i="1"/>
  <c r="R265" i="1"/>
  <c r="N265" i="1"/>
  <c r="L265" i="1"/>
  <c r="R264" i="1"/>
  <c r="N264" i="1"/>
  <c r="H264" i="1"/>
  <c r="J264" i="1" s="1"/>
  <c r="R263" i="1"/>
  <c r="N263" i="1"/>
  <c r="H263" i="1"/>
  <c r="J263" i="1" s="1"/>
  <c r="R262" i="1"/>
  <c r="N262" i="1"/>
  <c r="H262" i="1"/>
  <c r="J262" i="1" s="1"/>
  <c r="J265" i="1" s="1"/>
  <c r="S265" i="1" s="1"/>
  <c r="R261" i="1"/>
  <c r="N261" i="1"/>
  <c r="H261" i="1"/>
  <c r="J261" i="1" s="1"/>
  <c r="L260" i="1"/>
  <c r="L266" i="1" s="1"/>
  <c r="R259" i="1"/>
  <c r="N259" i="1"/>
  <c r="J259" i="1"/>
  <c r="H259" i="1"/>
  <c r="R258" i="1"/>
  <c r="N258" i="1"/>
  <c r="J258" i="1"/>
  <c r="H258" i="1"/>
  <c r="R257" i="1"/>
  <c r="N257" i="1"/>
  <c r="J257" i="1"/>
  <c r="H257" i="1"/>
  <c r="R256" i="1"/>
  <c r="R260" i="1" s="1"/>
  <c r="N256" i="1"/>
  <c r="N260" i="1" s="1"/>
  <c r="J256" i="1"/>
  <c r="J260" i="1" s="1"/>
  <c r="H256" i="1"/>
  <c r="H260" i="1" s="1"/>
  <c r="L255" i="1"/>
  <c r="R254" i="1"/>
  <c r="N254" i="1"/>
  <c r="H254" i="1"/>
  <c r="J254" i="1" s="1"/>
  <c r="R253" i="1"/>
  <c r="R252" i="1"/>
  <c r="R251" i="1"/>
  <c r="N251" i="1"/>
  <c r="N255" i="1" s="1"/>
  <c r="N266" i="1" s="1"/>
  <c r="J251" i="1"/>
  <c r="H251" i="1"/>
  <c r="R250" i="1"/>
  <c r="R249" i="1"/>
  <c r="R248" i="1"/>
  <c r="R247" i="1"/>
  <c r="R246" i="1"/>
  <c r="R245" i="1"/>
  <c r="R255" i="1" s="1"/>
  <c r="R266" i="1" s="1"/>
  <c r="R244" i="1"/>
  <c r="N244" i="1"/>
  <c r="H244" i="1"/>
  <c r="J244" i="1" s="1"/>
  <c r="R243" i="1"/>
  <c r="N243" i="1"/>
  <c r="H243" i="1"/>
  <c r="J243" i="1" s="1"/>
  <c r="R242" i="1"/>
  <c r="N242" i="1"/>
  <c r="H242" i="1"/>
  <c r="J242" i="1" s="1"/>
  <c r="N236" i="1"/>
  <c r="R235" i="1"/>
  <c r="L235" i="1"/>
  <c r="J235" i="1"/>
  <c r="S235" i="1" s="1"/>
  <c r="R234" i="1"/>
  <c r="N234" i="1"/>
  <c r="J234" i="1"/>
  <c r="H234" i="1"/>
  <c r="R233" i="1"/>
  <c r="N233" i="1"/>
  <c r="J233" i="1"/>
  <c r="H233" i="1"/>
  <c r="R231" i="1"/>
  <c r="N231" i="1"/>
  <c r="N235" i="1" s="1"/>
  <c r="J231" i="1"/>
  <c r="H231" i="1"/>
  <c r="H235" i="1" s="1"/>
  <c r="N230" i="1"/>
  <c r="L230" i="1"/>
  <c r="R229" i="1"/>
  <c r="N229" i="1"/>
  <c r="J229" i="1"/>
  <c r="H229" i="1"/>
  <c r="R228" i="1"/>
  <c r="N228" i="1"/>
  <c r="J228" i="1"/>
  <c r="H228" i="1"/>
  <c r="R227" i="1"/>
  <c r="N227" i="1"/>
  <c r="J227" i="1"/>
  <c r="H227" i="1"/>
  <c r="R226" i="1"/>
  <c r="N226" i="1"/>
  <c r="J226" i="1"/>
  <c r="H226" i="1"/>
  <c r="R225" i="1"/>
  <c r="N225" i="1"/>
  <c r="J225" i="1"/>
  <c r="H225" i="1"/>
  <c r="R224" i="1"/>
  <c r="N224" i="1"/>
  <c r="J224" i="1"/>
  <c r="H224" i="1"/>
  <c r="R223" i="1"/>
  <c r="N223" i="1"/>
  <c r="J223" i="1"/>
  <c r="H223" i="1"/>
  <c r="R222" i="1"/>
  <c r="N222" i="1"/>
  <c r="J222" i="1"/>
  <c r="H222" i="1"/>
  <c r="R221" i="1"/>
  <c r="R230" i="1" s="1"/>
  <c r="N221" i="1"/>
  <c r="J221" i="1"/>
  <c r="J230" i="1" s="1"/>
  <c r="H221" i="1"/>
  <c r="H230" i="1" s="1"/>
  <c r="R220" i="1"/>
  <c r="R236" i="1" s="1"/>
  <c r="N220" i="1"/>
  <c r="L220" i="1"/>
  <c r="L236" i="1" s="1"/>
  <c r="R219" i="1"/>
  <c r="N219" i="1"/>
  <c r="J219" i="1"/>
  <c r="H219" i="1"/>
  <c r="R217" i="1"/>
  <c r="N217" i="1"/>
  <c r="J217" i="1"/>
  <c r="H217" i="1"/>
  <c r="R216" i="1"/>
  <c r="N216" i="1"/>
  <c r="J216" i="1"/>
  <c r="J220" i="1" s="1"/>
  <c r="H216" i="1"/>
  <c r="H220" i="1" s="1"/>
  <c r="R209" i="1"/>
  <c r="L208" i="1"/>
  <c r="R207" i="1"/>
  <c r="N207" i="1"/>
  <c r="J207" i="1"/>
  <c r="H207" i="1"/>
  <c r="R206" i="1"/>
  <c r="N206" i="1"/>
  <c r="J206" i="1"/>
  <c r="H206" i="1"/>
  <c r="R205" i="1"/>
  <c r="N205" i="1"/>
  <c r="J205" i="1"/>
  <c r="J208" i="1" s="1"/>
  <c r="H205" i="1"/>
  <c r="R204" i="1"/>
  <c r="R208" i="1" s="1"/>
  <c r="N204" i="1"/>
  <c r="N208" i="1" s="1"/>
  <c r="J204" i="1"/>
  <c r="H204" i="1"/>
  <c r="H208" i="1" s="1"/>
  <c r="R203" i="1"/>
  <c r="N203" i="1"/>
  <c r="L203" i="1"/>
  <c r="R202" i="1"/>
  <c r="N202" i="1"/>
  <c r="H202" i="1"/>
  <c r="J202" i="1" s="1"/>
  <c r="R201" i="1"/>
  <c r="N201" i="1"/>
  <c r="H201" i="1"/>
  <c r="J201" i="1" s="1"/>
  <c r="R200" i="1"/>
  <c r="N200" i="1"/>
  <c r="H200" i="1"/>
  <c r="J200" i="1" s="1"/>
  <c r="R199" i="1"/>
  <c r="L199" i="1"/>
  <c r="R198" i="1"/>
  <c r="N198" i="1"/>
  <c r="J198" i="1"/>
  <c r="H198" i="1"/>
  <c r="R196" i="1"/>
  <c r="N196" i="1"/>
  <c r="J196" i="1"/>
  <c r="H196" i="1"/>
  <c r="R195" i="1"/>
  <c r="N195" i="1"/>
  <c r="N199" i="1" s="1"/>
  <c r="J195" i="1"/>
  <c r="J199" i="1" s="1"/>
  <c r="H195" i="1"/>
  <c r="H199" i="1" s="1"/>
  <c r="N187" i="1"/>
  <c r="L187" i="1"/>
  <c r="R186" i="1"/>
  <c r="N186" i="1"/>
  <c r="J186" i="1"/>
  <c r="H186" i="1"/>
  <c r="R181" i="1"/>
  <c r="R180" i="1"/>
  <c r="N180" i="1"/>
  <c r="H180" i="1"/>
  <c r="J180" i="1" s="1"/>
  <c r="R178" i="1"/>
  <c r="N178" i="1"/>
  <c r="H178" i="1"/>
  <c r="J178" i="1" s="1"/>
  <c r="R177" i="1"/>
  <c r="N177" i="1"/>
  <c r="H177" i="1"/>
  <c r="J177" i="1" s="1"/>
  <c r="R176" i="1"/>
  <c r="R187" i="1" s="1"/>
  <c r="N176" i="1"/>
  <c r="H176" i="1"/>
  <c r="L175" i="1"/>
  <c r="R174" i="1"/>
  <c r="N174" i="1"/>
  <c r="J174" i="1"/>
  <c r="H174" i="1"/>
  <c r="R173" i="1"/>
  <c r="N173" i="1"/>
  <c r="J173" i="1"/>
  <c r="H173" i="1"/>
  <c r="R172" i="1"/>
  <c r="N172" i="1"/>
  <c r="J172" i="1"/>
  <c r="H172" i="1"/>
  <c r="R171" i="1"/>
  <c r="N171" i="1"/>
  <c r="J171" i="1"/>
  <c r="H171" i="1"/>
  <c r="R170" i="1"/>
  <c r="N170" i="1"/>
  <c r="J170" i="1"/>
  <c r="H170" i="1"/>
  <c r="R169" i="1"/>
  <c r="N169" i="1"/>
  <c r="J169" i="1"/>
  <c r="H169" i="1"/>
  <c r="R167" i="1"/>
  <c r="N167" i="1"/>
  <c r="J167" i="1"/>
  <c r="H167" i="1"/>
  <c r="R166" i="1"/>
  <c r="R175" i="1" s="1"/>
  <c r="N166" i="1"/>
  <c r="N175" i="1" s="1"/>
  <c r="J166" i="1"/>
  <c r="J175" i="1" s="1"/>
  <c r="H166" i="1"/>
  <c r="H175" i="1" s="1"/>
  <c r="L165" i="1"/>
  <c r="L188" i="1" s="1"/>
  <c r="R164" i="1"/>
  <c r="N164" i="1"/>
  <c r="H164" i="1"/>
  <c r="J164" i="1" s="1"/>
  <c r="R163" i="1"/>
  <c r="N163" i="1"/>
  <c r="H163" i="1"/>
  <c r="J163" i="1" s="1"/>
  <c r="R162" i="1"/>
  <c r="N162" i="1"/>
  <c r="H162" i="1"/>
  <c r="J162" i="1" s="1"/>
  <c r="R161" i="1"/>
  <c r="N161" i="1"/>
  <c r="H161" i="1"/>
  <c r="J161" i="1" s="1"/>
  <c r="R160" i="1"/>
  <c r="N160" i="1"/>
  <c r="H160" i="1"/>
  <c r="J160" i="1" s="1"/>
  <c r="R159" i="1"/>
  <c r="N159" i="1"/>
  <c r="H159" i="1"/>
  <c r="J159" i="1" s="1"/>
  <c r="R158" i="1"/>
  <c r="N158" i="1"/>
  <c r="H158" i="1"/>
  <c r="J158" i="1" s="1"/>
  <c r="R157" i="1"/>
  <c r="N157" i="1"/>
  <c r="H157" i="1"/>
  <c r="J157" i="1" s="1"/>
  <c r="R156" i="1"/>
  <c r="N156" i="1"/>
  <c r="H156" i="1"/>
  <c r="J156" i="1" s="1"/>
  <c r="R155" i="1"/>
  <c r="N155" i="1"/>
  <c r="H155" i="1"/>
  <c r="J155" i="1" s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R143" i="1"/>
  <c r="N143" i="1"/>
  <c r="H143" i="1"/>
  <c r="J143" i="1" s="1"/>
  <c r="R141" i="1"/>
  <c r="N141" i="1"/>
  <c r="H141" i="1"/>
  <c r="J141" i="1" s="1"/>
  <c r="R140" i="1"/>
  <c r="N140" i="1"/>
  <c r="H140" i="1"/>
  <c r="J140" i="1" s="1"/>
  <c r="R139" i="1"/>
  <c r="N139" i="1"/>
  <c r="H139" i="1"/>
  <c r="J139" i="1" s="1"/>
  <c r="R138" i="1"/>
  <c r="R165" i="1" s="1"/>
  <c r="R188" i="1" s="1"/>
  <c r="N138" i="1"/>
  <c r="H138" i="1"/>
  <c r="J138" i="1" s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N131" i="1"/>
  <c r="H131" i="1"/>
  <c r="J131" i="1" s="1"/>
  <c r="R130" i="1"/>
  <c r="N130" i="1"/>
  <c r="H130" i="1"/>
  <c r="J130" i="1" s="1"/>
  <c r="R129" i="1"/>
  <c r="N129" i="1"/>
  <c r="H129" i="1"/>
  <c r="J129" i="1" s="1"/>
  <c r="R128" i="1"/>
  <c r="N128" i="1"/>
  <c r="N165" i="1" s="1"/>
  <c r="N188" i="1" s="1"/>
  <c r="H128" i="1"/>
  <c r="J128" i="1" s="1"/>
  <c r="N121" i="1"/>
  <c r="L121" i="1"/>
  <c r="R120" i="1"/>
  <c r="N120" i="1"/>
  <c r="J120" i="1"/>
  <c r="H120" i="1"/>
  <c r="R119" i="1"/>
  <c r="N119" i="1"/>
  <c r="J119" i="1"/>
  <c r="H119" i="1"/>
  <c r="R118" i="1"/>
  <c r="N118" i="1"/>
  <c r="J118" i="1"/>
  <c r="J121" i="1" s="1"/>
  <c r="H118" i="1"/>
  <c r="R117" i="1"/>
  <c r="R121" i="1" s="1"/>
  <c r="N117" i="1"/>
  <c r="J117" i="1"/>
  <c r="H117" i="1"/>
  <c r="H121" i="1" s="1"/>
  <c r="L116" i="1"/>
  <c r="R115" i="1"/>
  <c r="N115" i="1"/>
  <c r="J115" i="1"/>
  <c r="H115" i="1"/>
  <c r="R112" i="1"/>
  <c r="R111" i="1"/>
  <c r="R110" i="1"/>
  <c r="R109" i="1"/>
  <c r="R108" i="1"/>
  <c r="N108" i="1"/>
  <c r="H108" i="1"/>
  <c r="R107" i="1"/>
  <c r="N107" i="1"/>
  <c r="H107" i="1"/>
  <c r="J107" i="1" s="1"/>
  <c r="R106" i="1"/>
  <c r="R116" i="1" s="1"/>
  <c r="N106" i="1"/>
  <c r="N116" i="1" s="1"/>
  <c r="H106" i="1"/>
  <c r="H116" i="1" s="1"/>
  <c r="L105" i="1"/>
  <c r="L122" i="1" s="1"/>
  <c r="R101" i="1"/>
  <c r="N101" i="1"/>
  <c r="H101" i="1"/>
  <c r="J101" i="1" s="1"/>
  <c r="N100" i="1"/>
  <c r="J100" i="1"/>
  <c r="H100" i="1"/>
  <c r="R99" i="1"/>
  <c r="N99" i="1"/>
  <c r="J99" i="1"/>
  <c r="H99" i="1"/>
  <c r="R98" i="1"/>
  <c r="R105" i="1" s="1"/>
  <c r="N98" i="1"/>
  <c r="N105" i="1" s="1"/>
  <c r="J98" i="1"/>
  <c r="H98" i="1"/>
  <c r="L91" i="1"/>
  <c r="L92" i="1" s="1"/>
  <c r="R90" i="1"/>
  <c r="N90" i="1"/>
  <c r="H90" i="1"/>
  <c r="J90" i="1" s="1"/>
  <c r="R82" i="1"/>
  <c r="N82" i="1"/>
  <c r="H82" i="1"/>
  <c r="J82" i="1" s="1"/>
  <c r="N81" i="1"/>
  <c r="R80" i="1"/>
  <c r="N80" i="1"/>
  <c r="R79" i="1"/>
  <c r="N79" i="1"/>
  <c r="J79" i="1"/>
  <c r="H79" i="1"/>
  <c r="R78" i="1"/>
  <c r="N78" i="1"/>
  <c r="J78" i="1"/>
  <c r="H78" i="1"/>
  <c r="R77" i="1"/>
  <c r="R91" i="1" s="1"/>
  <c r="N77" i="1"/>
  <c r="N91" i="1" s="1"/>
  <c r="J77" i="1"/>
  <c r="H77" i="1"/>
  <c r="N76" i="1"/>
  <c r="L76" i="1"/>
  <c r="R75" i="1"/>
  <c r="N75" i="1"/>
  <c r="J75" i="1"/>
  <c r="H75" i="1"/>
  <c r="R74" i="1"/>
  <c r="N74" i="1"/>
  <c r="J74" i="1"/>
  <c r="H74" i="1"/>
  <c r="R73" i="1"/>
  <c r="N73" i="1"/>
  <c r="J73" i="1"/>
  <c r="H73" i="1"/>
  <c r="R72" i="1"/>
  <c r="N72" i="1"/>
  <c r="J72" i="1"/>
  <c r="H72" i="1"/>
  <c r="R71" i="1"/>
  <c r="N71" i="1"/>
  <c r="J71" i="1"/>
  <c r="H71" i="1"/>
  <c r="R70" i="1"/>
  <c r="N70" i="1"/>
  <c r="J70" i="1"/>
  <c r="H70" i="1"/>
  <c r="R69" i="1"/>
  <c r="R76" i="1" s="1"/>
  <c r="N69" i="1"/>
  <c r="J69" i="1"/>
  <c r="J76" i="1" s="1"/>
  <c r="H69" i="1"/>
  <c r="H76" i="1" s="1"/>
  <c r="L68" i="1"/>
  <c r="N62" i="1"/>
  <c r="H62" i="1"/>
  <c r="J62" i="1" s="1"/>
  <c r="R60" i="1"/>
  <c r="R59" i="1"/>
  <c r="R58" i="1"/>
  <c r="R57" i="1"/>
  <c r="R56" i="1"/>
  <c r="R55" i="1"/>
  <c r="R54" i="1"/>
  <c r="R53" i="1"/>
  <c r="N53" i="1"/>
  <c r="J53" i="1"/>
  <c r="H53" i="1"/>
  <c r="R51" i="1"/>
  <c r="R50" i="1"/>
  <c r="N50" i="1"/>
  <c r="N68" i="1" s="1"/>
  <c r="H50" i="1"/>
  <c r="J50" i="1" s="1"/>
  <c r="J68" i="1" s="1"/>
  <c r="N48" i="1"/>
  <c r="J48" i="1"/>
  <c r="H48" i="1"/>
  <c r="R47" i="1"/>
  <c r="N47" i="1"/>
  <c r="J47" i="1"/>
  <c r="H47" i="1"/>
  <c r="R46" i="1"/>
  <c r="R68" i="1" s="1"/>
  <c r="R92" i="1" s="1"/>
  <c r="N46" i="1"/>
  <c r="J46" i="1"/>
  <c r="H46" i="1"/>
  <c r="H68" i="1" s="1"/>
  <c r="L39" i="1"/>
  <c r="L38" i="1"/>
  <c r="R37" i="1"/>
  <c r="N37" i="1"/>
  <c r="H37" i="1"/>
  <c r="H38" i="1" s="1"/>
  <c r="R34" i="1"/>
  <c r="R33" i="1"/>
  <c r="R32" i="1"/>
  <c r="R31" i="1"/>
  <c r="R30" i="1"/>
  <c r="J30" i="1"/>
  <c r="H30" i="1"/>
  <c r="R28" i="1"/>
  <c r="R27" i="1"/>
  <c r="H27" i="1"/>
  <c r="J27" i="1" s="1"/>
  <c r="R26" i="1"/>
  <c r="R38" i="1" s="1"/>
  <c r="N26" i="1"/>
  <c r="N38" i="1" s="1"/>
  <c r="H26" i="1"/>
  <c r="J26" i="1" s="1"/>
  <c r="L25" i="1"/>
  <c r="R24" i="1"/>
  <c r="N24" i="1"/>
  <c r="J24" i="1"/>
  <c r="H24" i="1"/>
  <c r="R23" i="1"/>
  <c r="N23" i="1"/>
  <c r="J23" i="1"/>
  <c r="H23" i="1"/>
  <c r="R22" i="1"/>
  <c r="R25" i="1" s="1"/>
  <c r="N22" i="1"/>
  <c r="N25" i="1" s="1"/>
  <c r="J22" i="1"/>
  <c r="J25" i="1" s="1"/>
  <c r="H22" i="1"/>
  <c r="H25" i="1" s="1"/>
  <c r="N21" i="1"/>
  <c r="L21" i="1"/>
  <c r="R20" i="1"/>
  <c r="N20" i="1"/>
  <c r="H20" i="1"/>
  <c r="J20" i="1" s="1"/>
  <c r="R19" i="1"/>
  <c r="N19" i="1"/>
  <c r="H19" i="1"/>
  <c r="J19" i="1" s="1"/>
  <c r="R18" i="1"/>
  <c r="N18" i="1"/>
  <c r="H18" i="1"/>
  <c r="J18" i="1" s="1"/>
  <c r="R17" i="1"/>
  <c r="N17" i="1"/>
  <c r="H17" i="1"/>
  <c r="J17" i="1" s="1"/>
  <c r="R16" i="1"/>
  <c r="N16" i="1"/>
  <c r="H16" i="1"/>
  <c r="J16" i="1" s="1"/>
  <c r="R15" i="1"/>
  <c r="N15" i="1"/>
  <c r="H15" i="1"/>
  <c r="J15" i="1" s="1"/>
  <c r="R14" i="1"/>
  <c r="N14" i="1"/>
  <c r="H14" i="1"/>
  <c r="J14" i="1" s="1"/>
  <c r="R13" i="1"/>
  <c r="N13" i="1"/>
  <c r="H13" i="1"/>
  <c r="J13" i="1" s="1"/>
  <c r="R12" i="1"/>
  <c r="N12" i="1"/>
  <c r="H12" i="1"/>
  <c r="J12" i="1" s="1"/>
  <c r="R11" i="1"/>
  <c r="N11" i="1"/>
  <c r="H11" i="1"/>
  <c r="J11" i="1" s="1"/>
  <c r="R9" i="1"/>
  <c r="R21" i="1" s="1"/>
  <c r="R39" i="1" s="1"/>
  <c r="R8" i="1"/>
  <c r="N8" i="1"/>
  <c r="H8" i="1"/>
  <c r="J8" i="1" s="1"/>
  <c r="R7" i="1"/>
  <c r="N7" i="1"/>
  <c r="H7" i="1"/>
  <c r="J7" i="1" s="1"/>
  <c r="R6" i="1"/>
  <c r="N6" i="1"/>
  <c r="H6" i="1"/>
  <c r="J6" i="1" s="1"/>
  <c r="R5" i="1"/>
  <c r="N5" i="1"/>
  <c r="H5" i="1"/>
  <c r="J5" i="1" s="1"/>
  <c r="S25" i="1" l="1"/>
  <c r="S76" i="1"/>
  <c r="J105" i="1"/>
  <c r="S68" i="1"/>
  <c r="S92" i="1" s="1"/>
  <c r="N122" i="1"/>
  <c r="S121" i="1"/>
  <c r="J363" i="1"/>
  <c r="R364" i="1" s="1"/>
  <c r="S347" i="1"/>
  <c r="J21" i="1"/>
  <c r="N39" i="1"/>
  <c r="H92" i="1"/>
  <c r="N92" i="1"/>
  <c r="J91" i="1"/>
  <c r="S91" i="1" s="1"/>
  <c r="R122" i="1"/>
  <c r="J165" i="1"/>
  <c r="J236" i="1"/>
  <c r="R237" i="1" s="1"/>
  <c r="S220" i="1"/>
  <c r="J37" i="1"/>
  <c r="J38" i="1" s="1"/>
  <c r="S38" i="1" s="1"/>
  <c r="J106" i="1"/>
  <c r="J116" i="1" s="1"/>
  <c r="S116" i="1" s="1"/>
  <c r="H165" i="1"/>
  <c r="J187" i="1"/>
  <c r="S187" i="1" s="1"/>
  <c r="N209" i="1"/>
  <c r="J203" i="1"/>
  <c r="S203" i="1" s="1"/>
  <c r="H236" i="1"/>
  <c r="J255" i="1"/>
  <c r="H255" i="1"/>
  <c r="S260" i="1"/>
  <c r="H265" i="1"/>
  <c r="J308" i="1"/>
  <c r="S308" i="1" s="1"/>
  <c r="N330" i="1"/>
  <c r="S329" i="1"/>
  <c r="S319" i="1"/>
  <c r="J330" i="1"/>
  <c r="R331" i="1" s="1"/>
  <c r="H324" i="1"/>
  <c r="H330" i="1" s="1"/>
  <c r="H21" i="1"/>
  <c r="H39" i="1" s="1"/>
  <c r="H91" i="1"/>
  <c r="H105" i="1"/>
  <c r="H122" i="1" s="1"/>
  <c r="S175" i="1"/>
  <c r="H187" i="1"/>
  <c r="J176" i="1"/>
  <c r="H203" i="1"/>
  <c r="H209" i="1" s="1"/>
  <c r="R298" i="1"/>
  <c r="R309" i="1" s="1"/>
  <c r="R363" i="1"/>
  <c r="J357" i="1"/>
  <c r="S357" i="1" s="1"/>
  <c r="S199" i="1"/>
  <c r="J209" i="1"/>
  <c r="R210" i="1" s="1"/>
  <c r="L209" i="1"/>
  <c r="S208" i="1"/>
  <c r="S230" i="1"/>
  <c r="H298" i="1"/>
  <c r="H309" i="1" s="1"/>
  <c r="L330" i="1"/>
  <c r="H308" i="1"/>
  <c r="H357" i="1"/>
  <c r="H363" i="1" s="1"/>
  <c r="S209" i="1" l="1"/>
  <c r="H266" i="1"/>
  <c r="J92" i="1"/>
  <c r="R93" i="1" s="1"/>
  <c r="S330" i="1"/>
  <c r="J266" i="1"/>
  <c r="R267" i="1" s="1"/>
  <c r="S255" i="1"/>
  <c r="S266" i="1" s="1"/>
  <c r="S236" i="1"/>
  <c r="J39" i="1"/>
  <c r="R40" i="1" s="1"/>
  <c r="S21" i="1"/>
  <c r="S39" i="1" s="1"/>
  <c r="J309" i="1"/>
  <c r="R310" i="1" s="1"/>
  <c r="R366" i="1" s="1"/>
  <c r="S165" i="1"/>
  <c r="S188" i="1" s="1"/>
  <c r="J188" i="1"/>
  <c r="R189" i="1" s="1"/>
  <c r="S298" i="1"/>
  <c r="S309" i="1" s="1"/>
  <c r="H188" i="1"/>
  <c r="S363" i="1"/>
  <c r="S105" i="1"/>
  <c r="S122" i="1" s="1"/>
  <c r="J122" i="1"/>
  <c r="R123" i="1" s="1"/>
</calcChain>
</file>

<file path=xl/sharedStrings.xml><?xml version="1.0" encoding="utf-8"?>
<sst xmlns="http://schemas.openxmlformats.org/spreadsheetml/2006/main" count="553" uniqueCount="197">
  <si>
    <t xml:space="preserve"> </t>
  </si>
  <si>
    <t xml:space="preserve">Акт выполненых работ за   Март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</si>
  <si>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</si>
  <si>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</si>
  <si>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</si>
  <si>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</si>
  <si>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</si>
  <si>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</si>
  <si>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</si>
  <si>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</si>
  <si>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</si>
  <si>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</si>
  <si>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</si>
  <si>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</si>
  <si>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</si>
  <si>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</si>
  <si>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</si>
  <si>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д.78</t>
  </si>
  <si>
    <t>ТВК</t>
  </si>
  <si>
    <t>Перекрытие стояка х/воды в подвале,сброс,замена отсечного крана  на стояке х/воды в туалете,запуск,проверка.</t>
  </si>
  <si>
    <t>кв. 53</t>
  </si>
  <si>
    <t>ниссан</t>
  </si>
  <si>
    <t>Кран 16*20</t>
  </si>
  <si>
    <t>Фум лента</t>
  </si>
  <si>
    <t>метополл 16*20</t>
  </si>
  <si>
    <t>2.</t>
  </si>
  <si>
    <t>Вывод воды в подьезде</t>
  </si>
  <si>
    <t>2 и 4 подьезд</t>
  </si>
  <si>
    <t>мазда</t>
  </si>
  <si>
    <t>труба метапол ф12*16</t>
  </si>
  <si>
    <t>тройник ппр ф25*15</t>
  </si>
  <si>
    <t>кран ф15</t>
  </si>
  <si>
    <t>фитинг ф12*16</t>
  </si>
  <si>
    <t>угол ф12*16*15</t>
  </si>
  <si>
    <t>шуруп</t>
  </si>
  <si>
    <t>дюбель</t>
  </si>
  <si>
    <t>фум лента</t>
  </si>
  <si>
    <t>итого</t>
  </si>
  <si>
    <t>РСЦ</t>
  </si>
  <si>
    <t>Дом</t>
  </si>
  <si>
    <t>Эл цех</t>
  </si>
  <si>
    <t>Зачистка изоляция,подключения и питания фазных жил провода,установка нуля к общей колодки</t>
  </si>
  <si>
    <t>подъезд</t>
  </si>
  <si>
    <t>Изолента</t>
  </si>
  <si>
    <t>саморезы</t>
  </si>
  <si>
    <t>Демонтаж старых светильников бра,установка,поключения изоляция светодиодных панелей накладных 10Вт</t>
  </si>
  <si>
    <t>Панели светодиодные</t>
  </si>
  <si>
    <t>провод 2*2,5</t>
  </si>
  <si>
    <t xml:space="preserve">Акт выполненых работ за   Апрель  2022 год </t>
  </si>
  <si>
    <t>Протьяжка резебовых  соединений на фитенге.</t>
  </si>
  <si>
    <t>Перекрытие стояков полотенцесушитель и отопления на кухне,сброс,замена угла и отрезка метапола,запуск проверка.</t>
  </si>
  <si>
    <t>кв.29</t>
  </si>
  <si>
    <t>угол 20*26</t>
  </si>
  <si>
    <t>метапол</t>
  </si>
  <si>
    <t>Перекрытие сатояка х/воды в подвале,сброс,замена стояка х/воды в туалете,запуск проверка</t>
  </si>
  <si>
    <t>кв. 19</t>
  </si>
  <si>
    <t>Тройник</t>
  </si>
  <si>
    <t>Кран 20</t>
  </si>
  <si>
    <t>Угол 20</t>
  </si>
  <si>
    <t>подводка</t>
  </si>
  <si>
    <t>Муфта 20*15</t>
  </si>
  <si>
    <t>Труба 20</t>
  </si>
  <si>
    <t>Опора</t>
  </si>
  <si>
    <t>Протяжка  заглушки  на стояке х/воды в туалете.</t>
  </si>
  <si>
    <t>кв.41</t>
  </si>
  <si>
    <t>Замена доводчика,установка дверной ручки.</t>
  </si>
  <si>
    <t>кв. 29</t>
  </si>
  <si>
    <t>доводчик большой</t>
  </si>
  <si>
    <t>ручка дверная</t>
  </si>
  <si>
    <t>ДЕМОНТАЖ ЭЛ ПАНЕЛИ И ФОТОРЕЛЕ,РЕМОНТ УСТАНОВКА</t>
  </si>
  <si>
    <t>изолента</t>
  </si>
  <si>
    <t>Зачистка нолевых и фазных жил провода ,частичная изоляция</t>
  </si>
  <si>
    <t>кв. 6</t>
  </si>
  <si>
    <t xml:space="preserve">Акт выполненых работ за   Май  2022 год </t>
  </si>
  <si>
    <t>Промывка и опрессовка системы теплоснабжения</t>
  </si>
  <si>
    <t>Проверка оборудования. Вычислитель ВКТ-7</t>
  </si>
  <si>
    <t>Ремонт оборудования. Замена элента питания на вычислитель ВКТ-7</t>
  </si>
  <si>
    <t>Субботник</t>
  </si>
  <si>
    <t>Мешки для мусора</t>
  </si>
  <si>
    <t>Известь</t>
  </si>
  <si>
    <t>краска</t>
  </si>
  <si>
    <t>колер</t>
  </si>
  <si>
    <t>1.</t>
  </si>
  <si>
    <t>Демонтаж автомата неисправного,установка и подключение нового.</t>
  </si>
  <si>
    <t>кв 40</t>
  </si>
  <si>
    <t>автомат</t>
  </si>
  <si>
    <t xml:space="preserve">Акт выполненых работ за  Июнь  2022 год </t>
  </si>
  <si>
    <t>Перекрытие стояков отопления в подвале, сброс, замена стояка отопления в кухне, запуск, проверка.</t>
  </si>
  <si>
    <t>кв 29</t>
  </si>
  <si>
    <t>труба ППР ф25</t>
  </si>
  <si>
    <t>кран ППР ф25</t>
  </si>
  <si>
    <t>кран ППР ф20</t>
  </si>
  <si>
    <t>труба ППр ф20</t>
  </si>
  <si>
    <t>угол ППР ф25</t>
  </si>
  <si>
    <t>американка ППР ф25</t>
  </si>
  <si>
    <t>тройник ППР ф25</t>
  </si>
  <si>
    <t>Перекрытие стояков отопления в подвале, сброс, демонтаж стояков, нарезка резьб, монтаж сгонов с краном, запуск, проверка, крапление радиаторов.</t>
  </si>
  <si>
    <t>кв 70</t>
  </si>
  <si>
    <t>кран ф20</t>
  </si>
  <si>
    <t>фитинг ф 20*26</t>
  </si>
  <si>
    <t>диск отр</t>
  </si>
  <si>
    <t>фумлента</t>
  </si>
  <si>
    <t>3.</t>
  </si>
  <si>
    <t>Демонтаж  розлива в подвале,демонтаж кранов на крыле розлива отопления в подвале,в варка новой трубы,монтаж новых кранов,запуск,проверка.</t>
  </si>
  <si>
    <t>кв 20</t>
  </si>
  <si>
    <t>труба сталь ф50/2</t>
  </si>
  <si>
    <t>кран ф50</t>
  </si>
  <si>
    <t>сгон ф50</t>
  </si>
  <si>
    <t>муфта ф50</t>
  </si>
  <si>
    <t>контргайка ф50</t>
  </si>
  <si>
    <t>резьба ф50</t>
  </si>
  <si>
    <t>лен</t>
  </si>
  <si>
    <t>4.</t>
  </si>
  <si>
    <t>Перекрытие стояков отопления, сброс воды, замена стояков на пропилен, нарезка резьбы, запуск, проверка.</t>
  </si>
  <si>
    <t>кв 67</t>
  </si>
  <si>
    <t>американка</t>
  </si>
  <si>
    <t>муфта ф25*20</t>
  </si>
  <si>
    <t>муфта ф25</t>
  </si>
  <si>
    <t>труб ППР ф25</t>
  </si>
  <si>
    <t>Демонтаж лавочки. Установка двух лавочек.</t>
  </si>
  <si>
    <t>кв 50</t>
  </si>
  <si>
    <t>лавочки</t>
  </si>
  <si>
    <t>Демонтаж авринной подшивкой доски на кровли 4-подъезда,очистка желобов кровли от мусора по периметру здания,закрепление желобов</t>
  </si>
  <si>
    <t>вышка</t>
  </si>
  <si>
    <t>проволока</t>
  </si>
  <si>
    <t>Демонтаж неисправного вводного автомата. Установка  и подключение нового. Изоляция.</t>
  </si>
  <si>
    <t>кв 19</t>
  </si>
  <si>
    <t>Протяжка всех силовых жил провода,изоляция соединений,перефазировка трех кв 40,43,50,замена предохранителя</t>
  </si>
  <si>
    <t>кв40</t>
  </si>
  <si>
    <t>предохран150А</t>
  </si>
  <si>
    <t xml:space="preserve">Акт выполненых работ за  Июль  2022 год </t>
  </si>
  <si>
    <t>Демонтаж монтаж светодиодн панели,изоляция соединений.</t>
  </si>
  <si>
    <t>кв48</t>
  </si>
  <si>
    <t>свет панел</t>
  </si>
  <si>
    <t xml:space="preserve">Акт выполненых работ за  Август  2022 год </t>
  </si>
  <si>
    <t>Установка опалубку под отмостку,устройство бетонной отмостки снятие опалубки,подсыпка п/гравером</t>
  </si>
  <si>
    <t>ст дома</t>
  </si>
  <si>
    <t>бетон</t>
  </si>
  <si>
    <t>миксер</t>
  </si>
  <si>
    <t>арматура12</t>
  </si>
  <si>
    <t>доска0,10*0,025*4</t>
  </si>
  <si>
    <t>пен мон</t>
  </si>
  <si>
    <t>перчат</t>
  </si>
  <si>
    <t>п/грав</t>
  </si>
  <si>
    <t xml:space="preserve">Акт выполненых работ за  Сентябрь  2022 год </t>
  </si>
  <si>
    <t>Перекрытие стояков отопления в подвале,сброс,демонтаж сгонов,нарезка резб,монтаж сгоновметаполом,запуск,проверка.</t>
  </si>
  <si>
    <t>кв8</t>
  </si>
  <si>
    <t>фитинг20*26в.р25</t>
  </si>
  <si>
    <t>фитин20*26в.р20</t>
  </si>
  <si>
    <t>уголок20*26</t>
  </si>
  <si>
    <t>метапол20*26</t>
  </si>
  <si>
    <t>фум-лен</t>
  </si>
  <si>
    <t>дис отр</t>
  </si>
  <si>
    <t>Прочистка канализационного стояка,запуск,проверка.</t>
  </si>
  <si>
    <t>кв35</t>
  </si>
  <si>
    <t>перчатки</t>
  </si>
  <si>
    <t>Демонтаж и монтаж светодиоднной панели,изоляция соединений,ремонт выкл на 1-этаже</t>
  </si>
  <si>
    <t>кв56</t>
  </si>
  <si>
    <t>пан свет</t>
  </si>
  <si>
    <t xml:space="preserve">Акт выполненых работ за  Октябрь  2022 год </t>
  </si>
  <si>
    <t>Сброс воздуха с батарей,проверка.</t>
  </si>
  <si>
    <t>кв70</t>
  </si>
  <si>
    <t>Сброс воздуха из системы отопления,запуск проверка</t>
  </si>
  <si>
    <t>кв46</t>
  </si>
  <si>
    <t>кв 43</t>
  </si>
  <si>
    <t>Перекрытие стояков отопления в подвале,сброс,замена стояка отопления в кухне,запуск,проверка.</t>
  </si>
  <si>
    <t>кв62</t>
  </si>
  <si>
    <t>трубаППР25</t>
  </si>
  <si>
    <t>америкППР25</t>
  </si>
  <si>
    <t>уголокППР25</t>
  </si>
  <si>
    <t>муфтаППР25 Н.Р20</t>
  </si>
  <si>
    <t>ФУМ-ЛЕН</t>
  </si>
  <si>
    <t>Перекрытие стояка отопления сброс воды,замена крана,установка тройника и сбросного крана,запуск проверка.</t>
  </si>
  <si>
    <t>кран20</t>
  </si>
  <si>
    <t>кран15</t>
  </si>
  <si>
    <t>тройник</t>
  </si>
  <si>
    <t>фитинг</t>
  </si>
  <si>
    <t>фум лен</t>
  </si>
  <si>
    <t>Перекрытие стояка х/воды в подвале,сброс,замена крана на стояке х/воды в туалете,запуск,проверка.</t>
  </si>
  <si>
    <t>кв27</t>
  </si>
  <si>
    <t xml:space="preserve">Акт выполненых работ за  Ноябрь  2022 год </t>
  </si>
  <si>
    <t>Демонтаж автомата не исправного. Установка нового автомата.</t>
  </si>
  <si>
    <t>кв.55</t>
  </si>
  <si>
    <t>Автомат 63 а</t>
  </si>
  <si>
    <t xml:space="preserve">Акт выполненых работ за  Декабрь 2022 год </t>
  </si>
  <si>
    <t>Перекрытие холодной воды (забита труба от дома да колодца). Запуск, проверка.</t>
  </si>
  <si>
    <t>кв 54</t>
  </si>
  <si>
    <t>Закрытие полдвальных окон</t>
  </si>
  <si>
    <t>изоспан</t>
  </si>
  <si>
    <t>пена</t>
  </si>
  <si>
    <t>Ремонт домофона и изготовление чипов</t>
  </si>
  <si>
    <t>чипы</t>
  </si>
  <si>
    <t>ремонт</t>
  </si>
  <si>
    <t xml:space="preserve">Полное обследование эл проводки, прибора учета на предмет неисправности. </t>
  </si>
  <si>
    <t>кв 22</t>
  </si>
  <si>
    <t>мизда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</si>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</sst>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2" xfId="0" applyNumberFormat="1" applyBorder="1" applyAlignment="1">
      <alignment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B551-C54C-4B07-A5A5-5E3ECE0572FA}">
  <dimension ref="A1:AD366"/>
  <sheetViews>
    <sheetView tabSelected="1" zoomScale="90" zoomScaleNormal="90" workbookViewId="0">
      <pane xSplit="1" ySplit="4" topLeftCell="B87" activePane="bottomRight" state="frozen"/>
      <selection pane="topRight" activeCell="B1" sqref="B1"/>
      <selection pane="bottomLeft" activeCell="A5" sqref="A5"/>
      <selection pane="bottomRight" activeCell="U112" sqref="U112"/>
    </sheetView>
  </sheetViews>
  <sheetFormatPr defaultRowHeight="12.75" x14ac:dyDescent="0.2"/>
  <cols>
    <col min="1" max="1" width="6.140625" customWidth="1"/>
    <col min="2" max="2" width="23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28515625" customWidth="1"/>
    <col min="11" max="11" width="8.140625" customWidth="1"/>
    <col min="12" max="12" width="7" customWidth="1"/>
    <col min="14" max="14" width="9.7109375" customWidth="1"/>
    <col min="15" max="15" width="15.85546875" style="2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2" spans="1:3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</row>
    <row r="3" spans="1:30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7"/>
      <c r="J3" s="7"/>
      <c r="K3" s="5"/>
      <c r="L3" s="7" t="s">
        <v>10</v>
      </c>
      <c r="M3" s="7"/>
      <c r="N3" s="7"/>
      <c r="O3" s="7" t="s">
        <v>11</v>
      </c>
      <c r="P3" s="7"/>
      <c r="Q3" s="7"/>
      <c r="R3" s="7"/>
      <c r="S3" s="3"/>
    </row>
    <row r="4" spans="1:30" x14ac:dyDescent="0.2">
      <c r="A4" s="8"/>
      <c r="B4" s="8"/>
      <c r="C4" s="8"/>
      <c r="D4" s="8"/>
      <c r="E4" s="8"/>
      <c r="F4" s="9"/>
      <c r="G4" s="9"/>
      <c r="H4" s="10" t="s">
        <v>12</v>
      </c>
      <c r="I4" s="11" t="s">
        <v>13</v>
      </c>
      <c r="J4" s="10" t="s">
        <v>14</v>
      </c>
      <c r="K4" s="12"/>
      <c r="L4" s="10" t="s">
        <v>12</v>
      </c>
      <c r="M4" s="10" t="s">
        <v>15</v>
      </c>
      <c r="N4" s="10" t="s">
        <v>14</v>
      </c>
      <c r="O4" s="11" t="s">
        <v>16</v>
      </c>
      <c r="P4" s="10" t="s">
        <v>12</v>
      </c>
      <c r="Q4" s="10" t="s">
        <v>15</v>
      </c>
      <c r="R4" s="10" t="s">
        <v>14</v>
      </c>
      <c r="S4" s="3"/>
    </row>
    <row r="5" spans="1:30" ht="15.75" x14ac:dyDescent="0.2">
      <c r="A5" s="13"/>
      <c r="B5" s="14"/>
      <c r="C5" s="13"/>
      <c r="D5" s="14"/>
      <c r="E5" s="15" t="s">
        <v>17</v>
      </c>
      <c r="F5" s="13"/>
      <c r="G5" s="13"/>
      <c r="H5" s="16">
        <f>F5*G5</f>
        <v>0</v>
      </c>
      <c r="I5" s="16"/>
      <c r="J5" s="16">
        <f>H5*I5</f>
        <v>0</v>
      </c>
      <c r="K5" s="16"/>
      <c r="L5" s="16"/>
      <c r="M5" s="16"/>
      <c r="N5" s="16">
        <f>L5*M5</f>
        <v>0</v>
      </c>
      <c r="O5" s="17"/>
      <c r="P5" s="16"/>
      <c r="Q5" s="16"/>
      <c r="R5" s="16">
        <f>P5*Q5</f>
        <v>0</v>
      </c>
      <c r="S5" s="18"/>
    </row>
    <row r="6" spans="1:30" ht="15" x14ac:dyDescent="0.2">
      <c r="A6" s="13"/>
      <c r="B6" s="14"/>
      <c r="C6" s="13"/>
      <c r="D6" s="13"/>
      <c r="E6" s="19" t="s">
        <v>18</v>
      </c>
      <c r="F6" s="13"/>
      <c r="G6" s="13"/>
      <c r="H6" s="16">
        <f>F6*G6</f>
        <v>0</v>
      </c>
      <c r="I6" s="16"/>
      <c r="J6" s="16">
        <f>H6*I6</f>
        <v>0</v>
      </c>
      <c r="K6" s="16"/>
      <c r="L6" s="16"/>
      <c r="M6" s="16"/>
      <c r="N6" s="16">
        <f>L6*M6</f>
        <v>0</v>
      </c>
      <c r="O6" s="17"/>
      <c r="P6" s="16"/>
      <c r="Q6" s="16"/>
      <c r="R6" s="16">
        <f t="shared" ref="R6:R8" si="0">P6*Q6</f>
        <v>0</v>
      </c>
      <c r="S6" s="18"/>
    </row>
    <row r="7" spans="1:30" s="25" customFormat="1" ht="99.75" customHeight="1" x14ac:dyDescent="0.2">
      <c r="A7" s="13">
        <v>1</v>
      </c>
      <c r="B7" s="20" t="s">
        <v>19</v>
      </c>
      <c r="C7" s="21">
        <v>44650</v>
      </c>
      <c r="D7" s="13"/>
      <c r="E7" s="22" t="s">
        <v>20</v>
      </c>
      <c r="F7" s="13">
        <v>1</v>
      </c>
      <c r="G7" s="13">
        <v>2</v>
      </c>
      <c r="H7" s="16">
        <f>F7*G7</f>
        <v>2</v>
      </c>
      <c r="I7" s="16">
        <v>600</v>
      </c>
      <c r="J7" s="16">
        <f>I7*H7</f>
        <v>1200</v>
      </c>
      <c r="K7" s="16" t="s">
        <v>21</v>
      </c>
      <c r="L7" s="16">
        <v>0.5</v>
      </c>
      <c r="M7" s="16">
        <v>450</v>
      </c>
      <c r="N7" s="16">
        <f>L7*M7</f>
        <v>225</v>
      </c>
      <c r="O7" s="17" t="s">
        <v>22</v>
      </c>
      <c r="P7" s="16">
        <v>1</v>
      </c>
      <c r="Q7" s="16">
        <v>315</v>
      </c>
      <c r="R7" s="16">
        <f>Q7*P7</f>
        <v>315</v>
      </c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x14ac:dyDescent="0.2">
      <c r="A8" s="13"/>
      <c r="B8" s="14"/>
      <c r="C8" s="13"/>
      <c r="D8" s="13"/>
      <c r="E8" s="13"/>
      <c r="F8" s="13"/>
      <c r="G8" s="13"/>
      <c r="H8" s="16">
        <f>F8*G8</f>
        <v>0</v>
      </c>
      <c r="I8" s="16"/>
      <c r="J8" s="16">
        <f>H8*I8</f>
        <v>0</v>
      </c>
      <c r="K8" s="16"/>
      <c r="L8" s="16"/>
      <c r="M8" s="16"/>
      <c r="N8" s="16">
        <f>L8*M8</f>
        <v>0</v>
      </c>
      <c r="O8" s="17" t="s">
        <v>23</v>
      </c>
      <c r="P8" s="16">
        <v>0.2</v>
      </c>
      <c r="Q8" s="16">
        <v>75</v>
      </c>
      <c r="R8" s="16">
        <f t="shared" si="0"/>
        <v>15</v>
      </c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x14ac:dyDescent="0.2">
      <c r="A9" s="13"/>
      <c r="B9" s="14"/>
      <c r="C9" s="13"/>
      <c r="D9" s="13"/>
      <c r="E9" s="13"/>
      <c r="F9" s="13"/>
      <c r="G9" s="13"/>
      <c r="H9" s="16"/>
      <c r="I9" s="16"/>
      <c r="J9" s="16"/>
      <c r="K9" s="16"/>
      <c r="L9" s="16"/>
      <c r="M9" s="16"/>
      <c r="N9" s="16"/>
      <c r="O9" s="17" t="s">
        <v>24</v>
      </c>
      <c r="P9" s="16">
        <v>0.2</v>
      </c>
      <c r="Q9" s="16">
        <v>71</v>
      </c>
      <c r="R9" s="16">
        <f>Q9*P9</f>
        <v>14.200000000000001</v>
      </c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x14ac:dyDescent="0.2">
      <c r="A10" s="13"/>
      <c r="B10" s="14"/>
      <c r="C10" s="13"/>
      <c r="D10" s="13"/>
      <c r="E10" s="13"/>
      <c r="F10" s="13"/>
      <c r="G10" s="13"/>
      <c r="H10" s="16"/>
      <c r="I10" s="16"/>
      <c r="J10" s="16"/>
      <c r="K10" s="16"/>
      <c r="L10" s="16"/>
      <c r="M10" s="16"/>
      <c r="N10" s="16"/>
      <c r="O10" s="17"/>
      <c r="P10" s="16"/>
      <c r="Q10" s="16"/>
      <c r="R10" s="16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ht="25.5" x14ac:dyDescent="0.2">
      <c r="A11" s="13" t="s">
        <v>25</v>
      </c>
      <c r="B11" s="14" t="s">
        <v>26</v>
      </c>
      <c r="C11" s="21">
        <v>44622</v>
      </c>
      <c r="D11" s="13"/>
      <c r="E11" s="13" t="s">
        <v>27</v>
      </c>
      <c r="F11" s="13">
        <v>2</v>
      </c>
      <c r="G11" s="13">
        <v>2</v>
      </c>
      <c r="H11" s="16">
        <f t="shared" ref="H11:H20" si="1">F11*G11</f>
        <v>4</v>
      </c>
      <c r="I11" s="16">
        <v>600</v>
      </c>
      <c r="J11" s="16">
        <f t="shared" ref="J11:J20" si="2">H11*I11</f>
        <v>2400</v>
      </c>
      <c r="K11" s="16" t="s">
        <v>28</v>
      </c>
      <c r="L11" s="16">
        <v>0.5</v>
      </c>
      <c r="M11" s="16">
        <v>400</v>
      </c>
      <c r="N11" s="16">
        <f t="shared" ref="N11:N20" si="3">L11*M11</f>
        <v>200</v>
      </c>
      <c r="O11" s="17" t="s">
        <v>29</v>
      </c>
      <c r="P11" s="16">
        <v>6</v>
      </c>
      <c r="Q11" s="16">
        <v>71</v>
      </c>
      <c r="R11" s="16">
        <f t="shared" ref="R11:R20" si="4">P11*Q11</f>
        <v>426</v>
      </c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25.5" x14ac:dyDescent="0.2">
      <c r="A12" s="13"/>
      <c r="B12" s="14"/>
      <c r="C12" s="13"/>
      <c r="D12" s="13"/>
      <c r="E12" s="13"/>
      <c r="F12" s="13"/>
      <c r="G12" s="13"/>
      <c r="H12" s="16">
        <f t="shared" si="1"/>
        <v>0</v>
      </c>
      <c r="I12" s="16"/>
      <c r="J12" s="16">
        <f t="shared" si="2"/>
        <v>0</v>
      </c>
      <c r="K12" s="16"/>
      <c r="L12" s="16"/>
      <c r="M12" s="16"/>
      <c r="N12" s="16">
        <f t="shared" si="3"/>
        <v>0</v>
      </c>
      <c r="O12" s="17" t="s">
        <v>30</v>
      </c>
      <c r="P12" s="16">
        <v>2</v>
      </c>
      <c r="Q12" s="16">
        <v>235</v>
      </c>
      <c r="R12" s="16">
        <f t="shared" si="4"/>
        <v>470</v>
      </c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x14ac:dyDescent="0.2">
      <c r="A13" s="13"/>
      <c r="B13" s="14"/>
      <c r="C13" s="13"/>
      <c r="D13" s="13"/>
      <c r="E13" s="13"/>
      <c r="F13" s="13"/>
      <c r="G13" s="13"/>
      <c r="H13" s="16">
        <f t="shared" si="1"/>
        <v>0</v>
      </c>
      <c r="I13" s="16"/>
      <c r="J13" s="16">
        <f t="shared" si="2"/>
        <v>0</v>
      </c>
      <c r="K13" s="16"/>
      <c r="L13" s="16"/>
      <c r="M13" s="16"/>
      <c r="N13" s="16">
        <f t="shared" si="3"/>
        <v>0</v>
      </c>
      <c r="O13" s="17" t="s">
        <v>31</v>
      </c>
      <c r="P13" s="16">
        <v>4</v>
      </c>
      <c r="Q13" s="16">
        <v>246.23</v>
      </c>
      <c r="R13" s="16">
        <f t="shared" si="4"/>
        <v>984.92</v>
      </c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x14ac:dyDescent="0.2">
      <c r="A14" s="13"/>
      <c r="B14" s="14"/>
      <c r="C14" s="13"/>
      <c r="D14" s="13"/>
      <c r="E14" s="13"/>
      <c r="F14" s="13"/>
      <c r="G14" s="13"/>
      <c r="H14" s="16">
        <f t="shared" si="1"/>
        <v>0</v>
      </c>
      <c r="I14" s="16"/>
      <c r="J14" s="16">
        <f t="shared" si="2"/>
        <v>0</v>
      </c>
      <c r="K14" s="16"/>
      <c r="L14" s="16"/>
      <c r="M14" s="16"/>
      <c r="N14" s="16">
        <f t="shared" si="3"/>
        <v>0</v>
      </c>
      <c r="O14" s="17" t="s">
        <v>32</v>
      </c>
      <c r="P14" s="16">
        <v>2</v>
      </c>
      <c r="Q14" s="16">
        <v>203</v>
      </c>
      <c r="R14" s="16">
        <f t="shared" si="4"/>
        <v>406</v>
      </c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x14ac:dyDescent="0.2">
      <c r="A15" s="13"/>
      <c r="B15" s="14"/>
      <c r="C15" s="13"/>
      <c r="D15" s="13"/>
      <c r="E15" s="13"/>
      <c r="F15" s="13"/>
      <c r="G15" s="13"/>
      <c r="H15" s="16">
        <f t="shared" si="1"/>
        <v>0</v>
      </c>
      <c r="I15" s="16"/>
      <c r="J15" s="16">
        <f t="shared" si="2"/>
        <v>0</v>
      </c>
      <c r="K15" s="16"/>
      <c r="L15" s="16"/>
      <c r="M15" s="16"/>
      <c r="N15" s="16">
        <f t="shared" si="3"/>
        <v>0</v>
      </c>
      <c r="O15" s="17" t="s">
        <v>33</v>
      </c>
      <c r="P15" s="16">
        <v>2</v>
      </c>
      <c r="Q15" s="16">
        <v>85.3</v>
      </c>
      <c r="R15" s="16">
        <f t="shared" si="4"/>
        <v>170.6</v>
      </c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x14ac:dyDescent="0.2">
      <c r="A16" s="13"/>
      <c r="B16" s="14"/>
      <c r="C16" s="13"/>
      <c r="D16" s="13"/>
      <c r="E16" s="13"/>
      <c r="F16" s="13"/>
      <c r="G16" s="13"/>
      <c r="H16" s="16">
        <f t="shared" si="1"/>
        <v>0</v>
      </c>
      <c r="I16" s="16"/>
      <c r="J16" s="16">
        <f t="shared" si="2"/>
        <v>0</v>
      </c>
      <c r="K16" s="16"/>
      <c r="L16" s="16"/>
      <c r="M16" s="16"/>
      <c r="N16" s="16">
        <f t="shared" si="3"/>
        <v>0</v>
      </c>
      <c r="O16" s="17" t="s">
        <v>34</v>
      </c>
      <c r="P16" s="16">
        <v>6</v>
      </c>
      <c r="Q16" s="16">
        <v>0.8</v>
      </c>
      <c r="R16" s="16">
        <f t="shared" si="4"/>
        <v>4.8000000000000007</v>
      </c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x14ac:dyDescent="0.2">
      <c r="A17" s="13"/>
      <c r="B17" s="14"/>
      <c r="C17" s="13"/>
      <c r="D17" s="13"/>
      <c r="E17" s="13"/>
      <c r="F17" s="13"/>
      <c r="G17" s="13"/>
      <c r="H17" s="16">
        <f t="shared" si="1"/>
        <v>0</v>
      </c>
      <c r="I17" s="16"/>
      <c r="J17" s="16">
        <f t="shared" si="2"/>
        <v>0</v>
      </c>
      <c r="K17" s="16"/>
      <c r="L17" s="16"/>
      <c r="M17" s="16"/>
      <c r="N17" s="16">
        <f t="shared" si="3"/>
        <v>0</v>
      </c>
      <c r="O17" s="17" t="s">
        <v>35</v>
      </c>
      <c r="P17" s="16">
        <v>6</v>
      </c>
      <c r="Q17" s="16">
        <v>0.82</v>
      </c>
      <c r="R17" s="16">
        <f t="shared" si="4"/>
        <v>4.92</v>
      </c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x14ac:dyDescent="0.2">
      <c r="A18" s="13"/>
      <c r="B18" s="14"/>
      <c r="C18" s="13"/>
      <c r="D18" s="13"/>
      <c r="E18" s="13"/>
      <c r="F18" s="13"/>
      <c r="G18" s="13"/>
      <c r="H18" s="16">
        <f t="shared" si="1"/>
        <v>0</v>
      </c>
      <c r="I18" s="16"/>
      <c r="J18" s="16">
        <f t="shared" si="2"/>
        <v>0</v>
      </c>
      <c r="K18" s="16"/>
      <c r="L18" s="16"/>
      <c r="M18" s="16"/>
      <c r="N18" s="16">
        <f t="shared" si="3"/>
        <v>0</v>
      </c>
      <c r="O18" s="17" t="s">
        <v>36</v>
      </c>
      <c r="P18" s="16">
        <v>0.2</v>
      </c>
      <c r="Q18" s="16">
        <v>75</v>
      </c>
      <c r="R18" s="16">
        <f t="shared" si="4"/>
        <v>15</v>
      </c>
      <c r="S18" s="23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x14ac:dyDescent="0.2">
      <c r="A19" s="13"/>
      <c r="B19" s="14"/>
      <c r="C19" s="13"/>
      <c r="D19" s="13"/>
      <c r="E19" s="13"/>
      <c r="F19" s="13"/>
      <c r="G19" s="13"/>
      <c r="H19" s="16">
        <f t="shared" si="1"/>
        <v>0</v>
      </c>
      <c r="I19" s="16"/>
      <c r="J19" s="16">
        <f t="shared" si="2"/>
        <v>0</v>
      </c>
      <c r="K19" s="16"/>
      <c r="L19" s="16"/>
      <c r="M19" s="16"/>
      <c r="N19" s="16">
        <f t="shared" si="3"/>
        <v>0</v>
      </c>
      <c r="O19" s="17"/>
      <c r="P19" s="16"/>
      <c r="Q19" s="16"/>
      <c r="R19" s="16">
        <f t="shared" si="4"/>
        <v>0</v>
      </c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x14ac:dyDescent="0.2">
      <c r="A20" s="13"/>
      <c r="B20" s="14"/>
      <c r="C20" s="13"/>
      <c r="D20" s="13"/>
      <c r="E20" s="13"/>
      <c r="F20" s="13"/>
      <c r="G20" s="13"/>
      <c r="H20" s="16">
        <f t="shared" si="1"/>
        <v>0</v>
      </c>
      <c r="I20" s="16"/>
      <c r="J20" s="16">
        <f t="shared" si="2"/>
        <v>0</v>
      </c>
      <c r="K20" s="16"/>
      <c r="L20" s="16"/>
      <c r="M20" s="16"/>
      <c r="N20" s="16">
        <f t="shared" si="3"/>
        <v>0</v>
      </c>
      <c r="O20" s="17"/>
      <c r="P20" s="16"/>
      <c r="Q20" s="16"/>
      <c r="R20" s="16">
        <f t="shared" si="4"/>
        <v>0</v>
      </c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x14ac:dyDescent="0.2">
      <c r="A21" s="13"/>
      <c r="B21" s="14"/>
      <c r="C21" s="13"/>
      <c r="D21" s="13"/>
      <c r="E21" s="26" t="s">
        <v>37</v>
      </c>
      <c r="F21" s="13"/>
      <c r="G21" s="13"/>
      <c r="H21" s="27">
        <f>SUM(H5:H20)</f>
        <v>6</v>
      </c>
      <c r="I21" s="16"/>
      <c r="J21" s="27">
        <f>SUM(J5:J20)</f>
        <v>3600</v>
      </c>
      <c r="K21" s="16"/>
      <c r="L21" s="27">
        <f>SUM(L5:L20)</f>
        <v>1</v>
      </c>
      <c r="M21" s="16"/>
      <c r="N21" s="27">
        <f>SUM(N5:N20)</f>
        <v>425</v>
      </c>
      <c r="O21" s="17"/>
      <c r="P21" s="16"/>
      <c r="Q21" s="16"/>
      <c r="R21" s="27">
        <f>SUM(R5:R20)</f>
        <v>2826.44</v>
      </c>
      <c r="S21" s="18">
        <f>J21+N21+R21</f>
        <v>6851.4400000000005</v>
      </c>
      <c r="T21" t="s">
        <v>0</v>
      </c>
    </row>
    <row r="22" spans="1:30" ht="28.5" customHeight="1" x14ac:dyDescent="0.2">
      <c r="A22" s="13" t="s">
        <v>0</v>
      </c>
      <c r="B22" s="14"/>
      <c r="C22" s="13"/>
      <c r="D22" s="13"/>
      <c r="E22" s="19" t="s">
        <v>38</v>
      </c>
      <c r="F22" s="13"/>
      <c r="G22" s="13"/>
      <c r="H22" s="16">
        <f>F22*G22</f>
        <v>0</v>
      </c>
      <c r="I22" s="16"/>
      <c r="J22" s="16">
        <f>H22*I22</f>
        <v>0</v>
      </c>
      <c r="K22" s="16"/>
      <c r="L22" s="16"/>
      <c r="M22" s="16"/>
      <c r="N22" s="16">
        <f>L22*M22</f>
        <v>0</v>
      </c>
      <c r="O22" s="17"/>
      <c r="P22" s="16"/>
      <c r="Q22" s="16"/>
      <c r="R22" s="16">
        <f>P22</f>
        <v>0</v>
      </c>
      <c r="S22" s="28"/>
    </row>
    <row r="23" spans="1:30" ht="48" customHeight="1" x14ac:dyDescent="0.2">
      <c r="A23" s="13"/>
      <c r="B23" s="14"/>
      <c r="C23" s="21"/>
      <c r="D23" s="13"/>
      <c r="E23" s="19" t="s">
        <v>39</v>
      </c>
      <c r="F23" s="13"/>
      <c r="G23" s="13"/>
      <c r="H23" s="16">
        <f t="shared" ref="H23:H24" si="5">F23*G23</f>
        <v>0</v>
      </c>
      <c r="I23" s="16"/>
      <c r="J23" s="16">
        <f>H23*I23</f>
        <v>0</v>
      </c>
      <c r="K23" s="16"/>
      <c r="L23" s="16"/>
      <c r="M23" s="16"/>
      <c r="N23" s="16">
        <f t="shared" ref="N23" si="6">L23*M23</f>
        <v>0</v>
      </c>
      <c r="O23" s="17"/>
      <c r="P23" s="16"/>
      <c r="Q23" s="16"/>
      <c r="R23" s="16">
        <f>P23*Q23</f>
        <v>0</v>
      </c>
      <c r="S23" s="28"/>
    </row>
    <row r="24" spans="1:30" x14ac:dyDescent="0.2">
      <c r="A24" s="13"/>
      <c r="B24" s="14"/>
      <c r="C24" s="13"/>
      <c r="D24" s="13"/>
      <c r="E24" s="13"/>
      <c r="F24" s="13"/>
      <c r="G24" s="13"/>
      <c r="H24" s="16">
        <f t="shared" si="5"/>
        <v>0</v>
      </c>
      <c r="I24" s="16"/>
      <c r="J24" s="16">
        <f t="shared" ref="J24" si="7">H24*I24</f>
        <v>0</v>
      </c>
      <c r="K24" s="16"/>
      <c r="L24" s="16"/>
      <c r="M24" s="16"/>
      <c r="N24" s="16">
        <f>L24*M24</f>
        <v>0</v>
      </c>
      <c r="O24" s="17"/>
      <c r="P24" s="16"/>
      <c r="Q24" s="16"/>
      <c r="R24" s="16">
        <f t="shared" ref="R24" si="8">P24*Q24</f>
        <v>0</v>
      </c>
      <c r="S24" s="18"/>
    </row>
    <row r="25" spans="1:30" x14ac:dyDescent="0.2">
      <c r="A25" s="13"/>
      <c r="B25" s="14"/>
      <c r="C25" s="13"/>
      <c r="D25" s="13"/>
      <c r="E25" s="26" t="s">
        <v>37</v>
      </c>
      <c r="F25" s="13"/>
      <c r="G25" s="13"/>
      <c r="H25" s="27">
        <f>SUM(H22:H24)</f>
        <v>0</v>
      </c>
      <c r="I25" s="16"/>
      <c r="J25" s="27">
        <f>SUM(J22:J24)</f>
        <v>0</v>
      </c>
      <c r="K25" s="16"/>
      <c r="L25" s="27">
        <f>SUM(L22:L24)</f>
        <v>0</v>
      </c>
      <c r="M25" s="16"/>
      <c r="N25" s="27">
        <f>SUM(N22:N24)</f>
        <v>0</v>
      </c>
      <c r="O25" s="17"/>
      <c r="P25" s="16"/>
      <c r="Q25" s="16"/>
      <c r="R25" s="27">
        <f>SUM(R22:R24)</f>
        <v>0</v>
      </c>
      <c r="S25" s="18">
        <f>J25+N25+R25</f>
        <v>0</v>
      </c>
    </row>
    <row r="26" spans="1:30" ht="21.75" customHeight="1" x14ac:dyDescent="0.2">
      <c r="A26" s="13"/>
      <c r="B26" s="14"/>
      <c r="C26" s="13"/>
      <c r="D26" s="13"/>
      <c r="E26" s="19" t="s">
        <v>40</v>
      </c>
      <c r="F26" s="13"/>
      <c r="G26" s="13"/>
      <c r="H26" s="16">
        <f>F26*G26</f>
        <v>0</v>
      </c>
      <c r="I26" s="16"/>
      <c r="J26" s="16">
        <f>H26*I26</f>
        <v>0</v>
      </c>
      <c r="K26" s="16"/>
      <c r="L26" s="16"/>
      <c r="M26" s="16"/>
      <c r="N26" s="16">
        <f>L26*M26</f>
        <v>0</v>
      </c>
      <c r="O26" s="17"/>
      <c r="P26" s="16"/>
      <c r="Q26" s="16"/>
      <c r="R26" s="16">
        <f>P26*Q26</f>
        <v>0</v>
      </c>
      <c r="S26" s="28"/>
    </row>
    <row r="27" spans="1:30" ht="77.25" customHeight="1" x14ac:dyDescent="0.2">
      <c r="A27" s="13">
        <v>1</v>
      </c>
      <c r="B27" s="20" t="s">
        <v>41</v>
      </c>
      <c r="C27" s="21">
        <v>44623</v>
      </c>
      <c r="D27" s="13"/>
      <c r="E27" s="19" t="s">
        <v>42</v>
      </c>
      <c r="F27" s="13">
        <v>2</v>
      </c>
      <c r="G27" s="13">
        <v>1</v>
      </c>
      <c r="H27" s="16">
        <f>F27*G27</f>
        <v>2</v>
      </c>
      <c r="I27" s="16">
        <v>600</v>
      </c>
      <c r="J27" s="16">
        <f>H27*I27</f>
        <v>1200</v>
      </c>
      <c r="K27" s="16"/>
      <c r="L27" s="16"/>
      <c r="M27" s="16"/>
      <c r="N27" s="16"/>
      <c r="O27" s="17" t="s">
        <v>43</v>
      </c>
      <c r="P27" s="16">
        <v>0.5</v>
      </c>
      <c r="Q27" s="16">
        <v>72</v>
      </c>
      <c r="R27" s="16">
        <f>P27*Q27</f>
        <v>36</v>
      </c>
      <c r="S27" s="28"/>
    </row>
    <row r="28" spans="1:30" ht="18.75" customHeight="1" x14ac:dyDescent="0.2">
      <c r="A28" s="13"/>
      <c r="B28" s="20"/>
      <c r="C28" s="21"/>
      <c r="D28" s="13"/>
      <c r="E28" s="19"/>
      <c r="F28" s="13"/>
      <c r="G28" s="13"/>
      <c r="H28" s="16"/>
      <c r="I28" s="16"/>
      <c r="J28" s="16"/>
      <c r="K28" s="16"/>
      <c r="L28" s="16"/>
      <c r="M28" s="16"/>
      <c r="N28" s="16"/>
      <c r="O28" s="17" t="s">
        <v>44</v>
      </c>
      <c r="P28" s="16">
        <v>8</v>
      </c>
      <c r="Q28" s="16">
        <v>0.86</v>
      </c>
      <c r="R28" s="16">
        <f>P28*Q28</f>
        <v>6.88</v>
      </c>
      <c r="S28" s="28"/>
    </row>
    <row r="29" spans="1:30" ht="17.25" customHeight="1" x14ac:dyDescent="0.2">
      <c r="A29" s="13"/>
      <c r="B29" s="20"/>
      <c r="C29" s="21"/>
      <c r="D29" s="13"/>
      <c r="E29" s="19"/>
      <c r="F29" s="13"/>
      <c r="G29" s="13"/>
      <c r="H29" s="16"/>
      <c r="I29" s="16"/>
      <c r="J29" s="16"/>
      <c r="K29" s="16"/>
      <c r="L29" s="16"/>
      <c r="M29" s="16"/>
      <c r="N29" s="16"/>
      <c r="O29" s="17"/>
      <c r="P29" s="16"/>
      <c r="Q29" s="16"/>
      <c r="R29" s="16"/>
      <c r="S29" s="28"/>
    </row>
    <row r="30" spans="1:30" ht="92.25" customHeight="1" x14ac:dyDescent="0.2">
      <c r="A30" s="13">
        <v>2</v>
      </c>
      <c r="B30" s="20" t="s">
        <v>45</v>
      </c>
      <c r="C30" s="21">
        <v>44623</v>
      </c>
      <c r="D30" s="13"/>
      <c r="E30" s="19" t="s">
        <v>42</v>
      </c>
      <c r="F30" s="13">
        <v>6</v>
      </c>
      <c r="G30" s="13">
        <v>1</v>
      </c>
      <c r="H30" s="16">
        <f>F30*G30</f>
        <v>6</v>
      </c>
      <c r="I30" s="16">
        <v>600</v>
      </c>
      <c r="J30" s="16">
        <f>H30*I30</f>
        <v>3600</v>
      </c>
      <c r="K30" s="16"/>
      <c r="L30" s="16"/>
      <c r="M30" s="16"/>
      <c r="N30" s="16"/>
      <c r="O30" s="17" t="s">
        <v>46</v>
      </c>
      <c r="P30" s="16">
        <v>7</v>
      </c>
      <c r="Q30" s="16">
        <v>171</v>
      </c>
      <c r="R30" s="16">
        <f>P30*Q30</f>
        <v>1197</v>
      </c>
      <c r="S30" s="28"/>
    </row>
    <row r="31" spans="1:30" ht="15" x14ac:dyDescent="0.2">
      <c r="A31" s="13"/>
      <c r="B31" s="14"/>
      <c r="C31" s="21"/>
      <c r="D31" s="13"/>
      <c r="E31" s="19"/>
      <c r="F31" s="13"/>
      <c r="G31" s="13"/>
      <c r="H31" s="16"/>
      <c r="I31" s="16"/>
      <c r="J31" s="16"/>
      <c r="K31" s="16"/>
      <c r="L31" s="16"/>
      <c r="M31" s="16"/>
      <c r="N31" s="16"/>
      <c r="O31" s="17" t="s">
        <v>43</v>
      </c>
      <c r="P31" s="16">
        <v>0.5</v>
      </c>
      <c r="Q31" s="16">
        <v>72</v>
      </c>
      <c r="R31" s="16">
        <f t="shared" ref="R31:R34" si="9">P31*Q31</f>
        <v>36</v>
      </c>
      <c r="S31" s="28"/>
    </row>
    <row r="32" spans="1:30" ht="15" x14ac:dyDescent="0.2">
      <c r="A32" s="13"/>
      <c r="B32" s="14"/>
      <c r="C32" s="21"/>
      <c r="D32" s="13"/>
      <c r="E32" s="19"/>
      <c r="F32" s="13"/>
      <c r="G32" s="13"/>
      <c r="H32" s="16"/>
      <c r="I32" s="16"/>
      <c r="J32" s="16"/>
      <c r="K32" s="16"/>
      <c r="L32" s="16"/>
      <c r="M32" s="16"/>
      <c r="N32" s="16"/>
      <c r="O32" s="17" t="s">
        <v>44</v>
      </c>
      <c r="P32" s="16">
        <v>20</v>
      </c>
      <c r="Q32" s="16">
        <v>0.86</v>
      </c>
      <c r="R32" s="16">
        <f t="shared" si="9"/>
        <v>17.2</v>
      </c>
      <c r="S32" s="28"/>
    </row>
    <row r="33" spans="1:19" ht="15" x14ac:dyDescent="0.2">
      <c r="A33" s="13"/>
      <c r="B33" s="14"/>
      <c r="C33" s="21"/>
      <c r="D33" s="13"/>
      <c r="E33" s="19"/>
      <c r="F33" s="13"/>
      <c r="G33" s="13"/>
      <c r="H33" s="16"/>
      <c r="I33" s="16"/>
      <c r="J33" s="16"/>
      <c r="K33" s="16"/>
      <c r="L33" s="16"/>
      <c r="M33" s="16"/>
      <c r="N33" s="16"/>
      <c r="O33" s="17" t="s">
        <v>35</v>
      </c>
      <c r="P33" s="16">
        <v>20</v>
      </c>
      <c r="Q33" s="16">
        <v>0.71</v>
      </c>
      <c r="R33" s="16">
        <f t="shared" si="9"/>
        <v>14.2</v>
      </c>
      <c r="S33" s="28"/>
    </row>
    <row r="34" spans="1:19" ht="15" x14ac:dyDescent="0.2">
      <c r="A34" s="13"/>
      <c r="B34" s="14"/>
      <c r="C34" s="21"/>
      <c r="D34" s="13"/>
      <c r="E34" s="19"/>
      <c r="F34" s="13"/>
      <c r="G34" s="13"/>
      <c r="H34" s="16"/>
      <c r="I34" s="16"/>
      <c r="J34" s="16"/>
      <c r="K34" s="16"/>
      <c r="L34" s="16"/>
      <c r="M34" s="16"/>
      <c r="N34" s="16"/>
      <c r="O34" s="17" t="s">
        <v>47</v>
      </c>
      <c r="P34" s="16">
        <v>1</v>
      </c>
      <c r="Q34" s="16">
        <v>55</v>
      </c>
      <c r="R34" s="16">
        <f t="shared" si="9"/>
        <v>55</v>
      </c>
      <c r="S34" s="28"/>
    </row>
    <row r="35" spans="1:19" ht="15" x14ac:dyDescent="0.2">
      <c r="A35" s="13"/>
      <c r="B35" s="14"/>
      <c r="C35" s="21"/>
      <c r="D35" s="13"/>
      <c r="E35" s="19"/>
      <c r="F35" s="13"/>
      <c r="G35" s="13"/>
      <c r="H35" s="16"/>
      <c r="I35" s="16"/>
      <c r="J35" s="16"/>
      <c r="K35" s="16"/>
      <c r="L35" s="16"/>
      <c r="M35" s="16"/>
      <c r="N35" s="16"/>
      <c r="O35" s="17"/>
      <c r="P35" s="16"/>
      <c r="Q35" s="16"/>
      <c r="R35" s="16"/>
      <c r="S35" s="28"/>
    </row>
    <row r="36" spans="1:19" ht="15" x14ac:dyDescent="0.2">
      <c r="A36" s="13"/>
      <c r="B36" s="14"/>
      <c r="C36" s="21"/>
      <c r="D36" s="13"/>
      <c r="E36" s="19"/>
      <c r="F36" s="13"/>
      <c r="G36" s="13"/>
      <c r="H36" s="16"/>
      <c r="I36" s="16"/>
      <c r="J36" s="16"/>
      <c r="K36" s="16"/>
      <c r="L36" s="16"/>
      <c r="M36" s="16"/>
      <c r="N36" s="16"/>
      <c r="O36" s="17"/>
      <c r="P36" s="16"/>
      <c r="Q36" s="16"/>
      <c r="R36" s="16"/>
      <c r="S36" s="28"/>
    </row>
    <row r="37" spans="1:19" x14ac:dyDescent="0.2">
      <c r="A37" s="13"/>
      <c r="B37" s="14"/>
      <c r="C37" s="13"/>
      <c r="D37" s="13"/>
      <c r="E37" s="13"/>
      <c r="F37" s="13"/>
      <c r="G37" s="13"/>
      <c r="H37" s="16">
        <f>F37*G37</f>
        <v>0</v>
      </c>
      <c r="I37" s="16"/>
      <c r="J37" s="16">
        <f t="shared" ref="J37" si="10">H37*I37</f>
        <v>0</v>
      </c>
      <c r="K37" s="16"/>
      <c r="L37" s="16"/>
      <c r="M37" s="16"/>
      <c r="N37" s="16">
        <f>L37*M37</f>
        <v>0</v>
      </c>
      <c r="O37" s="17"/>
      <c r="P37" s="16"/>
      <c r="Q37" s="16"/>
      <c r="R37" s="16">
        <f t="shared" ref="R37" si="11">P37*Q37</f>
        <v>0</v>
      </c>
      <c r="S37" s="28"/>
    </row>
    <row r="38" spans="1:19" x14ac:dyDescent="0.2">
      <c r="A38" s="13"/>
      <c r="B38" s="14"/>
      <c r="C38" s="13"/>
      <c r="D38" s="13"/>
      <c r="E38" s="26" t="s">
        <v>37</v>
      </c>
      <c r="F38" s="13"/>
      <c r="G38" s="13"/>
      <c r="H38" s="27">
        <f>SUM(H26:H37)</f>
        <v>8</v>
      </c>
      <c r="I38" s="16"/>
      <c r="J38" s="27">
        <f>SUM(J27:J37)</f>
        <v>4800</v>
      </c>
      <c r="K38" s="16"/>
      <c r="L38" s="27">
        <f>SUM(L26:L37)</f>
        <v>0</v>
      </c>
      <c r="M38" s="16"/>
      <c r="N38" s="27">
        <f>SUM(N26:N37)</f>
        <v>0</v>
      </c>
      <c r="O38" s="17"/>
      <c r="P38" s="16"/>
      <c r="Q38" s="16"/>
      <c r="R38" s="27">
        <f>SUM(R26:R37)</f>
        <v>1362.2800000000002</v>
      </c>
      <c r="S38" s="18">
        <f>J38+N38+R38</f>
        <v>6162.2800000000007</v>
      </c>
    </row>
    <row r="39" spans="1:19" x14ac:dyDescent="0.2">
      <c r="A39" s="13"/>
      <c r="B39" s="14"/>
      <c r="C39" s="13"/>
      <c r="D39" s="13"/>
      <c r="E39" s="26" t="s">
        <v>37</v>
      </c>
      <c r="F39" s="13"/>
      <c r="G39" s="13"/>
      <c r="H39" s="27">
        <f>H21+H25+H38</f>
        <v>14</v>
      </c>
      <c r="I39" s="16"/>
      <c r="J39" s="27">
        <f>J21+J25+J38</f>
        <v>8400</v>
      </c>
      <c r="K39" s="16"/>
      <c r="L39" s="27">
        <f>L21+L25+L38</f>
        <v>1</v>
      </c>
      <c r="M39" s="16"/>
      <c r="N39" s="27">
        <f>N21+N25+N38</f>
        <v>425</v>
      </c>
      <c r="O39" s="17"/>
      <c r="P39" s="16"/>
      <c r="Q39" s="16"/>
      <c r="R39" s="27">
        <f>R21+R25+R38</f>
        <v>4188.72</v>
      </c>
      <c r="S39" s="27">
        <f>SUM(S5:S38)</f>
        <v>13013.720000000001</v>
      </c>
    </row>
    <row r="40" spans="1:19" x14ac:dyDescent="0.2">
      <c r="A40" s="3"/>
      <c r="B40" s="3"/>
      <c r="C40" s="2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3"/>
      <c r="Q40" s="3"/>
      <c r="R40" s="30">
        <f>J39+N39+R39</f>
        <v>13013.720000000001</v>
      </c>
      <c r="S40" s="30" t="s">
        <v>0</v>
      </c>
    </row>
    <row r="41" spans="1:1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3"/>
      <c r="Q41" s="3"/>
      <c r="R41" s="3"/>
      <c r="S41" s="3"/>
    </row>
    <row r="42" spans="1:19" ht="20.25" x14ac:dyDescent="0.3">
      <c r="F42" t="s">
        <v>0</v>
      </c>
      <c r="H42" s="1" t="s">
        <v>48</v>
      </c>
      <c r="O42"/>
    </row>
    <row r="43" spans="1:19" x14ac:dyDescent="0.2">
      <c r="O43"/>
    </row>
    <row r="44" spans="1:19" x14ac:dyDescent="0.2">
      <c r="A44" s="31" t="s">
        <v>2</v>
      </c>
      <c r="B44" s="31" t="s">
        <v>3</v>
      </c>
      <c r="C44" s="31" t="s">
        <v>4</v>
      </c>
      <c r="D44" s="31" t="s">
        <v>5</v>
      </c>
      <c r="E44" s="31" t="s">
        <v>6</v>
      </c>
      <c r="F44" s="32" t="s">
        <v>7</v>
      </c>
      <c r="G44" s="32" t="s">
        <v>8</v>
      </c>
      <c r="H44" s="33" t="s">
        <v>9</v>
      </c>
      <c r="I44" s="33"/>
      <c r="J44" s="33"/>
      <c r="K44" s="31"/>
      <c r="L44" s="33" t="s">
        <v>10</v>
      </c>
      <c r="M44" s="33"/>
      <c r="N44" s="33"/>
      <c r="O44" s="33" t="s">
        <v>11</v>
      </c>
      <c r="P44" s="33"/>
      <c r="Q44" s="33"/>
      <c r="R44" s="33"/>
    </row>
    <row r="45" spans="1:19" x14ac:dyDescent="0.2">
      <c r="A45" s="34"/>
      <c r="B45" s="34"/>
      <c r="C45" s="34"/>
      <c r="D45" s="34"/>
      <c r="E45" s="34"/>
      <c r="F45" s="35"/>
      <c r="G45" s="35"/>
      <c r="H45" s="36" t="s">
        <v>12</v>
      </c>
      <c r="I45" s="37" t="s">
        <v>13</v>
      </c>
      <c r="J45" s="36" t="s">
        <v>14</v>
      </c>
      <c r="K45" s="38"/>
      <c r="L45" s="36" t="s">
        <v>12</v>
      </c>
      <c r="M45" s="36" t="s">
        <v>15</v>
      </c>
      <c r="N45" s="36" t="s">
        <v>14</v>
      </c>
      <c r="O45" s="37" t="s">
        <v>16</v>
      </c>
      <c r="P45" s="36" t="s">
        <v>12</v>
      </c>
      <c r="Q45" s="36" t="s">
        <v>15</v>
      </c>
      <c r="R45" s="36" t="s">
        <v>14</v>
      </c>
    </row>
    <row r="46" spans="1:19" ht="15.75" x14ac:dyDescent="0.2">
      <c r="A46" s="39"/>
      <c r="B46" s="40"/>
      <c r="C46" s="39"/>
      <c r="D46" s="40"/>
      <c r="E46" s="15" t="s">
        <v>17</v>
      </c>
      <c r="F46" s="39"/>
      <c r="G46" s="39"/>
      <c r="H46" s="41">
        <f>F46*G46</f>
        <v>0</v>
      </c>
      <c r="I46" s="41"/>
      <c r="J46" s="41">
        <f>H46*I46</f>
        <v>0</v>
      </c>
      <c r="K46" s="41"/>
      <c r="L46" s="41"/>
      <c r="M46" s="41"/>
      <c r="N46" s="41">
        <f>L46*M46</f>
        <v>0</v>
      </c>
      <c r="O46" s="41"/>
      <c r="P46" s="41"/>
      <c r="Q46" s="41"/>
      <c r="R46" s="41">
        <f>P46*Q46</f>
        <v>0</v>
      </c>
      <c r="S46" s="42"/>
    </row>
    <row r="47" spans="1:19" ht="15" x14ac:dyDescent="0.2">
      <c r="A47" s="39"/>
      <c r="B47" s="40"/>
      <c r="C47" s="39"/>
      <c r="D47" s="39"/>
      <c r="E47" s="43" t="s">
        <v>18</v>
      </c>
      <c r="F47" s="39"/>
      <c r="G47" s="39"/>
      <c r="H47" s="41">
        <f>F47*G47</f>
        <v>0</v>
      </c>
      <c r="I47" s="41"/>
      <c r="J47" s="41">
        <f>H47*I47</f>
        <v>0</v>
      </c>
      <c r="K47" s="41"/>
      <c r="L47" s="41"/>
      <c r="M47" s="41"/>
      <c r="N47" s="41">
        <f>L47*M47</f>
        <v>0</v>
      </c>
      <c r="O47" s="41"/>
      <c r="P47" s="41"/>
      <c r="Q47" s="41"/>
      <c r="R47" s="41">
        <f t="shared" ref="R47:R51" si="12">P47*Q47</f>
        <v>0</v>
      </c>
      <c r="S47" s="42"/>
    </row>
    <row r="48" spans="1:19" ht="25.5" x14ac:dyDescent="0.2">
      <c r="A48" s="39">
        <v>1</v>
      </c>
      <c r="B48" s="40" t="s">
        <v>49</v>
      </c>
      <c r="C48" s="44">
        <v>44662</v>
      </c>
      <c r="D48" s="39"/>
      <c r="E48" s="45"/>
      <c r="F48" s="39">
        <v>1</v>
      </c>
      <c r="G48" s="39">
        <v>1</v>
      </c>
      <c r="H48" s="41">
        <f>F48*G48</f>
        <v>1</v>
      </c>
      <c r="I48" s="41">
        <v>600</v>
      </c>
      <c r="J48" s="41">
        <f>I48*H48</f>
        <v>600</v>
      </c>
      <c r="K48" s="41"/>
      <c r="L48" s="41">
        <v>0.5</v>
      </c>
      <c r="M48" s="41">
        <v>400</v>
      </c>
      <c r="N48" s="41">
        <f>L48*M48</f>
        <v>200</v>
      </c>
      <c r="O48" s="41"/>
      <c r="P48" s="41"/>
      <c r="Q48" s="41"/>
      <c r="R48" s="41"/>
      <c r="S48" s="46"/>
    </row>
    <row r="49" spans="1:19" ht="15" x14ac:dyDescent="0.2">
      <c r="A49" s="39"/>
      <c r="B49" s="40"/>
      <c r="C49" s="44"/>
      <c r="D49" s="39"/>
      <c r="E49" s="45"/>
      <c r="F49" s="39"/>
      <c r="G49" s="39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6"/>
    </row>
    <row r="50" spans="1:19" ht="89.25" x14ac:dyDescent="0.2">
      <c r="A50" s="39">
        <v>2</v>
      </c>
      <c r="B50" s="40" t="s">
        <v>50</v>
      </c>
      <c r="C50" s="44">
        <v>44669</v>
      </c>
      <c r="D50" s="39"/>
      <c r="E50" s="39" t="s">
        <v>51</v>
      </c>
      <c r="F50" s="39">
        <v>2</v>
      </c>
      <c r="G50" s="39">
        <v>1</v>
      </c>
      <c r="H50" s="41">
        <f>F50*G50</f>
        <v>2</v>
      </c>
      <c r="I50" s="41">
        <v>600</v>
      </c>
      <c r="J50" s="41">
        <f>H50*I50</f>
        <v>1200</v>
      </c>
      <c r="K50" s="41" t="s">
        <v>21</v>
      </c>
      <c r="L50" s="41">
        <v>0.5</v>
      </c>
      <c r="M50" s="41">
        <v>450</v>
      </c>
      <c r="N50" s="41">
        <f>L50*M50</f>
        <v>225</v>
      </c>
      <c r="O50" s="41" t="s">
        <v>52</v>
      </c>
      <c r="P50" s="41">
        <v>1</v>
      </c>
      <c r="Q50" s="41">
        <v>12</v>
      </c>
      <c r="R50" s="41">
        <f t="shared" si="12"/>
        <v>12</v>
      </c>
      <c r="S50" s="46"/>
    </row>
    <row r="51" spans="1:19" x14ac:dyDescent="0.2">
      <c r="A51" s="39"/>
      <c r="B51" s="40"/>
      <c r="C51" s="39"/>
      <c r="D51" s="39"/>
      <c r="E51" s="39"/>
      <c r="F51" s="39"/>
      <c r="G51" s="39"/>
      <c r="H51" s="41"/>
      <c r="I51" s="41"/>
      <c r="J51" s="41"/>
      <c r="K51" s="41"/>
      <c r="L51" s="41"/>
      <c r="M51" s="41"/>
      <c r="N51" s="41"/>
      <c r="O51" s="41" t="s">
        <v>53</v>
      </c>
      <c r="P51" s="41">
        <v>0.1</v>
      </c>
      <c r="Q51" s="41">
        <v>255</v>
      </c>
      <c r="R51" s="41">
        <f t="shared" si="12"/>
        <v>25.5</v>
      </c>
      <c r="S51" s="46"/>
    </row>
    <row r="52" spans="1:19" x14ac:dyDescent="0.2">
      <c r="A52" s="39"/>
      <c r="B52" s="40"/>
      <c r="C52" s="39"/>
      <c r="D52" s="39"/>
      <c r="E52" s="39"/>
      <c r="F52" s="39"/>
      <c r="G52" s="39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6"/>
    </row>
    <row r="53" spans="1:19" ht="63.75" x14ac:dyDescent="0.2">
      <c r="A53" s="39">
        <v>3</v>
      </c>
      <c r="B53" s="40" t="s">
        <v>54</v>
      </c>
      <c r="C53" s="44">
        <v>44669</v>
      </c>
      <c r="D53" s="39"/>
      <c r="E53" s="39" t="s">
        <v>55</v>
      </c>
      <c r="F53" s="39">
        <v>4</v>
      </c>
      <c r="G53" s="39">
        <v>2</v>
      </c>
      <c r="H53" s="41">
        <f>F53*G53</f>
        <v>8</v>
      </c>
      <c r="I53" s="41">
        <v>600</v>
      </c>
      <c r="J53" s="41">
        <f>H53*I53</f>
        <v>4800</v>
      </c>
      <c r="K53" s="41" t="s">
        <v>21</v>
      </c>
      <c r="L53" s="41">
        <v>0.5</v>
      </c>
      <c r="M53" s="41">
        <v>450</v>
      </c>
      <c r="N53" s="41">
        <f>L53*M53</f>
        <v>225</v>
      </c>
      <c r="O53" s="41" t="s">
        <v>56</v>
      </c>
      <c r="P53" s="41">
        <v>4</v>
      </c>
      <c r="Q53" s="41">
        <v>9</v>
      </c>
      <c r="R53" s="41">
        <f>P53*Q53</f>
        <v>36</v>
      </c>
      <c r="S53" s="46"/>
    </row>
    <row r="54" spans="1:19" x14ac:dyDescent="0.2">
      <c r="A54" s="39"/>
      <c r="B54" s="40"/>
      <c r="C54" s="39"/>
      <c r="D54" s="39"/>
      <c r="E54" s="39"/>
      <c r="F54" s="39"/>
      <c r="G54" s="39"/>
      <c r="H54" s="41"/>
      <c r="I54" s="41"/>
      <c r="J54" s="41"/>
      <c r="K54" s="41"/>
      <c r="L54" s="41"/>
      <c r="M54" s="41"/>
      <c r="N54" s="41"/>
      <c r="O54" s="41" t="s">
        <v>57</v>
      </c>
      <c r="P54" s="41">
        <v>3</v>
      </c>
      <c r="Q54" s="41">
        <v>278</v>
      </c>
      <c r="R54" s="41">
        <f t="shared" ref="R54:R60" si="13">P54*Q54</f>
        <v>834</v>
      </c>
      <c r="S54" s="46"/>
    </row>
    <row r="55" spans="1:19" x14ac:dyDescent="0.2">
      <c r="A55" s="39"/>
      <c r="B55" s="40"/>
      <c r="C55" s="39"/>
      <c r="D55" s="39"/>
      <c r="E55" s="39"/>
      <c r="F55" s="39"/>
      <c r="G55" s="39"/>
      <c r="H55" s="41"/>
      <c r="I55" s="41"/>
      <c r="J55" s="41"/>
      <c r="K55" s="41"/>
      <c r="L55" s="41"/>
      <c r="M55" s="41"/>
      <c r="N55" s="41"/>
      <c r="O55" s="41" t="s">
        <v>58</v>
      </c>
      <c r="P55" s="41">
        <v>4</v>
      </c>
      <c r="Q55" s="41">
        <v>48</v>
      </c>
      <c r="R55" s="41">
        <f t="shared" si="13"/>
        <v>192</v>
      </c>
      <c r="S55" s="46"/>
    </row>
    <row r="56" spans="1:19" x14ac:dyDescent="0.2">
      <c r="A56" s="39"/>
      <c r="B56" s="40"/>
      <c r="C56" s="39"/>
      <c r="D56" s="39"/>
      <c r="E56" s="39"/>
      <c r="F56" s="39"/>
      <c r="G56" s="39"/>
      <c r="H56" s="41"/>
      <c r="I56" s="41"/>
      <c r="J56" s="41"/>
      <c r="K56" s="41"/>
      <c r="L56" s="41"/>
      <c r="M56" s="41"/>
      <c r="N56" s="41"/>
      <c r="O56" s="41" t="s">
        <v>59</v>
      </c>
      <c r="P56" s="41">
        <v>1</v>
      </c>
      <c r="Q56" s="41">
        <v>104</v>
      </c>
      <c r="R56" s="41">
        <f t="shared" si="13"/>
        <v>104</v>
      </c>
      <c r="S56" s="46"/>
    </row>
    <row r="57" spans="1:19" x14ac:dyDescent="0.2">
      <c r="A57" s="39"/>
      <c r="B57" s="40"/>
      <c r="C57" s="39"/>
      <c r="D57" s="39"/>
      <c r="E57" s="39"/>
      <c r="F57" s="39"/>
      <c r="G57" s="39"/>
      <c r="H57" s="41"/>
      <c r="I57" s="41"/>
      <c r="J57" s="41"/>
      <c r="K57" s="41"/>
      <c r="L57" s="41"/>
      <c r="M57" s="41"/>
      <c r="N57" s="41"/>
      <c r="O57" s="41" t="s">
        <v>60</v>
      </c>
      <c r="P57" s="41">
        <v>2</v>
      </c>
      <c r="Q57" s="41">
        <v>26.8</v>
      </c>
      <c r="R57" s="41">
        <f t="shared" si="13"/>
        <v>53.6</v>
      </c>
      <c r="S57" s="46"/>
    </row>
    <row r="58" spans="1:19" x14ac:dyDescent="0.2">
      <c r="A58" s="39"/>
      <c r="B58" s="40"/>
      <c r="C58" s="39"/>
      <c r="D58" s="39"/>
      <c r="E58" s="39"/>
      <c r="F58" s="39"/>
      <c r="G58" s="39"/>
      <c r="H58" s="41"/>
      <c r="I58" s="41"/>
      <c r="J58" s="41"/>
      <c r="K58" s="41"/>
      <c r="L58" s="41"/>
      <c r="M58" s="41"/>
      <c r="N58" s="41"/>
      <c r="O58" s="41" t="s">
        <v>61</v>
      </c>
      <c r="P58" s="41">
        <v>4</v>
      </c>
      <c r="Q58" s="41">
        <v>113</v>
      </c>
      <c r="R58" s="41">
        <f t="shared" si="13"/>
        <v>452</v>
      </c>
      <c r="S58" s="46"/>
    </row>
    <row r="59" spans="1:19" x14ac:dyDescent="0.2">
      <c r="A59" s="39"/>
      <c r="B59" s="40"/>
      <c r="C59" s="39"/>
      <c r="D59" s="39"/>
      <c r="E59" s="39"/>
      <c r="F59" s="39"/>
      <c r="G59" s="39"/>
      <c r="H59" s="41"/>
      <c r="I59" s="41"/>
      <c r="J59" s="41"/>
      <c r="K59" s="41"/>
      <c r="L59" s="41"/>
      <c r="M59" s="41"/>
      <c r="N59" s="41"/>
      <c r="O59" s="41" t="s">
        <v>62</v>
      </c>
      <c r="P59" s="41">
        <v>1</v>
      </c>
      <c r="Q59" s="41">
        <v>3.5</v>
      </c>
      <c r="R59" s="41">
        <f t="shared" si="13"/>
        <v>3.5</v>
      </c>
      <c r="S59" s="46"/>
    </row>
    <row r="60" spans="1:19" x14ac:dyDescent="0.2">
      <c r="A60" s="39"/>
      <c r="B60" s="40"/>
      <c r="C60" s="39"/>
      <c r="D60" s="39"/>
      <c r="E60" s="39"/>
      <c r="F60" s="39"/>
      <c r="G60" s="39"/>
      <c r="H60" s="41"/>
      <c r="I60" s="41"/>
      <c r="J60" s="41"/>
      <c r="K60" s="41"/>
      <c r="L60" s="41"/>
      <c r="M60" s="41"/>
      <c r="N60" s="41"/>
      <c r="O60" s="41" t="s">
        <v>23</v>
      </c>
      <c r="P60" s="41">
        <v>1.4</v>
      </c>
      <c r="Q60" s="41">
        <v>97</v>
      </c>
      <c r="R60" s="41">
        <f t="shared" si="13"/>
        <v>135.79999999999998</v>
      </c>
      <c r="S60" s="46"/>
    </row>
    <row r="61" spans="1:19" x14ac:dyDescent="0.2">
      <c r="A61" s="39"/>
      <c r="B61" s="40"/>
      <c r="C61" s="39"/>
      <c r="D61" s="39"/>
      <c r="E61" s="39"/>
      <c r="F61" s="39"/>
      <c r="G61" s="39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6"/>
    </row>
    <row r="62" spans="1:19" ht="25.5" x14ac:dyDescent="0.2">
      <c r="A62" s="39">
        <v>4</v>
      </c>
      <c r="B62" s="40" t="s">
        <v>63</v>
      </c>
      <c r="C62" s="44">
        <v>44673</v>
      </c>
      <c r="D62" s="39"/>
      <c r="E62" s="39" t="s">
        <v>64</v>
      </c>
      <c r="F62" s="39">
        <v>1</v>
      </c>
      <c r="G62" s="39">
        <v>1</v>
      </c>
      <c r="H62" s="41">
        <f>F62*G62</f>
        <v>1</v>
      </c>
      <c r="I62" s="41">
        <v>600</v>
      </c>
      <c r="J62" s="41">
        <f>H62*I62</f>
        <v>600</v>
      </c>
      <c r="K62" s="41" t="s">
        <v>21</v>
      </c>
      <c r="L62" s="41">
        <v>0.5</v>
      </c>
      <c r="M62" s="41">
        <v>450</v>
      </c>
      <c r="N62" s="41">
        <f>L62*M62</f>
        <v>225</v>
      </c>
      <c r="O62" s="41"/>
      <c r="P62" s="41"/>
      <c r="Q62" s="41"/>
      <c r="R62" s="41"/>
      <c r="S62" s="46"/>
    </row>
    <row r="63" spans="1:19" x14ac:dyDescent="0.2">
      <c r="A63" s="39"/>
      <c r="B63" s="40"/>
      <c r="C63" s="39"/>
      <c r="D63" s="39"/>
      <c r="E63" s="39"/>
      <c r="F63" s="39"/>
      <c r="G63" s="39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6"/>
    </row>
    <row r="64" spans="1:19" x14ac:dyDescent="0.2">
      <c r="A64" s="39"/>
      <c r="B64" s="40"/>
      <c r="C64" s="39"/>
      <c r="D64" s="39"/>
      <c r="E64" s="39"/>
      <c r="F64" s="39"/>
      <c r="G64" s="3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6"/>
    </row>
    <row r="65" spans="1:19" x14ac:dyDescent="0.2">
      <c r="A65" s="39"/>
      <c r="B65" s="40"/>
      <c r="C65" s="39"/>
      <c r="D65" s="39"/>
      <c r="E65" s="39"/>
      <c r="F65" s="39"/>
      <c r="G65" s="39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6"/>
    </row>
    <row r="66" spans="1:19" x14ac:dyDescent="0.2">
      <c r="A66" s="39"/>
      <c r="B66" s="40"/>
      <c r="C66" s="39"/>
      <c r="D66" s="39"/>
      <c r="E66" s="39"/>
      <c r="F66" s="39"/>
      <c r="G66" s="39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6"/>
    </row>
    <row r="67" spans="1:19" x14ac:dyDescent="0.2">
      <c r="A67" s="39"/>
      <c r="B67" s="40"/>
      <c r="C67" s="39"/>
      <c r="D67" s="39"/>
      <c r="E67" s="39"/>
      <c r="F67" s="39"/>
      <c r="G67" s="3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6"/>
    </row>
    <row r="68" spans="1:19" x14ac:dyDescent="0.2">
      <c r="A68" s="39"/>
      <c r="B68" s="40"/>
      <c r="C68" s="39"/>
      <c r="D68" s="39"/>
      <c r="E68" s="47" t="s">
        <v>37</v>
      </c>
      <c r="F68" s="39"/>
      <c r="G68" s="39"/>
      <c r="H68" s="48">
        <f>SUM(H46:H50)</f>
        <v>3</v>
      </c>
      <c r="I68" s="41"/>
      <c r="J68" s="48">
        <f>SUM(J46:J66)</f>
        <v>7200</v>
      </c>
      <c r="K68" s="41"/>
      <c r="L68" s="48">
        <f>SUM(L46:L50)</f>
        <v>1</v>
      </c>
      <c r="M68" s="41"/>
      <c r="N68" s="48">
        <f>SUM(N46:N66)</f>
        <v>875</v>
      </c>
      <c r="O68" s="41"/>
      <c r="P68" s="41"/>
      <c r="Q68" s="41"/>
      <c r="R68" s="48">
        <f>SUM(R46:R66)</f>
        <v>1848.3999999999999</v>
      </c>
      <c r="S68" s="42">
        <f>J68+N68+R68</f>
        <v>9923.4</v>
      </c>
    </row>
    <row r="69" spans="1:19" ht="15" x14ac:dyDescent="0.2">
      <c r="A69" s="39" t="s">
        <v>0</v>
      </c>
      <c r="B69" s="40"/>
      <c r="C69" s="39"/>
      <c r="D69" s="39"/>
      <c r="E69" s="43" t="s">
        <v>38</v>
      </c>
      <c r="F69" s="39"/>
      <c r="G69" s="39"/>
      <c r="H69" s="41">
        <f>F69*G69</f>
        <v>0</v>
      </c>
      <c r="I69" s="41"/>
      <c r="J69" s="41">
        <f>H69*I69</f>
        <v>0</v>
      </c>
      <c r="K69" s="41"/>
      <c r="L69" s="41"/>
      <c r="M69" s="41"/>
      <c r="N69" s="41">
        <f>L69*M69</f>
        <v>0</v>
      </c>
      <c r="O69" s="41"/>
      <c r="P69" s="41"/>
      <c r="Q69" s="41"/>
      <c r="R69" s="41">
        <f>P69</f>
        <v>0</v>
      </c>
      <c r="S69" s="49"/>
    </row>
    <row r="70" spans="1:19" ht="15" x14ac:dyDescent="0.2">
      <c r="A70" s="39"/>
      <c r="B70" s="40"/>
      <c r="C70" s="44"/>
      <c r="D70" s="39"/>
      <c r="E70" s="43" t="s">
        <v>39</v>
      </c>
      <c r="F70" s="39"/>
      <c r="G70" s="39"/>
      <c r="H70" s="41">
        <f t="shared" ref="H70:H75" si="14">F70*G70</f>
        <v>0</v>
      </c>
      <c r="I70" s="41"/>
      <c r="J70" s="41">
        <f>H70*I70</f>
        <v>0</v>
      </c>
      <c r="K70" s="41"/>
      <c r="L70" s="41"/>
      <c r="M70" s="41"/>
      <c r="N70" s="41">
        <f t="shared" ref="N70:N74" si="15">L70*M70</f>
        <v>0</v>
      </c>
      <c r="O70" s="41"/>
      <c r="P70" s="41"/>
      <c r="Q70" s="41"/>
      <c r="R70" s="41">
        <f>P70*Q70</f>
        <v>0</v>
      </c>
      <c r="S70" s="49"/>
    </row>
    <row r="71" spans="1:19" ht="38.25" x14ac:dyDescent="0.2">
      <c r="A71" s="39">
        <v>1</v>
      </c>
      <c r="B71" s="40" t="s">
        <v>65</v>
      </c>
      <c r="C71" s="44">
        <v>44664</v>
      </c>
      <c r="D71" s="39"/>
      <c r="E71" s="43" t="s">
        <v>66</v>
      </c>
      <c r="F71" s="39">
        <v>1.5</v>
      </c>
      <c r="G71" s="39">
        <v>2</v>
      </c>
      <c r="H71" s="41">
        <f>F71*G71</f>
        <v>3</v>
      </c>
      <c r="I71" s="41">
        <v>600</v>
      </c>
      <c r="J71" s="41">
        <f>H71*I71</f>
        <v>1800</v>
      </c>
      <c r="K71" s="41"/>
      <c r="L71" s="41">
        <v>0.5</v>
      </c>
      <c r="M71" s="41">
        <v>400</v>
      </c>
      <c r="N71" s="41">
        <f t="shared" si="15"/>
        <v>200</v>
      </c>
      <c r="O71" s="50" t="s">
        <v>67</v>
      </c>
      <c r="P71" s="41">
        <v>1</v>
      </c>
      <c r="Q71" s="41">
        <v>1760</v>
      </c>
      <c r="R71" s="41">
        <f t="shared" ref="R71:R75" si="16">P71*Q71</f>
        <v>1760</v>
      </c>
      <c r="S71" s="49"/>
    </row>
    <row r="72" spans="1:19" ht="15" x14ac:dyDescent="0.2">
      <c r="A72" s="39"/>
      <c r="B72" s="40"/>
      <c r="C72" s="39"/>
      <c r="D72" s="39"/>
      <c r="E72" s="43"/>
      <c r="F72" s="39"/>
      <c r="G72" s="39"/>
      <c r="H72" s="41">
        <f t="shared" si="14"/>
        <v>0</v>
      </c>
      <c r="I72" s="41"/>
      <c r="J72" s="41">
        <f t="shared" ref="J72:J75" si="17">H72*I72</f>
        <v>0</v>
      </c>
      <c r="K72" s="41"/>
      <c r="L72" s="41"/>
      <c r="M72" s="41"/>
      <c r="N72" s="41">
        <f t="shared" si="15"/>
        <v>0</v>
      </c>
      <c r="O72" s="41" t="s">
        <v>68</v>
      </c>
      <c r="P72" s="41">
        <v>1</v>
      </c>
      <c r="Q72" s="41">
        <v>69</v>
      </c>
      <c r="R72" s="41">
        <f>P72*Q72</f>
        <v>69</v>
      </c>
      <c r="S72" s="49"/>
    </row>
    <row r="73" spans="1:19" ht="15" x14ac:dyDescent="0.2">
      <c r="A73" s="39"/>
      <c r="B73" s="40"/>
      <c r="C73" s="39"/>
      <c r="D73" s="39"/>
      <c r="E73" s="43"/>
      <c r="F73" s="39"/>
      <c r="G73" s="39"/>
      <c r="H73" s="41">
        <f t="shared" si="14"/>
        <v>0</v>
      </c>
      <c r="I73" s="41"/>
      <c r="J73" s="41">
        <f t="shared" si="17"/>
        <v>0</v>
      </c>
      <c r="K73" s="41"/>
      <c r="L73" s="41"/>
      <c r="M73" s="41"/>
      <c r="N73" s="41">
        <f t="shared" si="15"/>
        <v>0</v>
      </c>
      <c r="O73" s="41" t="s">
        <v>44</v>
      </c>
      <c r="P73" s="41">
        <v>10</v>
      </c>
      <c r="Q73" s="41">
        <v>0.86</v>
      </c>
      <c r="R73" s="41">
        <f t="shared" si="16"/>
        <v>8.6</v>
      </c>
      <c r="S73" s="49"/>
    </row>
    <row r="74" spans="1:19" ht="15" x14ac:dyDescent="0.2">
      <c r="A74" s="39"/>
      <c r="B74" s="40"/>
      <c r="C74" s="39"/>
      <c r="D74" s="39"/>
      <c r="E74" s="43"/>
      <c r="F74" s="39"/>
      <c r="G74" s="39"/>
      <c r="H74" s="41">
        <f t="shared" si="14"/>
        <v>0</v>
      </c>
      <c r="I74" s="41"/>
      <c r="J74" s="41">
        <f t="shared" si="17"/>
        <v>0</v>
      </c>
      <c r="K74" s="41"/>
      <c r="L74" s="41"/>
      <c r="M74" s="41"/>
      <c r="N74" s="41">
        <f t="shared" si="15"/>
        <v>0</v>
      </c>
      <c r="O74" s="41"/>
      <c r="P74" s="41"/>
      <c r="Q74" s="41"/>
      <c r="R74" s="41">
        <f t="shared" si="16"/>
        <v>0</v>
      </c>
      <c r="S74" s="49"/>
    </row>
    <row r="75" spans="1:19" x14ac:dyDescent="0.2">
      <c r="A75" s="39"/>
      <c r="B75" s="40"/>
      <c r="C75" s="39"/>
      <c r="D75" s="39"/>
      <c r="E75" s="39"/>
      <c r="F75" s="39"/>
      <c r="G75" s="39"/>
      <c r="H75" s="41">
        <f t="shared" si="14"/>
        <v>0</v>
      </c>
      <c r="I75" s="41"/>
      <c r="J75" s="41">
        <f t="shared" si="17"/>
        <v>0</v>
      </c>
      <c r="K75" s="41"/>
      <c r="L75" s="41"/>
      <c r="M75" s="41"/>
      <c r="N75" s="41">
        <f>L75*M75</f>
        <v>0</v>
      </c>
      <c r="O75" s="41"/>
      <c r="P75" s="41"/>
      <c r="Q75" s="41"/>
      <c r="R75" s="41">
        <f t="shared" si="16"/>
        <v>0</v>
      </c>
      <c r="S75" s="42"/>
    </row>
    <row r="76" spans="1:19" x14ac:dyDescent="0.2">
      <c r="A76" s="39"/>
      <c r="B76" s="40"/>
      <c r="C76" s="39"/>
      <c r="D76" s="39"/>
      <c r="E76" s="47" t="s">
        <v>37</v>
      </c>
      <c r="F76" s="39"/>
      <c r="G76" s="39"/>
      <c r="H76" s="48">
        <f>SUM(H69:H75)</f>
        <v>3</v>
      </c>
      <c r="I76" s="41"/>
      <c r="J76" s="48">
        <f>SUM(J69:J75)</f>
        <v>1800</v>
      </c>
      <c r="K76" s="41"/>
      <c r="L76" s="48">
        <f>SUM(L69:L75)</f>
        <v>0.5</v>
      </c>
      <c r="M76" s="41"/>
      <c r="N76" s="48">
        <f>SUM(N69:N75)</f>
        <v>200</v>
      </c>
      <c r="O76" s="41"/>
      <c r="P76" s="41"/>
      <c r="Q76" s="41"/>
      <c r="R76" s="48">
        <f>SUM(R69:R75)</f>
        <v>1837.6</v>
      </c>
      <c r="S76" s="42">
        <f>J76+N76+R76</f>
        <v>3837.6</v>
      </c>
    </row>
    <row r="77" spans="1:19" ht="15" x14ac:dyDescent="0.2">
      <c r="A77" s="39"/>
      <c r="B77" s="40"/>
      <c r="C77" s="39"/>
      <c r="D77" s="39"/>
      <c r="E77" s="43" t="s">
        <v>40</v>
      </c>
      <c r="F77" s="39"/>
      <c r="G77" s="39"/>
      <c r="H77" s="41">
        <f>F77*G77</f>
        <v>0</v>
      </c>
      <c r="I77" s="41"/>
      <c r="J77" s="41">
        <f>H77*I77</f>
        <v>0</v>
      </c>
      <c r="K77" s="41"/>
      <c r="L77" s="41"/>
      <c r="M77" s="41"/>
      <c r="N77" s="41">
        <f>L77*M77</f>
        <v>0</v>
      </c>
      <c r="O77" s="41"/>
      <c r="P77" s="41"/>
      <c r="Q77" s="41"/>
      <c r="R77" s="41">
        <f>P77*Q77</f>
        <v>0</v>
      </c>
      <c r="S77" s="49"/>
    </row>
    <row r="78" spans="1:19" ht="51" x14ac:dyDescent="0.2">
      <c r="A78" s="39">
        <v>1</v>
      </c>
      <c r="B78" s="40" t="s">
        <v>69</v>
      </c>
      <c r="C78" s="44">
        <v>44655</v>
      </c>
      <c r="D78" s="39"/>
      <c r="E78" s="43" t="s">
        <v>42</v>
      </c>
      <c r="F78" s="39">
        <v>2</v>
      </c>
      <c r="G78" s="39">
        <v>1</v>
      </c>
      <c r="H78" s="41">
        <f>F78*G78</f>
        <v>2</v>
      </c>
      <c r="I78" s="41">
        <v>600</v>
      </c>
      <c r="J78" s="41">
        <f>H78*I78</f>
        <v>1200</v>
      </c>
      <c r="K78" s="41"/>
      <c r="L78" s="41">
        <v>0.5</v>
      </c>
      <c r="M78" s="41">
        <v>400</v>
      </c>
      <c r="N78" s="41">
        <f>L78*M78</f>
        <v>200</v>
      </c>
      <c r="O78" s="41" t="s">
        <v>70</v>
      </c>
      <c r="P78" s="41">
        <v>0.5</v>
      </c>
      <c r="Q78" s="41">
        <v>72</v>
      </c>
      <c r="R78" s="41">
        <f>P78*Q78</f>
        <v>36</v>
      </c>
      <c r="S78" s="49"/>
    </row>
    <row r="79" spans="1:19" ht="15" x14ac:dyDescent="0.2">
      <c r="A79" s="39"/>
      <c r="B79" s="40"/>
      <c r="C79" s="44"/>
      <c r="D79" s="39"/>
      <c r="E79" s="43"/>
      <c r="F79" s="39"/>
      <c r="G79" s="39"/>
      <c r="H79" s="41">
        <f>F79*G79</f>
        <v>0</v>
      </c>
      <c r="I79" s="41"/>
      <c r="J79" s="41">
        <f t="shared" ref="J79:J90" si="18">H79*I79</f>
        <v>0</v>
      </c>
      <c r="K79" s="41"/>
      <c r="L79" s="41"/>
      <c r="M79" s="41"/>
      <c r="N79" s="41">
        <f t="shared" ref="N79:N82" si="19">L79*M79</f>
        <v>0</v>
      </c>
      <c r="O79" s="41" t="s">
        <v>44</v>
      </c>
      <c r="P79" s="41">
        <v>2</v>
      </c>
      <c r="Q79" s="41">
        <v>0.86</v>
      </c>
      <c r="R79" s="41">
        <f t="shared" ref="R79:R90" si="20">P79*Q79</f>
        <v>1.72</v>
      </c>
      <c r="S79" s="49"/>
    </row>
    <row r="80" spans="1:19" ht="15" x14ac:dyDescent="0.2">
      <c r="A80" s="39"/>
      <c r="B80" s="40"/>
      <c r="C80" s="44"/>
      <c r="D80" s="39"/>
      <c r="E80" s="43"/>
      <c r="F80" s="39"/>
      <c r="G80" s="39"/>
      <c r="H80" s="41"/>
      <c r="I80" s="41"/>
      <c r="J80" s="41"/>
      <c r="K80" s="41"/>
      <c r="L80" s="41"/>
      <c r="M80" s="41"/>
      <c r="N80" s="41">
        <f t="shared" si="19"/>
        <v>0</v>
      </c>
      <c r="O80" s="41" t="s">
        <v>35</v>
      </c>
      <c r="P80" s="41">
        <v>2</v>
      </c>
      <c r="Q80" s="41">
        <v>0.71</v>
      </c>
      <c r="R80" s="41">
        <f>P80*Q80</f>
        <v>1.42</v>
      </c>
      <c r="S80" s="49"/>
    </row>
    <row r="81" spans="1:19" ht="15" x14ac:dyDescent="0.2">
      <c r="A81" s="39"/>
      <c r="B81" s="40"/>
      <c r="C81" s="44"/>
      <c r="D81" s="39"/>
      <c r="E81" s="43"/>
      <c r="F81" s="39"/>
      <c r="G81" s="39"/>
      <c r="H81" s="41"/>
      <c r="I81" s="41"/>
      <c r="J81" s="41"/>
      <c r="K81" s="41"/>
      <c r="L81" s="41"/>
      <c r="M81" s="41"/>
      <c r="N81" s="41">
        <f t="shared" si="19"/>
        <v>0</v>
      </c>
      <c r="O81" s="41"/>
      <c r="P81" s="41"/>
      <c r="Q81" s="41"/>
      <c r="R81" s="41"/>
      <c r="S81" s="49"/>
    </row>
    <row r="82" spans="1:19" ht="38.25" x14ac:dyDescent="0.2">
      <c r="A82" s="39">
        <v>2</v>
      </c>
      <c r="B82" s="40" t="s">
        <v>71</v>
      </c>
      <c r="C82" s="44">
        <v>44677</v>
      </c>
      <c r="D82" s="39"/>
      <c r="E82" s="43" t="s">
        <v>72</v>
      </c>
      <c r="F82" s="39">
        <v>2</v>
      </c>
      <c r="G82" s="39">
        <v>1</v>
      </c>
      <c r="H82" s="41">
        <f>F82*G82</f>
        <v>2</v>
      </c>
      <c r="I82" s="41">
        <v>600</v>
      </c>
      <c r="J82" s="41">
        <f>H82*I82</f>
        <v>1200</v>
      </c>
      <c r="K82" s="41" t="s">
        <v>28</v>
      </c>
      <c r="L82" s="41">
        <v>0.5</v>
      </c>
      <c r="M82" s="41">
        <v>400</v>
      </c>
      <c r="N82" s="41">
        <f t="shared" si="19"/>
        <v>200</v>
      </c>
      <c r="O82" s="41" t="s">
        <v>70</v>
      </c>
      <c r="P82" s="41">
        <v>0.5</v>
      </c>
      <c r="Q82" s="41">
        <v>72</v>
      </c>
      <c r="R82" s="41">
        <f>P82*Q82</f>
        <v>36</v>
      </c>
      <c r="S82" s="49"/>
    </row>
    <row r="83" spans="1:19" ht="15" x14ac:dyDescent="0.2">
      <c r="A83" s="39"/>
      <c r="B83" s="40"/>
      <c r="C83" s="44"/>
      <c r="D83" s="39"/>
      <c r="E83" s="43"/>
      <c r="F83" s="39"/>
      <c r="G83" s="39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9"/>
    </row>
    <row r="84" spans="1:19" ht="15" x14ac:dyDescent="0.2">
      <c r="A84" s="39"/>
      <c r="B84" s="40"/>
      <c r="C84" s="44"/>
      <c r="D84" s="39"/>
      <c r="E84" s="43"/>
      <c r="F84" s="39"/>
      <c r="G84" s="39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9"/>
    </row>
    <row r="85" spans="1:19" ht="15" x14ac:dyDescent="0.2">
      <c r="A85" s="39"/>
      <c r="B85" s="40"/>
      <c r="C85" s="44"/>
      <c r="D85" s="39"/>
      <c r="E85" s="43"/>
      <c r="F85" s="39"/>
      <c r="G85" s="39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9"/>
    </row>
    <row r="86" spans="1:19" ht="15" x14ac:dyDescent="0.2">
      <c r="A86" s="39"/>
      <c r="B86" s="40"/>
      <c r="C86" s="44"/>
      <c r="D86" s="39"/>
      <c r="E86" s="43"/>
      <c r="F86" s="39"/>
      <c r="G86" s="39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9"/>
    </row>
    <row r="87" spans="1:19" ht="15" x14ac:dyDescent="0.2">
      <c r="A87" s="39"/>
      <c r="B87" s="40"/>
      <c r="C87" s="44"/>
      <c r="D87" s="39"/>
      <c r="E87" s="43"/>
      <c r="F87" s="39"/>
      <c r="G87" s="39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9"/>
    </row>
    <row r="88" spans="1:19" ht="15" x14ac:dyDescent="0.2">
      <c r="A88" s="39"/>
      <c r="B88" s="40"/>
      <c r="C88" s="44"/>
      <c r="D88" s="39"/>
      <c r="E88" s="43"/>
      <c r="F88" s="39"/>
      <c r="G88" s="39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9"/>
    </row>
    <row r="89" spans="1:19" ht="15" x14ac:dyDescent="0.2">
      <c r="A89" s="39"/>
      <c r="B89" s="40"/>
      <c r="C89" s="44"/>
      <c r="D89" s="39"/>
      <c r="E89" s="43"/>
      <c r="F89" s="39"/>
      <c r="G89" s="39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9"/>
    </row>
    <row r="90" spans="1:19" x14ac:dyDescent="0.2">
      <c r="A90" s="39"/>
      <c r="B90" s="40"/>
      <c r="C90" s="39"/>
      <c r="D90" s="39"/>
      <c r="E90" s="39"/>
      <c r="F90" s="39"/>
      <c r="G90" s="39"/>
      <c r="H90" s="41">
        <f>F90*G90</f>
        <v>0</v>
      </c>
      <c r="I90" s="41"/>
      <c r="J90" s="41">
        <f t="shared" si="18"/>
        <v>0</v>
      </c>
      <c r="K90" s="41"/>
      <c r="L90" s="41"/>
      <c r="M90" s="41"/>
      <c r="N90" s="41">
        <f>L90*M90</f>
        <v>0</v>
      </c>
      <c r="O90" s="41"/>
      <c r="P90" s="41"/>
      <c r="Q90" s="41"/>
      <c r="R90" s="41">
        <f t="shared" si="20"/>
        <v>0</v>
      </c>
      <c r="S90" s="49"/>
    </row>
    <row r="91" spans="1:19" x14ac:dyDescent="0.2">
      <c r="A91" s="39"/>
      <c r="B91" s="40"/>
      <c r="C91" s="39"/>
      <c r="D91" s="39"/>
      <c r="E91" s="47" t="s">
        <v>37</v>
      </c>
      <c r="F91" s="39"/>
      <c r="G91" s="39"/>
      <c r="H91" s="48">
        <f>SUM(H77:H90)</f>
        <v>4</v>
      </c>
      <c r="I91" s="41"/>
      <c r="J91" s="48">
        <f>SUM(J78:J90)</f>
        <v>2400</v>
      </c>
      <c r="K91" s="41"/>
      <c r="L91" s="48">
        <f>SUM(L77:L90)</f>
        <v>1</v>
      </c>
      <c r="M91" s="41"/>
      <c r="N91" s="48">
        <f>SUM(N77:N90)</f>
        <v>400</v>
      </c>
      <c r="O91" s="41"/>
      <c r="P91" s="41"/>
      <c r="Q91" s="41"/>
      <c r="R91" s="48">
        <f>SUM(R77:R90)</f>
        <v>75.14</v>
      </c>
      <c r="S91" s="42">
        <f>J91+N91+R91</f>
        <v>2875.14</v>
      </c>
    </row>
    <row r="92" spans="1:19" x14ac:dyDescent="0.2">
      <c r="A92" s="39"/>
      <c r="B92" s="40"/>
      <c r="C92" s="39"/>
      <c r="D92" s="39"/>
      <c r="E92" s="47" t="s">
        <v>37</v>
      </c>
      <c r="F92" s="39"/>
      <c r="G92" s="39"/>
      <c r="H92" s="48">
        <f>H68+H76+H91</f>
        <v>10</v>
      </c>
      <c r="I92" s="41"/>
      <c r="J92" s="48">
        <f>J68+J76+J91</f>
        <v>11400</v>
      </c>
      <c r="K92" s="41"/>
      <c r="L92" s="48">
        <f>L68+L76+L91</f>
        <v>2.5</v>
      </c>
      <c r="M92" s="41"/>
      <c r="N92" s="48">
        <f>N68+N76+N91</f>
        <v>1475</v>
      </c>
      <c r="O92" s="41"/>
      <c r="P92" s="41"/>
      <c r="Q92" s="41"/>
      <c r="R92" s="48">
        <f>R68+R76+R91</f>
        <v>3761.14</v>
      </c>
      <c r="S92" s="48">
        <f>SUM(S46:S91)</f>
        <v>16636.14</v>
      </c>
    </row>
    <row r="93" spans="1:19" x14ac:dyDescent="0.2">
      <c r="C93" s="24"/>
      <c r="O93"/>
      <c r="R93" s="51">
        <f>J92+N92+R92</f>
        <v>16636.14</v>
      </c>
      <c r="S93" s="51" t="s">
        <v>0</v>
      </c>
    </row>
    <row r="94" spans="1:19" ht="20.25" x14ac:dyDescent="0.3">
      <c r="F94" t="s">
        <v>0</v>
      </c>
      <c r="H94" s="1" t="s">
        <v>73</v>
      </c>
    </row>
    <row r="95" spans="1:19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9" x14ac:dyDescent="0.2">
      <c r="A96" s="6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6" t="s">
        <v>8</v>
      </c>
      <c r="H96" s="52" t="s">
        <v>9</v>
      </c>
      <c r="I96" s="52"/>
      <c r="J96" s="52"/>
      <c r="K96" s="6"/>
      <c r="L96" s="52" t="s">
        <v>10</v>
      </c>
      <c r="M96" s="52"/>
      <c r="N96" s="52"/>
      <c r="O96" s="52" t="s">
        <v>11</v>
      </c>
      <c r="P96" s="52"/>
      <c r="Q96" s="52"/>
      <c r="R96" s="52"/>
    </row>
    <row r="97" spans="1:19" ht="25.5" x14ac:dyDescent="0.2">
      <c r="A97" s="53"/>
      <c r="B97" s="53"/>
      <c r="C97" s="53"/>
      <c r="D97" s="53"/>
      <c r="E97" s="53"/>
      <c r="F97" s="9"/>
      <c r="G97" s="9"/>
      <c r="H97" s="11" t="s">
        <v>12</v>
      </c>
      <c r="I97" s="11" t="s">
        <v>13</v>
      </c>
      <c r="J97" s="11" t="s">
        <v>14</v>
      </c>
      <c r="K97" s="9"/>
      <c r="L97" s="11" t="s">
        <v>12</v>
      </c>
      <c r="M97" s="11" t="s">
        <v>15</v>
      </c>
      <c r="N97" s="11" t="s">
        <v>14</v>
      </c>
      <c r="O97" s="11" t="s">
        <v>16</v>
      </c>
      <c r="P97" s="11" t="s">
        <v>12</v>
      </c>
      <c r="Q97" s="11" t="s">
        <v>15</v>
      </c>
      <c r="R97" s="11" t="s">
        <v>14</v>
      </c>
    </row>
    <row r="98" spans="1:19" ht="15.75" x14ac:dyDescent="0.2">
      <c r="A98" s="14"/>
      <c r="B98" s="14"/>
      <c r="C98" s="14"/>
      <c r="D98" s="14"/>
      <c r="E98" s="15" t="s">
        <v>17</v>
      </c>
      <c r="F98" s="14"/>
      <c r="G98" s="14"/>
      <c r="H98" s="17">
        <f>F98*G98</f>
        <v>0</v>
      </c>
      <c r="I98" s="17"/>
      <c r="J98" s="17">
        <f>H98*I98</f>
        <v>0</v>
      </c>
      <c r="K98" s="17"/>
      <c r="L98" s="17"/>
      <c r="M98" s="17"/>
      <c r="N98" s="17">
        <f>L98*M98</f>
        <v>0</v>
      </c>
      <c r="O98" s="17"/>
      <c r="P98" s="17"/>
      <c r="Q98" s="17"/>
      <c r="R98" s="17">
        <f>P98*Q98</f>
        <v>0</v>
      </c>
      <c r="S98" s="42"/>
    </row>
    <row r="99" spans="1:19" ht="15" x14ac:dyDescent="0.2">
      <c r="A99" s="14"/>
      <c r="B99" s="14"/>
      <c r="C99" s="14"/>
      <c r="D99" s="14"/>
      <c r="E99" s="54" t="s">
        <v>18</v>
      </c>
      <c r="F99" s="14"/>
      <c r="G99" s="14"/>
      <c r="H99" s="17">
        <f>F99*G99</f>
        <v>0</v>
      </c>
      <c r="I99" s="17"/>
      <c r="J99" s="17">
        <f>H99*I99</f>
        <v>0</v>
      </c>
      <c r="K99" s="17"/>
      <c r="L99" s="17"/>
      <c r="M99" s="17"/>
      <c r="N99" s="17">
        <f>L99*M99</f>
        <v>0</v>
      </c>
      <c r="O99" s="17"/>
      <c r="P99" s="17"/>
      <c r="Q99" s="17"/>
      <c r="R99" s="17">
        <f t="shared" ref="R99:R101" si="21">P99*Q99</f>
        <v>0</v>
      </c>
      <c r="S99" s="42"/>
    </row>
    <row r="100" spans="1:19" ht="36.75" customHeight="1" x14ac:dyDescent="0.2">
      <c r="A100" s="14">
        <v>1</v>
      </c>
      <c r="B100" s="14" t="s">
        <v>74</v>
      </c>
      <c r="C100" s="55"/>
      <c r="D100" s="14"/>
      <c r="E100" s="56"/>
      <c r="F100" s="14"/>
      <c r="G100" s="14"/>
      <c r="H100" s="17">
        <f t="shared" ref="H100" si="22">F100*G100</f>
        <v>0</v>
      </c>
      <c r="I100" s="17"/>
      <c r="J100" s="17">
        <f t="shared" ref="J100" si="23">H100*I100</f>
        <v>0</v>
      </c>
      <c r="K100" s="17"/>
      <c r="L100" s="17"/>
      <c r="M100" s="17"/>
      <c r="N100" s="17">
        <f t="shared" ref="N100" si="24">L100*M100</f>
        <v>0</v>
      </c>
      <c r="O100" s="17"/>
      <c r="P100" s="17"/>
      <c r="Q100" s="17"/>
      <c r="R100" s="17">
        <v>34000</v>
      </c>
      <c r="S100" s="46"/>
    </row>
    <row r="101" spans="1:19" x14ac:dyDescent="0.2">
      <c r="A101" s="14"/>
      <c r="B101" s="14"/>
      <c r="C101" s="14"/>
      <c r="D101" s="14"/>
      <c r="E101" s="14"/>
      <c r="F101" s="14"/>
      <c r="G101" s="14"/>
      <c r="H101" s="17">
        <f>F101*G101</f>
        <v>0</v>
      </c>
      <c r="I101" s="17"/>
      <c r="J101" s="17">
        <f>H101*I101</f>
        <v>0</v>
      </c>
      <c r="K101" s="17"/>
      <c r="L101" s="17"/>
      <c r="M101" s="17"/>
      <c r="N101" s="17">
        <f>L101*M101</f>
        <v>0</v>
      </c>
      <c r="O101" s="17"/>
      <c r="P101" s="17"/>
      <c r="Q101" s="17"/>
      <c r="R101" s="17">
        <f t="shared" si="21"/>
        <v>0</v>
      </c>
      <c r="S101" s="46"/>
    </row>
    <row r="102" spans="1:19" ht="39.75" customHeight="1" x14ac:dyDescent="0.2">
      <c r="A102" s="14">
        <v>2</v>
      </c>
      <c r="B102" s="14" t="s">
        <v>75</v>
      </c>
      <c r="C102" s="14"/>
      <c r="D102" s="14"/>
      <c r="E102" s="14"/>
      <c r="F102" s="14"/>
      <c r="G102" s="14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>
        <v>4500</v>
      </c>
      <c r="S102" s="46"/>
    </row>
    <row r="103" spans="1:19" x14ac:dyDescent="0.2">
      <c r="A103" s="14"/>
      <c r="B103" s="14"/>
      <c r="C103" s="14"/>
      <c r="D103" s="14"/>
      <c r="E103" s="14"/>
      <c r="F103" s="14"/>
      <c r="G103" s="14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46"/>
    </row>
    <row r="104" spans="1:19" ht="38.25" x14ac:dyDescent="0.2">
      <c r="A104" s="14">
        <v>3</v>
      </c>
      <c r="B104" s="14" t="s">
        <v>76</v>
      </c>
      <c r="C104" s="14"/>
      <c r="D104" s="14"/>
      <c r="E104" s="14"/>
      <c r="F104" s="14"/>
      <c r="G104" s="14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>
        <v>1000</v>
      </c>
      <c r="S104" s="46"/>
    </row>
    <row r="105" spans="1:19" x14ac:dyDescent="0.2">
      <c r="A105" s="14"/>
      <c r="B105" s="14"/>
      <c r="C105" s="14"/>
      <c r="D105" s="14"/>
      <c r="E105" s="57" t="s">
        <v>37</v>
      </c>
      <c r="F105" s="14"/>
      <c r="G105" s="14"/>
      <c r="H105" s="58">
        <f>SUM(H98:H101)</f>
        <v>0</v>
      </c>
      <c r="I105" s="17"/>
      <c r="J105" s="58">
        <f>SUM(J98:J101)</f>
        <v>0</v>
      </c>
      <c r="K105" s="17"/>
      <c r="L105" s="58">
        <f>SUM(L98:L101)</f>
        <v>0</v>
      </c>
      <c r="M105" s="17"/>
      <c r="N105" s="58">
        <f>SUM(N98:N101)</f>
        <v>0</v>
      </c>
      <c r="O105" s="17"/>
      <c r="P105" s="17"/>
      <c r="Q105" s="17"/>
      <c r="R105" s="58">
        <f>SUM(R98:R104)</f>
        <v>39500</v>
      </c>
      <c r="S105" s="42">
        <f>J105+N105+R105</f>
        <v>39500</v>
      </c>
    </row>
    <row r="106" spans="1:19" ht="15" x14ac:dyDescent="0.2">
      <c r="A106" s="14" t="s">
        <v>0</v>
      </c>
      <c r="B106" s="14"/>
      <c r="C106" s="14"/>
      <c r="D106" s="14"/>
      <c r="E106" s="54" t="s">
        <v>38</v>
      </c>
      <c r="F106" s="14"/>
      <c r="G106" s="14"/>
      <c r="H106" s="17">
        <f>F106*G106</f>
        <v>0</v>
      </c>
      <c r="I106" s="17"/>
      <c r="J106" s="17">
        <f>H106*I106</f>
        <v>0</v>
      </c>
      <c r="K106" s="17"/>
      <c r="L106" s="17"/>
      <c r="M106" s="17"/>
      <c r="N106" s="17">
        <f>L106*M106</f>
        <v>0</v>
      </c>
      <c r="O106" s="17"/>
      <c r="P106" s="17"/>
      <c r="Q106" s="17"/>
      <c r="R106" s="17">
        <f>P106</f>
        <v>0</v>
      </c>
      <c r="S106" s="49"/>
    </row>
    <row r="107" spans="1:19" ht="15" x14ac:dyDescent="0.2">
      <c r="A107" s="14"/>
      <c r="B107" s="14"/>
      <c r="C107" s="55"/>
      <c r="D107" s="14"/>
      <c r="E107" s="54" t="s">
        <v>39</v>
      </c>
      <c r="F107" s="14"/>
      <c r="G107" s="14"/>
      <c r="H107" s="17">
        <f t="shared" ref="H107:H115" si="25">F107*G107</f>
        <v>0</v>
      </c>
      <c r="I107" s="17"/>
      <c r="J107" s="17">
        <f>H107*I107</f>
        <v>0</v>
      </c>
      <c r="K107" s="17"/>
      <c r="L107" s="17"/>
      <c r="M107" s="17"/>
      <c r="N107" s="17">
        <f t="shared" ref="N107:N108" si="26">L107*M107</f>
        <v>0</v>
      </c>
      <c r="O107" s="17"/>
      <c r="P107" s="17"/>
      <c r="Q107" s="17"/>
      <c r="R107" s="17">
        <f>P107*Q107</f>
        <v>0</v>
      </c>
      <c r="S107" s="49"/>
    </row>
    <row r="108" spans="1:19" ht="25.5" x14ac:dyDescent="0.2">
      <c r="A108" s="14">
        <v>1</v>
      </c>
      <c r="B108" s="14" t="s">
        <v>77</v>
      </c>
      <c r="C108" s="14"/>
      <c r="D108" s="14"/>
      <c r="E108" s="54"/>
      <c r="F108" s="14"/>
      <c r="G108" s="14"/>
      <c r="H108" s="17">
        <f t="shared" si="25"/>
        <v>0</v>
      </c>
      <c r="I108" s="17"/>
      <c r="J108" s="17">
        <v>5000</v>
      </c>
      <c r="K108" s="17"/>
      <c r="L108" s="17"/>
      <c r="M108" s="17"/>
      <c r="N108" s="17">
        <f t="shared" si="26"/>
        <v>0</v>
      </c>
      <c r="O108" s="17" t="s">
        <v>78</v>
      </c>
      <c r="P108" s="17">
        <v>15</v>
      </c>
      <c r="Q108" s="17">
        <v>18</v>
      </c>
      <c r="R108" s="17">
        <f t="shared" ref="R108:R115" si="27">P108*Q108</f>
        <v>270</v>
      </c>
      <c r="S108" s="49"/>
    </row>
    <row r="109" spans="1:19" ht="15" x14ac:dyDescent="0.2">
      <c r="A109" s="14"/>
      <c r="B109" s="14"/>
      <c r="C109" s="14"/>
      <c r="D109" s="14"/>
      <c r="E109" s="54"/>
      <c r="F109" s="14"/>
      <c r="G109" s="14"/>
      <c r="H109" s="17"/>
      <c r="I109" s="17"/>
      <c r="J109" s="17"/>
      <c r="K109" s="17"/>
      <c r="L109" s="17"/>
      <c r="M109" s="17"/>
      <c r="N109" s="17"/>
      <c r="O109" s="17" t="s">
        <v>79</v>
      </c>
      <c r="P109" s="17">
        <v>4</v>
      </c>
      <c r="Q109" s="17">
        <v>160</v>
      </c>
      <c r="R109" s="17">
        <f t="shared" si="27"/>
        <v>640</v>
      </c>
      <c r="S109" s="49"/>
    </row>
    <row r="110" spans="1:19" ht="15" x14ac:dyDescent="0.2">
      <c r="A110" s="14"/>
      <c r="B110" s="14"/>
      <c r="C110" s="14"/>
      <c r="D110" s="14"/>
      <c r="E110" s="54"/>
      <c r="F110" s="14"/>
      <c r="G110" s="14"/>
      <c r="H110" s="17"/>
      <c r="I110" s="17"/>
      <c r="J110" s="17"/>
      <c r="K110" s="17"/>
      <c r="L110" s="17"/>
      <c r="M110" s="17"/>
      <c r="N110" s="17"/>
      <c r="O110" s="17" t="s">
        <v>80</v>
      </c>
      <c r="P110" s="17">
        <v>1</v>
      </c>
      <c r="Q110" s="17">
        <v>497</v>
      </c>
      <c r="R110" s="17">
        <f t="shared" si="27"/>
        <v>497</v>
      </c>
      <c r="S110" s="49"/>
    </row>
    <row r="111" spans="1:19" ht="15" x14ac:dyDescent="0.2">
      <c r="A111" s="14"/>
      <c r="B111" s="14"/>
      <c r="C111" s="14"/>
      <c r="D111" s="14"/>
      <c r="E111" s="54"/>
      <c r="F111" s="14"/>
      <c r="G111" s="14"/>
      <c r="H111" s="17"/>
      <c r="I111" s="17"/>
      <c r="J111" s="17"/>
      <c r="K111" s="17"/>
      <c r="L111" s="17"/>
      <c r="M111" s="17"/>
      <c r="N111" s="17"/>
      <c r="O111" s="17" t="s">
        <v>80</v>
      </c>
      <c r="P111" s="17">
        <v>1</v>
      </c>
      <c r="Q111" s="17">
        <v>269</v>
      </c>
      <c r="R111" s="17">
        <f t="shared" si="27"/>
        <v>269</v>
      </c>
      <c r="S111" s="49"/>
    </row>
    <row r="112" spans="1:19" ht="15" x14ac:dyDescent="0.2">
      <c r="A112" s="14"/>
      <c r="B112" s="14"/>
      <c r="C112" s="14"/>
      <c r="D112" s="14"/>
      <c r="E112" s="54"/>
      <c r="F112" s="14"/>
      <c r="G112" s="14"/>
      <c r="H112" s="17"/>
      <c r="I112" s="17"/>
      <c r="J112" s="17"/>
      <c r="K112" s="17"/>
      <c r="L112" s="17"/>
      <c r="M112" s="17"/>
      <c r="N112" s="17"/>
      <c r="O112" s="17" t="s">
        <v>81</v>
      </c>
      <c r="P112" s="17">
        <v>1</v>
      </c>
      <c r="Q112" s="17">
        <v>75</v>
      </c>
      <c r="R112" s="17">
        <f t="shared" si="27"/>
        <v>75</v>
      </c>
      <c r="S112" s="49"/>
    </row>
    <row r="113" spans="1:19" ht="15" x14ac:dyDescent="0.2">
      <c r="A113" s="14"/>
      <c r="B113" s="14"/>
      <c r="C113" s="14"/>
      <c r="D113" s="14"/>
      <c r="E113" s="54"/>
      <c r="F113" s="14"/>
      <c r="G113" s="14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49"/>
    </row>
    <row r="114" spans="1:19" ht="15" x14ac:dyDescent="0.2">
      <c r="A114" s="14"/>
      <c r="B114" s="14"/>
      <c r="C114" s="14"/>
      <c r="D114" s="14"/>
      <c r="E114" s="54"/>
      <c r="F114" s="14"/>
      <c r="G114" s="14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49"/>
    </row>
    <row r="115" spans="1:19" x14ac:dyDescent="0.2">
      <c r="A115" s="14"/>
      <c r="B115" s="14"/>
      <c r="C115" s="14"/>
      <c r="D115" s="14"/>
      <c r="E115" s="14"/>
      <c r="F115" s="14"/>
      <c r="G115" s="14"/>
      <c r="H115" s="17">
        <f t="shared" si="25"/>
        <v>0</v>
      </c>
      <c r="I115" s="17"/>
      <c r="J115" s="17">
        <f t="shared" ref="J115" si="28">H115*I115</f>
        <v>0</v>
      </c>
      <c r="K115" s="17"/>
      <c r="L115" s="17"/>
      <c r="M115" s="17"/>
      <c r="N115" s="17">
        <f>L115*M115</f>
        <v>0</v>
      </c>
      <c r="O115" s="17"/>
      <c r="P115" s="17"/>
      <c r="Q115" s="17"/>
      <c r="R115" s="17">
        <f t="shared" si="27"/>
        <v>0</v>
      </c>
      <c r="S115" s="42"/>
    </row>
    <row r="116" spans="1:19" x14ac:dyDescent="0.2">
      <c r="A116" s="14"/>
      <c r="B116" s="14"/>
      <c r="C116" s="14"/>
      <c r="D116" s="14"/>
      <c r="E116" s="57" t="s">
        <v>37</v>
      </c>
      <c r="F116" s="14"/>
      <c r="G116" s="14"/>
      <c r="H116" s="58">
        <f>SUM(H106:H115)</f>
        <v>0</v>
      </c>
      <c r="I116" s="17"/>
      <c r="J116" s="58">
        <f>SUM(J106:J115)</f>
        <v>5000</v>
      </c>
      <c r="K116" s="17"/>
      <c r="L116" s="58">
        <f>SUM(L106:L115)</f>
        <v>0</v>
      </c>
      <c r="M116" s="17"/>
      <c r="N116" s="58">
        <f>SUM(N106:N115)</f>
        <v>0</v>
      </c>
      <c r="O116" s="17"/>
      <c r="P116" s="17"/>
      <c r="Q116" s="17"/>
      <c r="R116" s="58">
        <f>SUM(R106:R115)</f>
        <v>1751</v>
      </c>
      <c r="S116" s="42">
        <f>J116+N116+R116</f>
        <v>6751</v>
      </c>
    </row>
    <row r="117" spans="1:19" ht="15" x14ac:dyDescent="0.2">
      <c r="A117" s="14"/>
      <c r="B117" s="14"/>
      <c r="C117" s="14"/>
      <c r="D117" s="14"/>
      <c r="E117" s="54" t="s">
        <v>40</v>
      </c>
      <c r="F117" s="14"/>
      <c r="G117" s="14"/>
      <c r="H117" s="17">
        <f>F117*G117</f>
        <v>0</v>
      </c>
      <c r="I117" s="17"/>
      <c r="J117" s="17">
        <f>H117*I117</f>
        <v>0</v>
      </c>
      <c r="K117" s="17"/>
      <c r="L117" s="17"/>
      <c r="M117" s="17"/>
      <c r="N117" s="17">
        <f>L117*M117</f>
        <v>0</v>
      </c>
      <c r="O117" s="17"/>
      <c r="P117" s="17"/>
      <c r="Q117" s="17"/>
      <c r="R117" s="17">
        <f>P117*Q117</f>
        <v>0</v>
      </c>
      <c r="S117" s="49"/>
    </row>
    <row r="118" spans="1:19" ht="38.25" x14ac:dyDescent="0.2">
      <c r="A118" s="14" t="s">
        <v>82</v>
      </c>
      <c r="B118" s="20" t="s">
        <v>83</v>
      </c>
      <c r="C118" s="55">
        <v>44706</v>
      </c>
      <c r="D118" s="14"/>
      <c r="E118" s="56" t="s">
        <v>84</v>
      </c>
      <c r="F118" s="14">
        <v>2</v>
      </c>
      <c r="G118" s="14">
        <v>1</v>
      </c>
      <c r="H118" s="17">
        <f t="shared" ref="H118" si="29">F118*G118</f>
        <v>2</v>
      </c>
      <c r="I118" s="17">
        <v>600</v>
      </c>
      <c r="J118" s="17">
        <f t="shared" ref="J118:J120" si="30">H118*I118</f>
        <v>1200</v>
      </c>
      <c r="K118" s="17" t="s">
        <v>28</v>
      </c>
      <c r="L118" s="17">
        <v>0.5</v>
      </c>
      <c r="M118" s="17">
        <v>400</v>
      </c>
      <c r="N118" s="17">
        <f t="shared" ref="N118" si="31">L118*M118</f>
        <v>200</v>
      </c>
      <c r="O118" s="17" t="s">
        <v>85</v>
      </c>
      <c r="P118" s="17">
        <v>1</v>
      </c>
      <c r="Q118" s="17">
        <v>200</v>
      </c>
      <c r="R118" s="17">
        <f t="shared" ref="R118:R120" si="32">P118*Q118</f>
        <v>200</v>
      </c>
      <c r="S118" s="46"/>
    </row>
    <row r="119" spans="1:19" ht="15" x14ac:dyDescent="0.2">
      <c r="A119" s="14"/>
      <c r="B119" s="14"/>
      <c r="C119" s="55"/>
      <c r="D119" s="14"/>
      <c r="E119" s="54"/>
      <c r="F119" s="14"/>
      <c r="G119" s="14"/>
      <c r="H119" s="17">
        <f>F119*G119</f>
        <v>0</v>
      </c>
      <c r="I119" s="17"/>
      <c r="J119" s="17">
        <f t="shared" si="30"/>
        <v>0</v>
      </c>
      <c r="K119" s="17"/>
      <c r="L119" s="17"/>
      <c r="M119" s="17"/>
      <c r="N119" s="17">
        <f>L119*M119</f>
        <v>0</v>
      </c>
      <c r="O119" s="17"/>
      <c r="P119" s="17"/>
      <c r="Q119" s="17"/>
      <c r="R119" s="17">
        <f t="shared" si="32"/>
        <v>0</v>
      </c>
      <c r="S119" s="49"/>
    </row>
    <row r="120" spans="1:19" x14ac:dyDescent="0.2">
      <c r="A120" s="14"/>
      <c r="B120" s="14"/>
      <c r="C120" s="14"/>
      <c r="D120" s="14"/>
      <c r="E120" s="14"/>
      <c r="F120" s="14"/>
      <c r="G120" s="14"/>
      <c r="H120" s="17">
        <f>F120*G120</f>
        <v>0</v>
      </c>
      <c r="I120" s="17"/>
      <c r="J120" s="17">
        <f t="shared" si="30"/>
        <v>0</v>
      </c>
      <c r="K120" s="17"/>
      <c r="L120" s="17"/>
      <c r="M120" s="17"/>
      <c r="N120" s="17">
        <f>L120*M120</f>
        <v>0</v>
      </c>
      <c r="O120" s="17"/>
      <c r="P120" s="17"/>
      <c r="Q120" s="17"/>
      <c r="R120" s="17">
        <f t="shared" si="32"/>
        <v>0</v>
      </c>
      <c r="S120" s="49"/>
    </row>
    <row r="121" spans="1:19" x14ac:dyDescent="0.2">
      <c r="A121" s="14"/>
      <c r="B121" s="14"/>
      <c r="C121" s="14"/>
      <c r="D121" s="14"/>
      <c r="E121" s="57" t="s">
        <v>37</v>
      </c>
      <c r="F121" s="14"/>
      <c r="G121" s="14"/>
      <c r="H121" s="58">
        <f>SUM(H117:H120)</f>
        <v>2</v>
      </c>
      <c r="I121" s="17"/>
      <c r="J121" s="58">
        <f>SUM(J118:J120)</f>
        <v>1200</v>
      </c>
      <c r="K121" s="17"/>
      <c r="L121" s="58">
        <f>SUM(L117:L120)</f>
        <v>0.5</v>
      </c>
      <c r="M121" s="17"/>
      <c r="N121" s="58">
        <f>SUM(N117:N120)</f>
        <v>200</v>
      </c>
      <c r="O121" s="17"/>
      <c r="P121" s="17"/>
      <c r="Q121" s="17"/>
      <c r="R121" s="58">
        <f>SUM(R117:R120)</f>
        <v>200</v>
      </c>
      <c r="S121" s="42">
        <f>J121+N121+R121</f>
        <v>1600</v>
      </c>
    </row>
    <row r="122" spans="1:19" x14ac:dyDescent="0.2">
      <c r="A122" s="14"/>
      <c r="B122" s="14"/>
      <c r="C122" s="14"/>
      <c r="D122" s="14"/>
      <c r="E122" s="57" t="s">
        <v>37</v>
      </c>
      <c r="F122" s="14"/>
      <c r="G122" s="14"/>
      <c r="H122" s="58">
        <f>H105+H116+H121</f>
        <v>2</v>
      </c>
      <c r="I122" s="17"/>
      <c r="J122" s="58">
        <f>J105+J116+J121</f>
        <v>6200</v>
      </c>
      <c r="K122" s="17"/>
      <c r="L122" s="58">
        <f>L105+L116+L121</f>
        <v>0.5</v>
      </c>
      <c r="M122" s="17"/>
      <c r="N122" s="58">
        <f>N105+N116+N121</f>
        <v>200</v>
      </c>
      <c r="O122" s="17"/>
      <c r="P122" s="17"/>
      <c r="Q122" s="17"/>
      <c r="R122" s="58">
        <f>R105+R116+R121</f>
        <v>41451</v>
      </c>
      <c r="S122" s="48">
        <f>SUM(S98:S121)</f>
        <v>47851</v>
      </c>
    </row>
    <row r="123" spans="1:19" x14ac:dyDescent="0.2">
      <c r="A123" s="4"/>
      <c r="B123" s="4"/>
      <c r="C123" s="5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60">
        <f>J122+N122+R122</f>
        <v>47851</v>
      </c>
      <c r="S123" s="51" t="s">
        <v>0</v>
      </c>
    </row>
    <row r="124" spans="1:19" ht="20.25" x14ac:dyDescent="0.3">
      <c r="F124" t="s">
        <v>0</v>
      </c>
      <c r="H124" s="1" t="s">
        <v>86</v>
      </c>
    </row>
    <row r="125" spans="1:1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3"/>
      <c r="Q125" s="3"/>
      <c r="R125" s="3"/>
    </row>
    <row r="126" spans="1:19" x14ac:dyDescent="0.2">
      <c r="A126" s="5" t="s">
        <v>2</v>
      </c>
      <c r="B126" s="5" t="s">
        <v>3</v>
      </c>
      <c r="C126" s="5" t="s">
        <v>4</v>
      </c>
      <c r="D126" s="5" t="s">
        <v>5</v>
      </c>
      <c r="E126" s="5" t="s">
        <v>6</v>
      </c>
      <c r="F126" s="6" t="s">
        <v>7</v>
      </c>
      <c r="G126" s="6" t="s">
        <v>8</v>
      </c>
      <c r="H126" s="7" t="s">
        <v>9</v>
      </c>
      <c r="I126" s="7"/>
      <c r="J126" s="7"/>
      <c r="K126" s="5"/>
      <c r="L126" s="7" t="s">
        <v>10</v>
      </c>
      <c r="M126" s="7"/>
      <c r="N126" s="7"/>
      <c r="O126" s="7" t="s">
        <v>11</v>
      </c>
      <c r="P126" s="7"/>
      <c r="Q126" s="7"/>
      <c r="R126" s="7"/>
    </row>
    <row r="127" spans="1:19" x14ac:dyDescent="0.2">
      <c r="A127" s="8"/>
      <c r="B127" s="8"/>
      <c r="C127" s="8"/>
      <c r="D127" s="8"/>
      <c r="E127" s="8"/>
      <c r="F127" s="9"/>
      <c r="G127" s="9"/>
      <c r="H127" s="10" t="s">
        <v>12</v>
      </c>
      <c r="I127" s="11" t="s">
        <v>13</v>
      </c>
      <c r="J127" s="10" t="s">
        <v>14</v>
      </c>
      <c r="K127" s="12"/>
      <c r="L127" s="10" t="s">
        <v>12</v>
      </c>
      <c r="M127" s="10" t="s">
        <v>15</v>
      </c>
      <c r="N127" s="10" t="s">
        <v>14</v>
      </c>
      <c r="O127" s="11" t="s">
        <v>16</v>
      </c>
      <c r="P127" s="10" t="s">
        <v>12</v>
      </c>
      <c r="Q127" s="10" t="s">
        <v>15</v>
      </c>
      <c r="R127" s="10" t="s">
        <v>14</v>
      </c>
    </row>
    <row r="128" spans="1:19" ht="15.75" x14ac:dyDescent="0.2">
      <c r="A128" s="13"/>
      <c r="B128" s="14"/>
      <c r="C128" s="13"/>
      <c r="D128" s="14"/>
      <c r="E128" s="15" t="s">
        <v>17</v>
      </c>
      <c r="F128" s="13"/>
      <c r="G128" s="13"/>
      <c r="H128" s="16">
        <f>F128*G128</f>
        <v>0</v>
      </c>
      <c r="I128" s="16"/>
      <c r="J128" s="16">
        <f>H128*I128</f>
        <v>0</v>
      </c>
      <c r="K128" s="16"/>
      <c r="L128" s="16"/>
      <c r="M128" s="16"/>
      <c r="N128" s="16">
        <f>L128*M128</f>
        <v>0</v>
      </c>
      <c r="O128" s="17"/>
      <c r="P128" s="16"/>
      <c r="Q128" s="16"/>
      <c r="R128" s="16">
        <f>P128*Q128</f>
        <v>0</v>
      </c>
      <c r="S128" s="42"/>
    </row>
    <row r="129" spans="1:19" ht="15" x14ac:dyDescent="0.2">
      <c r="A129" s="13"/>
      <c r="B129" s="14"/>
      <c r="C129" s="13"/>
      <c r="D129" s="13"/>
      <c r="E129" s="19" t="s">
        <v>18</v>
      </c>
      <c r="F129" s="13"/>
      <c r="G129" s="13"/>
      <c r="H129" s="16">
        <f>F129*G129</f>
        <v>0</v>
      </c>
      <c r="I129" s="16"/>
      <c r="J129" s="16">
        <f>H129*I129</f>
        <v>0</v>
      </c>
      <c r="K129" s="16"/>
      <c r="L129" s="16"/>
      <c r="M129" s="16"/>
      <c r="N129" s="16">
        <f>L129*M129</f>
        <v>0</v>
      </c>
      <c r="O129" s="17"/>
      <c r="P129" s="16"/>
      <c r="Q129" s="16"/>
      <c r="R129" s="16">
        <f t="shared" ref="R129:R164" si="33">P129*Q129</f>
        <v>0</v>
      </c>
      <c r="S129" s="42"/>
    </row>
    <row r="130" spans="1:19" ht="63.75" x14ac:dyDescent="0.2">
      <c r="A130" s="14" t="s">
        <v>82</v>
      </c>
      <c r="B130" s="20" t="s">
        <v>87</v>
      </c>
      <c r="C130" s="55">
        <v>44728</v>
      </c>
      <c r="D130" s="14"/>
      <c r="E130" s="56" t="s">
        <v>88</v>
      </c>
      <c r="F130" s="14">
        <v>2</v>
      </c>
      <c r="G130" s="14">
        <v>2</v>
      </c>
      <c r="H130" s="17">
        <f t="shared" ref="H130:H163" si="34">F130*G130</f>
        <v>4</v>
      </c>
      <c r="I130" s="17">
        <v>600</v>
      </c>
      <c r="J130" s="17">
        <f t="shared" ref="J130:J163" si="35">H130*I130</f>
        <v>2400</v>
      </c>
      <c r="K130" s="17" t="s">
        <v>21</v>
      </c>
      <c r="L130" s="17">
        <v>0.5</v>
      </c>
      <c r="M130" s="17">
        <v>400</v>
      </c>
      <c r="N130" s="17">
        <f t="shared" ref="N130:N163" si="36">L130*M130</f>
        <v>200</v>
      </c>
      <c r="O130" s="17" t="s">
        <v>89</v>
      </c>
      <c r="P130" s="17">
        <v>5</v>
      </c>
      <c r="Q130" s="17">
        <v>140</v>
      </c>
      <c r="R130" s="17">
        <f t="shared" si="33"/>
        <v>700</v>
      </c>
      <c r="S130" s="46"/>
    </row>
    <row r="131" spans="1:19" ht="15" x14ac:dyDescent="0.2">
      <c r="A131" s="14"/>
      <c r="B131" s="14"/>
      <c r="C131" s="55"/>
      <c r="D131" s="14"/>
      <c r="E131" s="56"/>
      <c r="F131" s="14"/>
      <c r="G131" s="14"/>
      <c r="H131" s="17">
        <f t="shared" si="34"/>
        <v>0</v>
      </c>
      <c r="I131" s="17"/>
      <c r="J131" s="17">
        <f t="shared" si="35"/>
        <v>0</v>
      </c>
      <c r="K131" s="17"/>
      <c r="L131" s="17"/>
      <c r="M131" s="17"/>
      <c r="N131" s="17">
        <f t="shared" si="36"/>
        <v>0</v>
      </c>
      <c r="O131" s="17" t="s">
        <v>90</v>
      </c>
      <c r="P131" s="17">
        <v>2</v>
      </c>
      <c r="Q131" s="17">
        <v>184.01</v>
      </c>
      <c r="R131" s="17">
        <f t="shared" si="33"/>
        <v>368.02</v>
      </c>
      <c r="S131" s="46"/>
    </row>
    <row r="132" spans="1:19" ht="15" x14ac:dyDescent="0.2">
      <c r="A132" s="14"/>
      <c r="B132" s="14"/>
      <c r="C132" s="55"/>
      <c r="D132" s="14"/>
      <c r="E132" s="56"/>
      <c r="F132" s="14"/>
      <c r="G132" s="14"/>
      <c r="H132" s="17">
        <f t="shared" si="34"/>
        <v>0</v>
      </c>
      <c r="I132" s="17"/>
      <c r="J132" s="17">
        <f t="shared" si="35"/>
        <v>0</v>
      </c>
      <c r="K132" s="17"/>
      <c r="L132" s="17"/>
      <c r="M132" s="17"/>
      <c r="N132" s="17">
        <f t="shared" si="36"/>
        <v>0</v>
      </c>
      <c r="O132" s="17" t="s">
        <v>91</v>
      </c>
      <c r="P132" s="17">
        <v>1</v>
      </c>
      <c r="Q132" s="17">
        <v>272.8</v>
      </c>
      <c r="R132" s="17">
        <f t="shared" si="33"/>
        <v>272.8</v>
      </c>
      <c r="S132" s="46"/>
    </row>
    <row r="133" spans="1:19" ht="15" x14ac:dyDescent="0.2">
      <c r="A133" s="14"/>
      <c r="B133" s="14"/>
      <c r="C133" s="55"/>
      <c r="D133" s="14"/>
      <c r="E133" s="56"/>
      <c r="F133" s="14"/>
      <c r="G133" s="14"/>
      <c r="H133" s="17">
        <f t="shared" si="34"/>
        <v>0</v>
      </c>
      <c r="I133" s="17"/>
      <c r="J133" s="17">
        <f t="shared" si="35"/>
        <v>0</v>
      </c>
      <c r="K133" s="17"/>
      <c r="L133" s="17"/>
      <c r="M133" s="17"/>
      <c r="N133" s="17">
        <f t="shared" si="36"/>
        <v>0</v>
      </c>
      <c r="O133" s="17" t="s">
        <v>92</v>
      </c>
      <c r="P133" s="17">
        <v>1</v>
      </c>
      <c r="Q133" s="17">
        <v>95</v>
      </c>
      <c r="R133" s="17">
        <f t="shared" si="33"/>
        <v>95</v>
      </c>
      <c r="S133" s="46"/>
    </row>
    <row r="134" spans="1:19" ht="15" x14ac:dyDescent="0.2">
      <c r="A134" s="14"/>
      <c r="B134" s="14"/>
      <c r="C134" s="55"/>
      <c r="D134" s="14"/>
      <c r="E134" s="56"/>
      <c r="F134" s="14"/>
      <c r="G134" s="14"/>
      <c r="H134" s="17">
        <f t="shared" si="34"/>
        <v>0</v>
      </c>
      <c r="I134" s="17"/>
      <c r="J134" s="17">
        <f t="shared" si="35"/>
        <v>0</v>
      </c>
      <c r="K134" s="17"/>
      <c r="L134" s="17"/>
      <c r="M134" s="17"/>
      <c r="N134" s="17">
        <f t="shared" si="36"/>
        <v>0</v>
      </c>
      <c r="O134" s="17" t="s">
        <v>93</v>
      </c>
      <c r="P134" s="17">
        <v>9</v>
      </c>
      <c r="Q134" s="17">
        <v>14.69</v>
      </c>
      <c r="R134" s="17">
        <f t="shared" si="33"/>
        <v>132.21</v>
      </c>
      <c r="S134" s="46"/>
    </row>
    <row r="135" spans="1:19" ht="25.5" x14ac:dyDescent="0.2">
      <c r="A135" s="14"/>
      <c r="B135" s="14"/>
      <c r="C135" s="55"/>
      <c r="D135" s="14"/>
      <c r="E135" s="56"/>
      <c r="F135" s="14"/>
      <c r="G135" s="14"/>
      <c r="H135" s="17">
        <f t="shared" si="34"/>
        <v>0</v>
      </c>
      <c r="I135" s="17"/>
      <c r="J135" s="17">
        <f t="shared" si="35"/>
        <v>0</v>
      </c>
      <c r="K135" s="17"/>
      <c r="L135" s="17"/>
      <c r="M135" s="17"/>
      <c r="N135" s="17">
        <f t="shared" si="36"/>
        <v>0</v>
      </c>
      <c r="O135" s="17" t="s">
        <v>94</v>
      </c>
      <c r="P135" s="17">
        <v>3</v>
      </c>
      <c r="Q135" s="17">
        <v>139</v>
      </c>
      <c r="R135" s="17">
        <f t="shared" si="33"/>
        <v>417</v>
      </c>
      <c r="S135" s="46"/>
    </row>
    <row r="136" spans="1:19" ht="25.5" x14ac:dyDescent="0.2">
      <c r="A136" s="14"/>
      <c r="B136" s="14"/>
      <c r="C136" s="55"/>
      <c r="D136" s="14"/>
      <c r="E136" s="56"/>
      <c r="F136" s="14"/>
      <c r="G136" s="14"/>
      <c r="H136" s="17">
        <f t="shared" si="34"/>
        <v>0</v>
      </c>
      <c r="I136" s="17"/>
      <c r="J136" s="17">
        <f t="shared" si="35"/>
        <v>0</v>
      </c>
      <c r="K136" s="17"/>
      <c r="L136" s="17"/>
      <c r="M136" s="17"/>
      <c r="N136" s="17">
        <f t="shared" si="36"/>
        <v>0</v>
      </c>
      <c r="O136" s="17" t="s">
        <v>95</v>
      </c>
      <c r="P136" s="17">
        <v>2</v>
      </c>
      <c r="Q136" s="17">
        <v>16</v>
      </c>
      <c r="R136" s="17">
        <f t="shared" si="33"/>
        <v>32</v>
      </c>
      <c r="S136" s="46"/>
    </row>
    <row r="137" spans="1:19" ht="15" x14ac:dyDescent="0.2">
      <c r="A137" s="13"/>
      <c r="B137" s="14"/>
      <c r="C137" s="21"/>
      <c r="D137" s="13"/>
      <c r="E137" s="22"/>
      <c r="F137" s="13"/>
      <c r="G137" s="13"/>
      <c r="H137" s="16"/>
      <c r="I137" s="16"/>
      <c r="J137" s="16"/>
      <c r="K137" s="16"/>
      <c r="L137" s="16"/>
      <c r="M137" s="16"/>
      <c r="N137" s="16"/>
      <c r="O137" s="17"/>
      <c r="P137" s="16"/>
      <c r="Q137" s="16"/>
      <c r="R137" s="16"/>
      <c r="S137" s="46"/>
    </row>
    <row r="138" spans="1:19" ht="99" customHeight="1" x14ac:dyDescent="0.2">
      <c r="A138" s="13" t="s">
        <v>25</v>
      </c>
      <c r="B138" s="20" t="s">
        <v>96</v>
      </c>
      <c r="C138" s="21">
        <v>44726</v>
      </c>
      <c r="D138" s="13"/>
      <c r="E138" s="22" t="s">
        <v>97</v>
      </c>
      <c r="F138" s="13">
        <v>8</v>
      </c>
      <c r="G138" s="13">
        <v>2</v>
      </c>
      <c r="H138" s="16">
        <f t="shared" si="34"/>
        <v>16</v>
      </c>
      <c r="I138" s="16">
        <v>600</v>
      </c>
      <c r="J138" s="16">
        <f t="shared" si="35"/>
        <v>9600</v>
      </c>
      <c r="K138" s="16" t="s">
        <v>21</v>
      </c>
      <c r="L138" s="16">
        <v>0.5</v>
      </c>
      <c r="M138" s="16">
        <v>450</v>
      </c>
      <c r="N138" s="16">
        <f t="shared" si="36"/>
        <v>225</v>
      </c>
      <c r="O138" s="17" t="s">
        <v>98</v>
      </c>
      <c r="P138" s="16">
        <v>4</v>
      </c>
      <c r="Q138" s="16">
        <v>370</v>
      </c>
      <c r="R138" s="16">
        <f t="shared" ref="R138:R163" si="37">P138*Q138</f>
        <v>1480</v>
      </c>
      <c r="S138" s="46"/>
    </row>
    <row r="139" spans="1:19" ht="15" x14ac:dyDescent="0.2">
      <c r="A139" s="13"/>
      <c r="B139" s="14"/>
      <c r="C139" s="21"/>
      <c r="D139" s="13"/>
      <c r="E139" s="22"/>
      <c r="F139" s="13"/>
      <c r="G139" s="13"/>
      <c r="H139" s="16">
        <f t="shared" si="34"/>
        <v>0</v>
      </c>
      <c r="I139" s="16"/>
      <c r="J139" s="16">
        <f t="shared" si="35"/>
        <v>0</v>
      </c>
      <c r="K139" s="16"/>
      <c r="L139" s="16"/>
      <c r="M139" s="16"/>
      <c r="N139" s="16">
        <f t="shared" si="36"/>
        <v>0</v>
      </c>
      <c r="O139" s="17" t="s">
        <v>99</v>
      </c>
      <c r="P139" s="16">
        <v>8</v>
      </c>
      <c r="Q139" s="16">
        <v>239</v>
      </c>
      <c r="R139" s="16">
        <f t="shared" si="37"/>
        <v>1912</v>
      </c>
      <c r="S139" s="46"/>
    </row>
    <row r="140" spans="1:19" ht="15" x14ac:dyDescent="0.2">
      <c r="A140" s="13"/>
      <c r="B140" s="14"/>
      <c r="C140" s="21"/>
      <c r="D140" s="13"/>
      <c r="E140" s="22"/>
      <c r="F140" s="13"/>
      <c r="G140" s="13"/>
      <c r="H140" s="16">
        <f t="shared" si="34"/>
        <v>0</v>
      </c>
      <c r="I140" s="16"/>
      <c r="J140" s="16">
        <f t="shared" si="35"/>
        <v>0</v>
      </c>
      <c r="K140" s="16"/>
      <c r="L140" s="16"/>
      <c r="M140" s="16"/>
      <c r="N140" s="16">
        <f t="shared" si="36"/>
        <v>0</v>
      </c>
      <c r="O140" s="17" t="s">
        <v>100</v>
      </c>
      <c r="P140" s="16">
        <v>1</v>
      </c>
      <c r="Q140" s="16">
        <v>68</v>
      </c>
      <c r="R140" s="16">
        <f t="shared" si="37"/>
        <v>68</v>
      </c>
      <c r="S140" s="46"/>
    </row>
    <row r="141" spans="1:19" ht="15" x14ac:dyDescent="0.2">
      <c r="A141" s="13"/>
      <c r="B141" s="14"/>
      <c r="C141" s="21"/>
      <c r="D141" s="13"/>
      <c r="E141" s="22"/>
      <c r="F141" s="13"/>
      <c r="G141" s="13"/>
      <c r="H141" s="16">
        <f t="shared" si="34"/>
        <v>0</v>
      </c>
      <c r="I141" s="16"/>
      <c r="J141" s="16">
        <f t="shared" si="35"/>
        <v>0</v>
      </c>
      <c r="K141" s="16"/>
      <c r="L141" s="16"/>
      <c r="M141" s="16"/>
      <c r="N141" s="16">
        <f t="shared" si="36"/>
        <v>0</v>
      </c>
      <c r="O141" s="17" t="s">
        <v>101</v>
      </c>
      <c r="P141" s="16">
        <v>2</v>
      </c>
      <c r="Q141" s="16">
        <v>75</v>
      </c>
      <c r="R141" s="16">
        <f t="shared" si="37"/>
        <v>150</v>
      </c>
      <c r="S141" s="46"/>
    </row>
    <row r="142" spans="1:19" ht="15" x14ac:dyDescent="0.2">
      <c r="A142" s="13"/>
      <c r="B142" s="14"/>
      <c r="C142" s="21"/>
      <c r="D142" s="13"/>
      <c r="E142" s="22"/>
      <c r="F142" s="13"/>
      <c r="G142" s="13"/>
      <c r="H142" s="16"/>
      <c r="I142" s="16"/>
      <c r="J142" s="16"/>
      <c r="K142" s="16"/>
      <c r="L142" s="16"/>
      <c r="M142" s="16"/>
      <c r="N142" s="16"/>
      <c r="O142" s="17"/>
      <c r="P142" s="16"/>
      <c r="Q142" s="16"/>
      <c r="R142" s="16"/>
      <c r="S142" s="46"/>
    </row>
    <row r="143" spans="1:19" ht="89.25" x14ac:dyDescent="0.2">
      <c r="A143" s="13" t="s">
        <v>102</v>
      </c>
      <c r="B143" s="20" t="s">
        <v>103</v>
      </c>
      <c r="C143" s="21">
        <v>44721</v>
      </c>
      <c r="D143" s="13"/>
      <c r="E143" s="22" t="s">
        <v>104</v>
      </c>
      <c r="F143" s="13">
        <v>5.5</v>
      </c>
      <c r="G143" s="13">
        <v>2</v>
      </c>
      <c r="H143" s="16">
        <f t="shared" si="34"/>
        <v>11</v>
      </c>
      <c r="I143" s="16">
        <v>600</v>
      </c>
      <c r="J143" s="16">
        <f t="shared" si="35"/>
        <v>6600</v>
      </c>
      <c r="K143" s="16" t="s">
        <v>21</v>
      </c>
      <c r="L143" s="16">
        <v>0.5</v>
      </c>
      <c r="M143" s="16">
        <v>450</v>
      </c>
      <c r="N143" s="16">
        <f t="shared" si="36"/>
        <v>225</v>
      </c>
      <c r="O143" s="17" t="s">
        <v>105</v>
      </c>
      <c r="P143" s="16">
        <v>1</v>
      </c>
      <c r="Q143" s="16">
        <v>198</v>
      </c>
      <c r="R143" s="16">
        <f t="shared" si="37"/>
        <v>198</v>
      </c>
      <c r="S143" s="46"/>
    </row>
    <row r="144" spans="1:19" ht="15" x14ac:dyDescent="0.2">
      <c r="A144" s="13"/>
      <c r="B144" s="14"/>
      <c r="C144" s="21"/>
      <c r="D144" s="13"/>
      <c r="E144" s="22"/>
      <c r="F144" s="13">
        <v>4</v>
      </c>
      <c r="G144" s="13">
        <v>1</v>
      </c>
      <c r="H144" s="16">
        <f t="shared" si="34"/>
        <v>4</v>
      </c>
      <c r="I144" s="16"/>
      <c r="J144" s="16">
        <f t="shared" si="35"/>
        <v>0</v>
      </c>
      <c r="K144" s="16"/>
      <c r="L144" s="16"/>
      <c r="M144" s="16"/>
      <c r="N144" s="16">
        <f t="shared" si="36"/>
        <v>0</v>
      </c>
      <c r="O144" s="17" t="s">
        <v>106</v>
      </c>
      <c r="P144" s="16">
        <v>2</v>
      </c>
      <c r="Q144" s="16">
        <v>430</v>
      </c>
      <c r="R144" s="16">
        <f t="shared" si="37"/>
        <v>860</v>
      </c>
      <c r="S144" s="46"/>
    </row>
    <row r="145" spans="1:19" ht="15" x14ac:dyDescent="0.2">
      <c r="A145" s="13"/>
      <c r="B145" s="14"/>
      <c r="C145" s="21"/>
      <c r="D145" s="13"/>
      <c r="E145" s="22"/>
      <c r="F145" s="13"/>
      <c r="G145" s="13"/>
      <c r="H145" s="16">
        <f t="shared" si="34"/>
        <v>0</v>
      </c>
      <c r="I145" s="16"/>
      <c r="J145" s="16">
        <f t="shared" si="35"/>
        <v>0</v>
      </c>
      <c r="K145" s="16"/>
      <c r="L145" s="16"/>
      <c r="M145" s="16"/>
      <c r="N145" s="16">
        <f t="shared" si="36"/>
        <v>0</v>
      </c>
      <c r="O145" s="17" t="s">
        <v>107</v>
      </c>
      <c r="P145" s="16">
        <v>4</v>
      </c>
      <c r="Q145" s="16">
        <v>252</v>
      </c>
      <c r="R145" s="16">
        <f t="shared" si="37"/>
        <v>1008</v>
      </c>
      <c r="S145" s="46"/>
    </row>
    <row r="146" spans="1:19" ht="15" x14ac:dyDescent="0.2">
      <c r="A146" s="13"/>
      <c r="B146" s="14"/>
      <c r="C146" s="21"/>
      <c r="D146" s="13"/>
      <c r="E146" s="22"/>
      <c r="F146" s="13"/>
      <c r="G146" s="13"/>
      <c r="H146" s="16">
        <f t="shared" si="34"/>
        <v>0</v>
      </c>
      <c r="I146" s="16"/>
      <c r="J146" s="16">
        <f t="shared" si="35"/>
        <v>0</v>
      </c>
      <c r="K146" s="16"/>
      <c r="L146" s="16"/>
      <c r="M146" s="16"/>
      <c r="N146" s="16">
        <f t="shared" si="36"/>
        <v>0</v>
      </c>
      <c r="O146" s="17" t="s">
        <v>108</v>
      </c>
      <c r="P146" s="16">
        <v>4</v>
      </c>
      <c r="Q146" s="16">
        <v>49</v>
      </c>
      <c r="R146" s="16">
        <f t="shared" si="37"/>
        <v>196</v>
      </c>
      <c r="S146" s="46"/>
    </row>
    <row r="147" spans="1:19" ht="15" x14ac:dyDescent="0.2">
      <c r="A147" s="13"/>
      <c r="B147" s="14"/>
      <c r="C147" s="21"/>
      <c r="D147" s="13"/>
      <c r="E147" s="22"/>
      <c r="F147" s="13"/>
      <c r="G147" s="13"/>
      <c r="H147" s="16">
        <f t="shared" si="34"/>
        <v>0</v>
      </c>
      <c r="I147" s="16"/>
      <c r="J147" s="16">
        <f t="shared" si="35"/>
        <v>0</v>
      </c>
      <c r="K147" s="16"/>
      <c r="L147" s="16"/>
      <c r="M147" s="16"/>
      <c r="N147" s="16">
        <f t="shared" si="36"/>
        <v>0</v>
      </c>
      <c r="O147" s="17" t="s">
        <v>109</v>
      </c>
      <c r="P147" s="16">
        <v>2</v>
      </c>
      <c r="Q147" s="16">
        <v>120</v>
      </c>
      <c r="R147" s="16">
        <f t="shared" si="37"/>
        <v>240</v>
      </c>
      <c r="S147" s="46"/>
    </row>
    <row r="148" spans="1:19" ht="15" x14ac:dyDescent="0.2">
      <c r="A148" s="13"/>
      <c r="B148" s="14"/>
      <c r="C148" s="21"/>
      <c r="D148" s="13"/>
      <c r="E148" s="22"/>
      <c r="F148" s="13"/>
      <c r="G148" s="13"/>
      <c r="H148" s="16">
        <f t="shared" si="34"/>
        <v>0</v>
      </c>
      <c r="I148" s="16"/>
      <c r="J148" s="16">
        <f t="shared" si="35"/>
        <v>0</v>
      </c>
      <c r="K148" s="16"/>
      <c r="L148" s="16"/>
      <c r="M148" s="16"/>
      <c r="N148" s="16">
        <f t="shared" si="36"/>
        <v>0</v>
      </c>
      <c r="O148" s="17" t="s">
        <v>110</v>
      </c>
      <c r="P148" s="16">
        <v>4</v>
      </c>
      <c r="Q148" s="16">
        <v>30</v>
      </c>
      <c r="R148" s="16">
        <f t="shared" si="37"/>
        <v>120</v>
      </c>
      <c r="S148" s="46"/>
    </row>
    <row r="149" spans="1:19" ht="15" x14ac:dyDescent="0.2">
      <c r="A149" s="13"/>
      <c r="B149" s="14"/>
      <c r="C149" s="21"/>
      <c r="D149" s="13"/>
      <c r="E149" s="22"/>
      <c r="F149" s="13"/>
      <c r="G149" s="13"/>
      <c r="H149" s="16">
        <f t="shared" si="34"/>
        <v>0</v>
      </c>
      <c r="I149" s="16"/>
      <c r="J149" s="16">
        <f t="shared" si="35"/>
        <v>0</v>
      </c>
      <c r="K149" s="16"/>
      <c r="L149" s="16"/>
      <c r="M149" s="16"/>
      <c r="N149" s="16">
        <f t="shared" si="36"/>
        <v>0</v>
      </c>
      <c r="O149" s="17" t="s">
        <v>111</v>
      </c>
      <c r="P149" s="16">
        <v>0.1</v>
      </c>
      <c r="Q149" s="16">
        <v>47.5</v>
      </c>
      <c r="R149" s="16">
        <f t="shared" si="37"/>
        <v>4.75</v>
      </c>
      <c r="S149" s="46"/>
    </row>
    <row r="150" spans="1:19" ht="15" x14ac:dyDescent="0.2">
      <c r="A150" s="13"/>
      <c r="B150" s="14"/>
      <c r="C150" s="21"/>
      <c r="D150" s="13"/>
      <c r="E150" s="22"/>
      <c r="F150" s="13"/>
      <c r="G150" s="13"/>
      <c r="H150" s="16">
        <f t="shared" si="34"/>
        <v>0</v>
      </c>
      <c r="I150" s="16"/>
      <c r="J150" s="16">
        <f t="shared" si="35"/>
        <v>0</v>
      </c>
      <c r="K150" s="16"/>
      <c r="L150" s="16"/>
      <c r="M150" s="16"/>
      <c r="N150" s="16">
        <f t="shared" si="36"/>
        <v>0</v>
      </c>
      <c r="O150" s="17" t="s">
        <v>101</v>
      </c>
      <c r="P150" s="16">
        <v>0.4</v>
      </c>
      <c r="Q150" s="16">
        <v>75</v>
      </c>
      <c r="R150" s="16">
        <f t="shared" si="37"/>
        <v>30</v>
      </c>
      <c r="S150" s="46"/>
    </row>
    <row r="151" spans="1:19" ht="15" x14ac:dyDescent="0.2">
      <c r="A151" s="13"/>
      <c r="B151" s="14"/>
      <c r="C151" s="21"/>
      <c r="D151" s="13"/>
      <c r="E151" s="22"/>
      <c r="F151" s="13"/>
      <c r="G151" s="13"/>
      <c r="H151" s="16"/>
      <c r="I151" s="16"/>
      <c r="J151" s="16"/>
      <c r="K151" s="16"/>
      <c r="L151" s="16"/>
      <c r="M151" s="16"/>
      <c r="N151" s="16"/>
      <c r="O151" s="17"/>
      <c r="P151" s="16"/>
      <c r="Q151" s="16"/>
      <c r="R151" s="16"/>
      <c r="S151" s="46"/>
    </row>
    <row r="152" spans="1:19" ht="76.5" x14ac:dyDescent="0.2">
      <c r="A152" s="13" t="s">
        <v>112</v>
      </c>
      <c r="B152" s="20" t="s">
        <v>113</v>
      </c>
      <c r="C152" s="21">
        <v>44718</v>
      </c>
      <c r="D152" s="13"/>
      <c r="E152" s="22" t="s">
        <v>114</v>
      </c>
      <c r="F152" s="13">
        <v>3</v>
      </c>
      <c r="G152" s="13">
        <v>3</v>
      </c>
      <c r="H152" s="16">
        <f t="shared" si="34"/>
        <v>9</v>
      </c>
      <c r="I152" s="16">
        <v>600</v>
      </c>
      <c r="J152" s="16">
        <f t="shared" si="35"/>
        <v>5400</v>
      </c>
      <c r="K152" s="16" t="s">
        <v>21</v>
      </c>
      <c r="L152" s="16">
        <v>2</v>
      </c>
      <c r="M152" s="16">
        <v>450</v>
      </c>
      <c r="N152" s="16">
        <f t="shared" si="36"/>
        <v>900</v>
      </c>
      <c r="O152" s="17" t="s">
        <v>115</v>
      </c>
      <c r="P152" s="16">
        <v>4</v>
      </c>
      <c r="Q152" s="16">
        <v>28.4</v>
      </c>
      <c r="R152" s="16">
        <f t="shared" si="37"/>
        <v>113.6</v>
      </c>
      <c r="S152" s="46"/>
    </row>
    <row r="153" spans="1:19" ht="15" x14ac:dyDescent="0.2">
      <c r="A153" s="13"/>
      <c r="B153" s="14"/>
      <c r="C153" s="21"/>
      <c r="D153" s="13"/>
      <c r="E153" s="22"/>
      <c r="F153" s="13"/>
      <c r="G153" s="13"/>
      <c r="H153" s="16">
        <f t="shared" si="34"/>
        <v>0</v>
      </c>
      <c r="I153" s="16"/>
      <c r="J153" s="16">
        <f t="shared" si="35"/>
        <v>0</v>
      </c>
      <c r="K153" s="16"/>
      <c r="L153" s="16"/>
      <c r="M153" s="16"/>
      <c r="N153" s="16">
        <f t="shared" si="36"/>
        <v>0</v>
      </c>
      <c r="O153" s="17" t="s">
        <v>116</v>
      </c>
      <c r="P153" s="16">
        <v>5</v>
      </c>
      <c r="Q153" s="16">
        <v>125</v>
      </c>
      <c r="R153" s="16">
        <f t="shared" si="37"/>
        <v>625</v>
      </c>
      <c r="S153" s="46"/>
    </row>
    <row r="154" spans="1:19" ht="15" x14ac:dyDescent="0.2">
      <c r="A154" s="13"/>
      <c r="B154" s="14"/>
      <c r="C154" s="21"/>
      <c r="D154" s="13"/>
      <c r="E154" s="22"/>
      <c r="F154" s="13"/>
      <c r="G154" s="13"/>
      <c r="H154" s="16">
        <f t="shared" si="34"/>
        <v>0</v>
      </c>
      <c r="I154" s="16"/>
      <c r="J154" s="16">
        <f t="shared" si="35"/>
        <v>0</v>
      </c>
      <c r="K154" s="16"/>
      <c r="L154" s="16"/>
      <c r="M154" s="16"/>
      <c r="N154" s="16">
        <f t="shared" si="36"/>
        <v>0</v>
      </c>
      <c r="O154" s="17" t="s">
        <v>117</v>
      </c>
      <c r="P154" s="16">
        <v>4</v>
      </c>
      <c r="Q154" s="16">
        <v>139</v>
      </c>
      <c r="R154" s="16">
        <f t="shared" si="37"/>
        <v>556</v>
      </c>
      <c r="S154" s="46"/>
    </row>
    <row r="155" spans="1:19" ht="15" x14ac:dyDescent="0.2">
      <c r="A155" s="13"/>
      <c r="B155" s="14"/>
      <c r="C155" s="21"/>
      <c r="D155" s="13"/>
      <c r="E155" s="22"/>
      <c r="F155" s="13"/>
      <c r="G155" s="13"/>
      <c r="H155" s="16">
        <f t="shared" si="34"/>
        <v>0</v>
      </c>
      <c r="I155" s="16"/>
      <c r="J155" s="16">
        <f t="shared" si="35"/>
        <v>0</v>
      </c>
      <c r="K155" s="16"/>
      <c r="L155" s="16"/>
      <c r="M155" s="16"/>
      <c r="N155" s="16">
        <f t="shared" si="36"/>
        <v>0</v>
      </c>
      <c r="O155" s="17" t="s">
        <v>118</v>
      </c>
      <c r="P155" s="16">
        <v>1.5</v>
      </c>
      <c r="Q155" s="16">
        <v>140</v>
      </c>
      <c r="R155" s="16">
        <f t="shared" si="37"/>
        <v>210</v>
      </c>
      <c r="S155" s="46"/>
    </row>
    <row r="156" spans="1:19" ht="15" x14ac:dyDescent="0.2">
      <c r="A156" s="13"/>
      <c r="B156" s="14"/>
      <c r="C156" s="21"/>
      <c r="D156" s="13"/>
      <c r="E156" s="22"/>
      <c r="F156" s="13"/>
      <c r="G156" s="13"/>
      <c r="H156" s="16">
        <f t="shared" si="34"/>
        <v>0</v>
      </c>
      <c r="I156" s="16"/>
      <c r="J156" s="16">
        <f t="shared" si="35"/>
        <v>0</v>
      </c>
      <c r="K156" s="16"/>
      <c r="L156" s="16"/>
      <c r="M156" s="16"/>
      <c r="N156" s="16">
        <f t="shared" si="36"/>
        <v>0</v>
      </c>
      <c r="O156" s="17" t="s">
        <v>36</v>
      </c>
      <c r="P156" s="16">
        <v>0.2</v>
      </c>
      <c r="Q156" s="16">
        <v>75</v>
      </c>
      <c r="R156" s="16">
        <f t="shared" si="37"/>
        <v>15</v>
      </c>
      <c r="S156" s="46"/>
    </row>
    <row r="157" spans="1:19" ht="15" x14ac:dyDescent="0.2">
      <c r="A157" s="13"/>
      <c r="B157" s="14"/>
      <c r="C157" s="21"/>
      <c r="D157" s="13"/>
      <c r="E157" s="22"/>
      <c r="F157" s="13"/>
      <c r="G157" s="13"/>
      <c r="H157" s="16">
        <f t="shared" si="34"/>
        <v>0</v>
      </c>
      <c r="I157" s="16"/>
      <c r="J157" s="16">
        <f t="shared" si="35"/>
        <v>0</v>
      </c>
      <c r="K157" s="16"/>
      <c r="L157" s="16"/>
      <c r="M157" s="16"/>
      <c r="N157" s="16">
        <f t="shared" si="36"/>
        <v>0</v>
      </c>
      <c r="O157" s="17" t="s">
        <v>111</v>
      </c>
      <c r="P157" s="16">
        <v>0.2</v>
      </c>
      <c r="Q157" s="16">
        <v>47.5</v>
      </c>
      <c r="R157" s="16">
        <f t="shared" si="37"/>
        <v>9.5</v>
      </c>
      <c r="S157" s="46"/>
    </row>
    <row r="158" spans="1:19" ht="15" x14ac:dyDescent="0.2">
      <c r="A158" s="13"/>
      <c r="B158" s="14"/>
      <c r="C158" s="21"/>
      <c r="D158" s="13"/>
      <c r="E158" s="22"/>
      <c r="F158" s="13"/>
      <c r="G158" s="13"/>
      <c r="H158" s="16">
        <f t="shared" si="34"/>
        <v>0</v>
      </c>
      <c r="I158" s="16"/>
      <c r="J158" s="16">
        <f t="shared" si="35"/>
        <v>0</v>
      </c>
      <c r="K158" s="16"/>
      <c r="L158" s="16"/>
      <c r="M158" s="16"/>
      <c r="N158" s="16">
        <f t="shared" si="36"/>
        <v>0</v>
      </c>
      <c r="O158" s="17"/>
      <c r="P158" s="16"/>
      <c r="Q158" s="16"/>
      <c r="R158" s="16">
        <f t="shared" si="37"/>
        <v>0</v>
      </c>
      <c r="S158" s="46"/>
    </row>
    <row r="159" spans="1:19" ht="15" x14ac:dyDescent="0.2">
      <c r="A159" s="13"/>
      <c r="B159" s="14"/>
      <c r="C159" s="21"/>
      <c r="D159" s="13"/>
      <c r="E159" s="22"/>
      <c r="F159" s="13"/>
      <c r="G159" s="13"/>
      <c r="H159" s="16">
        <f t="shared" si="34"/>
        <v>0</v>
      </c>
      <c r="I159" s="16"/>
      <c r="J159" s="16">
        <f t="shared" si="35"/>
        <v>0</v>
      </c>
      <c r="K159" s="16"/>
      <c r="L159" s="16"/>
      <c r="M159" s="16"/>
      <c r="N159" s="16">
        <f t="shared" si="36"/>
        <v>0</v>
      </c>
      <c r="O159" s="17"/>
      <c r="P159" s="16"/>
      <c r="Q159" s="16"/>
      <c r="R159" s="16">
        <f t="shared" si="37"/>
        <v>0</v>
      </c>
      <c r="S159" s="46"/>
    </row>
    <row r="160" spans="1:19" ht="15" x14ac:dyDescent="0.2">
      <c r="A160" s="13"/>
      <c r="B160" s="14"/>
      <c r="C160" s="21"/>
      <c r="D160" s="13"/>
      <c r="E160" s="22"/>
      <c r="F160" s="13"/>
      <c r="G160" s="13"/>
      <c r="H160" s="16">
        <f t="shared" si="34"/>
        <v>0</v>
      </c>
      <c r="I160" s="16"/>
      <c r="J160" s="16">
        <f t="shared" si="35"/>
        <v>0</v>
      </c>
      <c r="K160" s="16"/>
      <c r="L160" s="16"/>
      <c r="M160" s="16"/>
      <c r="N160" s="16">
        <f t="shared" si="36"/>
        <v>0</v>
      </c>
      <c r="O160" s="17"/>
      <c r="P160" s="16"/>
      <c r="Q160" s="16"/>
      <c r="R160" s="16">
        <f t="shared" si="37"/>
        <v>0</v>
      </c>
      <c r="S160" s="46"/>
    </row>
    <row r="161" spans="1:19" ht="15" x14ac:dyDescent="0.2">
      <c r="A161" s="13"/>
      <c r="B161" s="14"/>
      <c r="C161" s="21"/>
      <c r="D161" s="13"/>
      <c r="E161" s="22"/>
      <c r="F161" s="13"/>
      <c r="G161" s="13"/>
      <c r="H161" s="16">
        <f t="shared" si="34"/>
        <v>0</v>
      </c>
      <c r="I161" s="16"/>
      <c r="J161" s="16">
        <f t="shared" si="35"/>
        <v>0</v>
      </c>
      <c r="K161" s="16"/>
      <c r="L161" s="16"/>
      <c r="M161" s="16"/>
      <c r="N161" s="16">
        <f t="shared" si="36"/>
        <v>0</v>
      </c>
      <c r="O161" s="17"/>
      <c r="P161" s="16"/>
      <c r="Q161" s="16"/>
      <c r="R161" s="16">
        <f t="shared" si="37"/>
        <v>0</v>
      </c>
      <c r="S161" s="46"/>
    </row>
    <row r="162" spans="1:19" ht="15" x14ac:dyDescent="0.2">
      <c r="A162" s="13"/>
      <c r="B162" s="14"/>
      <c r="C162" s="21"/>
      <c r="D162" s="13"/>
      <c r="E162" s="22"/>
      <c r="F162" s="13"/>
      <c r="G162" s="13"/>
      <c r="H162" s="16">
        <f t="shared" si="34"/>
        <v>0</v>
      </c>
      <c r="I162" s="16"/>
      <c r="J162" s="16">
        <f t="shared" si="35"/>
        <v>0</v>
      </c>
      <c r="K162" s="16"/>
      <c r="L162" s="16"/>
      <c r="M162" s="16"/>
      <c r="N162" s="16">
        <f t="shared" si="36"/>
        <v>0</v>
      </c>
      <c r="O162" s="17"/>
      <c r="P162" s="16"/>
      <c r="Q162" s="16"/>
      <c r="R162" s="16">
        <f t="shared" si="37"/>
        <v>0</v>
      </c>
      <c r="S162" s="46"/>
    </row>
    <row r="163" spans="1:19" ht="15" x14ac:dyDescent="0.2">
      <c r="A163" s="13"/>
      <c r="B163" s="14"/>
      <c r="C163" s="21"/>
      <c r="D163" s="13"/>
      <c r="E163" s="22"/>
      <c r="F163" s="13"/>
      <c r="G163" s="13"/>
      <c r="H163" s="16">
        <f t="shared" si="34"/>
        <v>0</v>
      </c>
      <c r="I163" s="16"/>
      <c r="J163" s="16">
        <f t="shared" si="35"/>
        <v>0</v>
      </c>
      <c r="K163" s="16"/>
      <c r="L163" s="16"/>
      <c r="M163" s="16"/>
      <c r="N163" s="16">
        <f t="shared" si="36"/>
        <v>0</v>
      </c>
      <c r="O163" s="17"/>
      <c r="P163" s="16"/>
      <c r="Q163" s="16"/>
      <c r="R163" s="16">
        <f t="shared" si="37"/>
        <v>0</v>
      </c>
      <c r="S163" s="46"/>
    </row>
    <row r="164" spans="1:19" x14ac:dyDescent="0.2">
      <c r="A164" s="13"/>
      <c r="B164" s="14"/>
      <c r="C164" s="13"/>
      <c r="D164" s="13"/>
      <c r="E164" s="13"/>
      <c r="F164" s="13"/>
      <c r="G164" s="13"/>
      <c r="H164" s="16">
        <f>F164*G164</f>
        <v>0</v>
      </c>
      <c r="I164" s="16"/>
      <c r="J164" s="16">
        <f>H164*I164</f>
        <v>0</v>
      </c>
      <c r="K164" s="16"/>
      <c r="L164" s="16"/>
      <c r="M164" s="16"/>
      <c r="N164" s="16">
        <f>L164*M164</f>
        <v>0</v>
      </c>
      <c r="O164" s="17"/>
      <c r="P164" s="16"/>
      <c r="Q164" s="16"/>
      <c r="R164" s="16">
        <f t="shared" si="33"/>
        <v>0</v>
      </c>
      <c r="S164" s="46"/>
    </row>
    <row r="165" spans="1:19" x14ac:dyDescent="0.2">
      <c r="A165" s="13"/>
      <c r="B165" s="14"/>
      <c r="C165" s="13"/>
      <c r="D165" s="13"/>
      <c r="E165" s="26" t="s">
        <v>37</v>
      </c>
      <c r="F165" s="13"/>
      <c r="G165" s="13"/>
      <c r="H165" s="27">
        <f>SUM(H128:H164)</f>
        <v>44</v>
      </c>
      <c r="I165" s="16"/>
      <c r="J165" s="27">
        <f>SUM(J128:J164)</f>
        <v>24000</v>
      </c>
      <c r="K165" s="16"/>
      <c r="L165" s="27">
        <f>SUM(L128:L164)</f>
        <v>3.5</v>
      </c>
      <c r="M165" s="16"/>
      <c r="N165" s="27">
        <f>SUM(N128:N164)</f>
        <v>1550</v>
      </c>
      <c r="O165" s="17"/>
      <c r="P165" s="16"/>
      <c r="Q165" s="16"/>
      <c r="R165" s="27">
        <f>SUM(R128:R164)</f>
        <v>9812.8799999999992</v>
      </c>
      <c r="S165" s="42">
        <f>J165+N165+R165</f>
        <v>35362.879999999997</v>
      </c>
    </row>
    <row r="166" spans="1:19" ht="15" x14ac:dyDescent="0.2">
      <c r="A166" s="13" t="s">
        <v>0</v>
      </c>
      <c r="B166" s="14"/>
      <c r="C166" s="13"/>
      <c r="D166" s="13"/>
      <c r="E166" s="19" t="s">
        <v>38</v>
      </c>
      <c r="F166" s="13"/>
      <c r="G166" s="13"/>
      <c r="H166" s="16">
        <f>F166*G166</f>
        <v>0</v>
      </c>
      <c r="I166" s="16"/>
      <c r="J166" s="16">
        <f>H166*I166</f>
        <v>0</v>
      </c>
      <c r="K166" s="16"/>
      <c r="L166" s="16"/>
      <c r="M166" s="16"/>
      <c r="N166" s="16">
        <f>L166*M166</f>
        <v>0</v>
      </c>
      <c r="O166" s="17"/>
      <c r="P166" s="16"/>
      <c r="Q166" s="16"/>
      <c r="R166" s="16">
        <f>P166</f>
        <v>0</v>
      </c>
      <c r="S166" s="49"/>
    </row>
    <row r="167" spans="1:19" ht="25.5" x14ac:dyDescent="0.2">
      <c r="A167" s="13" t="s">
        <v>82</v>
      </c>
      <c r="B167" s="20" t="s">
        <v>119</v>
      </c>
      <c r="C167" s="21">
        <v>44721</v>
      </c>
      <c r="D167" s="13"/>
      <c r="E167" s="19" t="s">
        <v>120</v>
      </c>
      <c r="F167" s="13">
        <v>2.5</v>
      </c>
      <c r="G167" s="13">
        <v>2</v>
      </c>
      <c r="H167" s="16">
        <f t="shared" ref="H167:H174" si="38">F167*G167</f>
        <v>5</v>
      </c>
      <c r="I167" s="16">
        <v>600</v>
      </c>
      <c r="J167" s="16">
        <f>H167*I167</f>
        <v>3000</v>
      </c>
      <c r="K167" s="16" t="s">
        <v>21</v>
      </c>
      <c r="L167" s="16">
        <v>0.5</v>
      </c>
      <c r="M167" s="16">
        <v>450</v>
      </c>
      <c r="N167" s="16">
        <f t="shared" ref="N167:N173" si="39">L167*M167</f>
        <v>225</v>
      </c>
      <c r="O167" s="17" t="s">
        <v>121</v>
      </c>
      <c r="P167" s="16">
        <v>2</v>
      </c>
      <c r="Q167" s="16">
        <v>5000</v>
      </c>
      <c r="R167" s="16">
        <f>P167*Q167</f>
        <v>10000</v>
      </c>
      <c r="S167" s="49"/>
    </row>
    <row r="168" spans="1:19" ht="15" x14ac:dyDescent="0.2">
      <c r="A168" s="13"/>
      <c r="B168" s="14"/>
      <c r="C168" s="13"/>
      <c r="D168" s="13"/>
      <c r="E168" s="19"/>
      <c r="F168" s="13"/>
      <c r="G168" s="13"/>
      <c r="H168" s="16"/>
      <c r="I168" s="16"/>
      <c r="J168" s="16"/>
      <c r="K168" s="16"/>
      <c r="L168" s="16"/>
      <c r="M168" s="16"/>
      <c r="N168" s="16"/>
      <c r="O168" s="17"/>
      <c r="P168" s="16"/>
      <c r="Q168" s="16"/>
      <c r="R168" s="16"/>
      <c r="S168" s="49"/>
    </row>
    <row r="169" spans="1:19" ht="102" x14ac:dyDescent="0.2">
      <c r="A169" s="13" t="s">
        <v>25</v>
      </c>
      <c r="B169" s="20" t="s">
        <v>122</v>
      </c>
      <c r="C169" s="21">
        <v>44720</v>
      </c>
      <c r="D169" s="13"/>
      <c r="E169" s="19" t="s">
        <v>120</v>
      </c>
      <c r="F169" s="13">
        <v>4</v>
      </c>
      <c r="G169" s="13">
        <v>2</v>
      </c>
      <c r="H169" s="16">
        <f t="shared" si="38"/>
        <v>8</v>
      </c>
      <c r="I169" s="16">
        <v>600</v>
      </c>
      <c r="J169" s="16">
        <f t="shared" ref="J169:J174" si="40">H169*I169</f>
        <v>4800</v>
      </c>
      <c r="K169" s="16" t="s">
        <v>123</v>
      </c>
      <c r="L169" s="16">
        <v>5</v>
      </c>
      <c r="M169" s="16">
        <v>2500</v>
      </c>
      <c r="N169" s="16">
        <f t="shared" si="39"/>
        <v>12500</v>
      </c>
      <c r="O169" s="17" t="s">
        <v>44</v>
      </c>
      <c r="P169" s="16">
        <v>80</v>
      </c>
      <c r="Q169" s="16">
        <v>0.8</v>
      </c>
      <c r="R169" s="16">
        <f t="shared" ref="R169:R174" si="41">P169*Q169</f>
        <v>64</v>
      </c>
      <c r="S169" s="49"/>
    </row>
    <row r="170" spans="1:19" ht="15" x14ac:dyDescent="0.2">
      <c r="A170" s="13"/>
      <c r="B170" s="14"/>
      <c r="C170" s="13"/>
      <c r="D170" s="13"/>
      <c r="E170" s="19"/>
      <c r="F170" s="13"/>
      <c r="G170" s="13"/>
      <c r="H170" s="16">
        <f t="shared" si="38"/>
        <v>0</v>
      </c>
      <c r="I170" s="16"/>
      <c r="J170" s="16">
        <f t="shared" si="40"/>
        <v>0</v>
      </c>
      <c r="K170" s="16" t="s">
        <v>21</v>
      </c>
      <c r="L170" s="16">
        <v>1</v>
      </c>
      <c r="M170" s="16">
        <v>450</v>
      </c>
      <c r="N170" s="16">
        <f t="shared" si="39"/>
        <v>450</v>
      </c>
      <c r="O170" s="17" t="s">
        <v>124</v>
      </c>
      <c r="P170" s="16">
        <v>2</v>
      </c>
      <c r="Q170" s="16">
        <v>203</v>
      </c>
      <c r="R170" s="16">
        <f t="shared" si="41"/>
        <v>406</v>
      </c>
      <c r="S170" s="49"/>
    </row>
    <row r="171" spans="1:19" ht="15" x14ac:dyDescent="0.2">
      <c r="A171" s="13"/>
      <c r="B171" s="14"/>
      <c r="C171" s="13"/>
      <c r="D171" s="13"/>
      <c r="E171" s="19"/>
      <c r="F171" s="13"/>
      <c r="G171" s="13"/>
      <c r="H171" s="16">
        <f t="shared" si="38"/>
        <v>0</v>
      </c>
      <c r="I171" s="16"/>
      <c r="J171" s="16">
        <f t="shared" si="40"/>
        <v>0</v>
      </c>
      <c r="K171" s="16"/>
      <c r="L171" s="16"/>
      <c r="M171" s="16"/>
      <c r="N171" s="16">
        <f t="shared" si="39"/>
        <v>0</v>
      </c>
      <c r="O171" s="17"/>
      <c r="P171" s="16"/>
      <c r="Q171" s="16"/>
      <c r="R171" s="16">
        <f t="shared" si="41"/>
        <v>0</v>
      </c>
      <c r="S171" s="49"/>
    </row>
    <row r="172" spans="1:19" ht="15" x14ac:dyDescent="0.2">
      <c r="A172" s="13">
        <v>3</v>
      </c>
      <c r="B172" s="40"/>
      <c r="C172" s="21"/>
      <c r="D172" s="13"/>
      <c r="E172" s="19"/>
      <c r="F172" s="13"/>
      <c r="G172" s="13"/>
      <c r="H172" s="16">
        <f t="shared" si="38"/>
        <v>0</v>
      </c>
      <c r="I172" s="16"/>
      <c r="J172" s="16">
        <f t="shared" si="40"/>
        <v>0</v>
      </c>
      <c r="K172" s="16"/>
      <c r="L172" s="16"/>
      <c r="M172" s="16"/>
      <c r="N172" s="16">
        <f t="shared" si="39"/>
        <v>0</v>
      </c>
      <c r="O172" s="17"/>
      <c r="P172" s="16"/>
      <c r="Q172" s="16"/>
      <c r="R172" s="16">
        <f t="shared" si="41"/>
        <v>0</v>
      </c>
      <c r="S172" s="49"/>
    </row>
    <row r="173" spans="1:19" ht="15" x14ac:dyDescent="0.2">
      <c r="A173" s="13"/>
      <c r="B173" s="14"/>
      <c r="C173" s="13"/>
      <c r="D173" s="13"/>
      <c r="E173" s="19"/>
      <c r="F173" s="13"/>
      <c r="G173" s="13"/>
      <c r="H173" s="16">
        <f t="shared" si="38"/>
        <v>0</v>
      </c>
      <c r="I173" s="16"/>
      <c r="J173" s="16">
        <f t="shared" si="40"/>
        <v>0</v>
      </c>
      <c r="K173" s="16"/>
      <c r="L173" s="16"/>
      <c r="M173" s="16"/>
      <c r="N173" s="16">
        <f t="shared" si="39"/>
        <v>0</v>
      </c>
      <c r="O173" s="17"/>
      <c r="P173" s="16"/>
      <c r="Q173" s="16"/>
      <c r="R173" s="16">
        <f t="shared" si="41"/>
        <v>0</v>
      </c>
      <c r="S173" s="49"/>
    </row>
    <row r="174" spans="1:19" x14ac:dyDescent="0.2">
      <c r="A174" s="13"/>
      <c r="B174" s="14"/>
      <c r="C174" s="13"/>
      <c r="D174" s="13"/>
      <c r="E174" s="13"/>
      <c r="F174" s="13"/>
      <c r="G174" s="13"/>
      <c r="H174" s="16">
        <f t="shared" si="38"/>
        <v>0</v>
      </c>
      <c r="I174" s="16"/>
      <c r="J174" s="16">
        <f t="shared" si="40"/>
        <v>0</v>
      </c>
      <c r="K174" s="16"/>
      <c r="L174" s="16"/>
      <c r="M174" s="16"/>
      <c r="N174" s="16">
        <f>L174*M174</f>
        <v>0</v>
      </c>
      <c r="O174" s="17"/>
      <c r="P174" s="16"/>
      <c r="Q174" s="16"/>
      <c r="R174" s="16">
        <f t="shared" si="41"/>
        <v>0</v>
      </c>
      <c r="S174" s="42"/>
    </row>
    <row r="175" spans="1:19" x14ac:dyDescent="0.2">
      <c r="A175" s="13"/>
      <c r="B175" s="14"/>
      <c r="C175" s="13"/>
      <c r="D175" s="13"/>
      <c r="E175" s="26" t="s">
        <v>37</v>
      </c>
      <c r="F175" s="13"/>
      <c r="G175" s="13"/>
      <c r="H175" s="27">
        <f>SUM(H166:H174)</f>
        <v>13</v>
      </c>
      <c r="I175" s="16"/>
      <c r="J175" s="27">
        <f>SUM(J166:J174)</f>
        <v>7800</v>
      </c>
      <c r="K175" s="16"/>
      <c r="L175" s="27">
        <f>SUM(L166:L174)</f>
        <v>6.5</v>
      </c>
      <c r="M175" s="16"/>
      <c r="N175" s="27">
        <f>SUM(N166:N174)</f>
        <v>13175</v>
      </c>
      <c r="O175" s="17"/>
      <c r="P175" s="16"/>
      <c r="Q175" s="16"/>
      <c r="R175" s="27">
        <f>SUM(R166:R174)</f>
        <v>10470</v>
      </c>
      <c r="S175" s="42">
        <f>J175+N175+R175</f>
        <v>31445</v>
      </c>
    </row>
    <row r="176" spans="1:19" ht="15" x14ac:dyDescent="0.2">
      <c r="A176" s="13"/>
      <c r="B176" s="14"/>
      <c r="C176" s="13"/>
      <c r="D176" s="13"/>
      <c r="E176" s="19" t="s">
        <v>40</v>
      </c>
      <c r="F176" s="13"/>
      <c r="G176" s="13"/>
      <c r="H176" s="16">
        <f>F176*G176</f>
        <v>0</v>
      </c>
      <c r="I176" s="16"/>
      <c r="J176" s="16">
        <f>H176*I176</f>
        <v>0</v>
      </c>
      <c r="K176" s="16"/>
      <c r="L176" s="16"/>
      <c r="M176" s="16"/>
      <c r="N176" s="16">
        <f>L176*M176</f>
        <v>0</v>
      </c>
      <c r="O176" s="17"/>
      <c r="P176" s="16"/>
      <c r="Q176" s="16"/>
      <c r="R176" s="16">
        <f>P176*Q176</f>
        <v>0</v>
      </c>
      <c r="S176" s="49"/>
    </row>
    <row r="177" spans="1:19" ht="63.75" x14ac:dyDescent="0.2">
      <c r="A177" s="13" t="s">
        <v>82</v>
      </c>
      <c r="B177" s="20" t="s">
        <v>125</v>
      </c>
      <c r="C177" s="21">
        <v>44713</v>
      </c>
      <c r="D177" s="13"/>
      <c r="E177" s="19" t="s">
        <v>126</v>
      </c>
      <c r="F177" s="13">
        <v>1.5</v>
      </c>
      <c r="G177" s="13">
        <v>1</v>
      </c>
      <c r="H177" s="16">
        <f>F177*G177</f>
        <v>1.5</v>
      </c>
      <c r="I177" s="16">
        <v>600</v>
      </c>
      <c r="J177" s="16">
        <f>H177*I177</f>
        <v>900</v>
      </c>
      <c r="K177" s="16" t="s">
        <v>21</v>
      </c>
      <c r="L177" s="16">
        <v>1</v>
      </c>
      <c r="M177" s="16">
        <v>450</v>
      </c>
      <c r="N177" s="16">
        <f>L177*M177</f>
        <v>450</v>
      </c>
      <c r="O177" s="17" t="s">
        <v>85</v>
      </c>
      <c r="P177" s="16">
        <v>1</v>
      </c>
      <c r="Q177" s="16">
        <v>200</v>
      </c>
      <c r="R177" s="16">
        <f>P177*Q177</f>
        <v>200</v>
      </c>
      <c r="S177" s="49"/>
    </row>
    <row r="178" spans="1:19" ht="15" x14ac:dyDescent="0.2">
      <c r="A178" s="39"/>
      <c r="B178" s="40"/>
      <c r="C178" s="44"/>
      <c r="D178" s="39"/>
      <c r="E178" s="43"/>
      <c r="F178" s="39"/>
      <c r="G178" s="39"/>
      <c r="H178" s="41">
        <f>F178*G178</f>
        <v>0</v>
      </c>
      <c r="I178" s="41"/>
      <c r="J178" s="41">
        <f t="shared" ref="J178:J186" si="42">H178*I178</f>
        <v>0</v>
      </c>
      <c r="K178" s="41"/>
      <c r="L178" s="41"/>
      <c r="M178" s="41"/>
      <c r="N178" s="41">
        <f>L178*M178</f>
        <v>0</v>
      </c>
      <c r="O178" s="50" t="s">
        <v>70</v>
      </c>
      <c r="P178" s="41">
        <v>0.5</v>
      </c>
      <c r="Q178" s="41">
        <v>63.64</v>
      </c>
      <c r="R178" s="41">
        <f t="shared" ref="R178:R186" si="43">P178*Q178</f>
        <v>31.82</v>
      </c>
      <c r="S178" s="49"/>
    </row>
    <row r="179" spans="1:19" ht="15" x14ac:dyDescent="0.2">
      <c r="A179" s="39"/>
      <c r="B179" s="40"/>
      <c r="C179" s="44"/>
      <c r="D179" s="39"/>
      <c r="E179" s="43"/>
      <c r="F179" s="39"/>
      <c r="G179" s="39"/>
      <c r="H179" s="41"/>
      <c r="I179" s="41"/>
      <c r="J179" s="41"/>
      <c r="K179" s="41"/>
      <c r="L179" s="41"/>
      <c r="M179" s="41"/>
      <c r="N179" s="41"/>
      <c r="O179" s="50"/>
      <c r="P179" s="41"/>
      <c r="Q179" s="41"/>
      <c r="R179" s="41"/>
      <c r="S179" s="49"/>
    </row>
    <row r="180" spans="1:19" ht="76.5" x14ac:dyDescent="0.2">
      <c r="A180" s="39">
        <v>2</v>
      </c>
      <c r="B180" s="40" t="s">
        <v>127</v>
      </c>
      <c r="C180" s="44">
        <v>44736</v>
      </c>
      <c r="D180" s="39"/>
      <c r="E180" s="43" t="s">
        <v>128</v>
      </c>
      <c r="F180" s="39">
        <v>2.5</v>
      </c>
      <c r="G180" s="39">
        <v>1</v>
      </c>
      <c r="H180" s="41">
        <f>F180*G180</f>
        <v>2.5</v>
      </c>
      <c r="I180" s="41">
        <v>600</v>
      </c>
      <c r="J180" s="41">
        <f>H180*I180</f>
        <v>1500</v>
      </c>
      <c r="K180" s="41" t="s">
        <v>28</v>
      </c>
      <c r="L180" s="41">
        <v>0.5</v>
      </c>
      <c r="M180" s="41">
        <v>400</v>
      </c>
      <c r="N180" s="41">
        <f>L180*M180</f>
        <v>200</v>
      </c>
      <c r="O180" s="50" t="s">
        <v>70</v>
      </c>
      <c r="P180" s="41">
        <v>0.5</v>
      </c>
      <c r="Q180" s="41">
        <v>78</v>
      </c>
      <c r="R180" s="41">
        <f>P180*Q180</f>
        <v>39</v>
      </c>
      <c r="S180" s="49"/>
    </row>
    <row r="181" spans="1:19" ht="15" x14ac:dyDescent="0.2">
      <c r="A181" s="39"/>
      <c r="B181" s="40"/>
      <c r="C181" s="44"/>
      <c r="D181" s="39"/>
      <c r="E181" s="43"/>
      <c r="F181" s="39"/>
      <c r="G181" s="39"/>
      <c r="H181" s="41"/>
      <c r="I181" s="41"/>
      <c r="J181" s="41"/>
      <c r="K181" s="41"/>
      <c r="L181" s="41"/>
      <c r="M181" s="41"/>
      <c r="N181" s="41"/>
      <c r="O181" s="50" t="s">
        <v>129</v>
      </c>
      <c r="P181" s="41">
        <v>2</v>
      </c>
      <c r="Q181" s="41">
        <v>110.4</v>
      </c>
      <c r="R181" s="41">
        <f>P181*Q181</f>
        <v>220.8</v>
      </c>
      <c r="S181" s="49"/>
    </row>
    <row r="182" spans="1:19" ht="15" x14ac:dyDescent="0.2">
      <c r="A182" s="39"/>
      <c r="B182" s="40"/>
      <c r="C182" s="44"/>
      <c r="D182" s="39"/>
      <c r="E182" s="43"/>
      <c r="F182" s="39"/>
      <c r="G182" s="39"/>
      <c r="H182" s="41"/>
      <c r="I182" s="41"/>
      <c r="J182" s="41"/>
      <c r="K182" s="41"/>
      <c r="L182" s="41"/>
      <c r="M182" s="41"/>
      <c r="N182" s="41"/>
      <c r="O182" s="50"/>
      <c r="P182" s="41"/>
      <c r="Q182" s="41"/>
      <c r="R182" s="41"/>
      <c r="S182" s="49"/>
    </row>
    <row r="183" spans="1:19" ht="15" x14ac:dyDescent="0.2">
      <c r="A183" s="39"/>
      <c r="B183" s="40"/>
      <c r="C183" s="44"/>
      <c r="D183" s="39"/>
      <c r="E183" s="43"/>
      <c r="F183" s="39"/>
      <c r="G183" s="39"/>
      <c r="H183" s="41"/>
      <c r="I183" s="41"/>
      <c r="J183" s="41"/>
      <c r="K183" s="41"/>
      <c r="L183" s="41"/>
      <c r="M183" s="41"/>
      <c r="N183" s="41"/>
      <c r="O183" s="50"/>
      <c r="P183" s="41"/>
      <c r="Q183" s="41"/>
      <c r="R183" s="41"/>
      <c r="S183" s="49"/>
    </row>
    <row r="184" spans="1:19" ht="15" x14ac:dyDescent="0.2">
      <c r="A184" s="39"/>
      <c r="B184" s="40"/>
      <c r="C184" s="44"/>
      <c r="D184" s="39"/>
      <c r="E184" s="43"/>
      <c r="F184" s="39"/>
      <c r="G184" s="39"/>
      <c r="H184" s="41"/>
      <c r="I184" s="41"/>
      <c r="J184" s="41"/>
      <c r="K184" s="41"/>
      <c r="L184" s="41"/>
      <c r="M184" s="41"/>
      <c r="N184" s="41"/>
      <c r="O184" s="50"/>
      <c r="P184" s="41"/>
      <c r="Q184" s="41"/>
      <c r="R184" s="41"/>
      <c r="S184" s="49"/>
    </row>
    <row r="185" spans="1:19" ht="15" x14ac:dyDescent="0.2">
      <c r="A185" s="39"/>
      <c r="B185" s="40"/>
      <c r="C185" s="44"/>
      <c r="D185" s="39"/>
      <c r="E185" s="43"/>
      <c r="F185" s="39"/>
      <c r="G185" s="39"/>
      <c r="H185" s="41"/>
      <c r="I185" s="41"/>
      <c r="J185" s="41"/>
      <c r="K185" s="41"/>
      <c r="L185" s="41"/>
      <c r="M185" s="41"/>
      <c r="N185" s="41"/>
      <c r="O185" s="50"/>
      <c r="P185" s="41"/>
      <c r="Q185" s="41"/>
      <c r="R185" s="41"/>
      <c r="S185" s="49"/>
    </row>
    <row r="186" spans="1:19" x14ac:dyDescent="0.2">
      <c r="A186" s="39"/>
      <c r="B186" s="40"/>
      <c r="C186" s="39"/>
      <c r="D186" s="39"/>
      <c r="E186" s="39"/>
      <c r="F186" s="39"/>
      <c r="G186" s="39"/>
      <c r="H186" s="41">
        <f>F186*G186</f>
        <v>0</v>
      </c>
      <c r="I186" s="41"/>
      <c r="J186" s="41">
        <f t="shared" si="42"/>
        <v>0</v>
      </c>
      <c r="K186" s="41"/>
      <c r="L186" s="41"/>
      <c r="M186" s="41"/>
      <c r="N186" s="41">
        <f>L186*M186</f>
        <v>0</v>
      </c>
      <c r="O186" s="50"/>
      <c r="P186" s="41"/>
      <c r="Q186" s="41"/>
      <c r="R186" s="41">
        <f t="shared" si="43"/>
        <v>0</v>
      </c>
      <c r="S186" s="49"/>
    </row>
    <row r="187" spans="1:19" x14ac:dyDescent="0.2">
      <c r="A187" s="39"/>
      <c r="B187" s="40"/>
      <c r="C187" s="39"/>
      <c r="D187" s="39"/>
      <c r="E187" s="47" t="s">
        <v>37</v>
      </c>
      <c r="F187" s="39"/>
      <c r="G187" s="39"/>
      <c r="H187" s="48">
        <f>SUM(H176:H186)</f>
        <v>4</v>
      </c>
      <c r="I187" s="41"/>
      <c r="J187" s="48">
        <f>SUM(J177:J186)</f>
        <v>2400</v>
      </c>
      <c r="K187" s="41"/>
      <c r="L187" s="48">
        <f>SUM(L176:L186)</f>
        <v>1.5</v>
      </c>
      <c r="M187" s="41"/>
      <c r="N187" s="48">
        <f>SUM(N176:N186)</f>
        <v>650</v>
      </c>
      <c r="O187" s="50"/>
      <c r="P187" s="41"/>
      <c r="Q187" s="41"/>
      <c r="R187" s="48">
        <f>SUM(R176:R186)</f>
        <v>491.62</v>
      </c>
      <c r="S187" s="42">
        <f>J187+N187+R187</f>
        <v>3541.62</v>
      </c>
    </row>
    <row r="188" spans="1:19" x14ac:dyDescent="0.2">
      <c r="A188" s="39"/>
      <c r="B188" s="40"/>
      <c r="C188" s="39"/>
      <c r="D188" s="39"/>
      <c r="E188" s="47" t="s">
        <v>37</v>
      </c>
      <c r="F188" s="39"/>
      <c r="G188" s="39"/>
      <c r="H188" s="48">
        <f>H165+H175+H187</f>
        <v>61</v>
      </c>
      <c r="I188" s="41"/>
      <c r="J188" s="48">
        <f>J165+J175+J187</f>
        <v>34200</v>
      </c>
      <c r="K188" s="41"/>
      <c r="L188" s="48">
        <f>L165+L175+L187</f>
        <v>11.5</v>
      </c>
      <c r="M188" s="41"/>
      <c r="N188" s="48">
        <f>N165+N175+N187</f>
        <v>15375</v>
      </c>
      <c r="O188" s="50"/>
      <c r="P188" s="41"/>
      <c r="Q188" s="41"/>
      <c r="R188" s="48">
        <f>R165+R175+R187</f>
        <v>20774.499999999996</v>
      </c>
      <c r="S188" s="48">
        <f>SUM(S128:S187)</f>
        <v>70349.5</v>
      </c>
    </row>
    <row r="189" spans="1:19" x14ac:dyDescent="0.2">
      <c r="C189" s="24"/>
      <c r="R189" s="51">
        <f>J188+N188+R188</f>
        <v>70349.5</v>
      </c>
      <c r="S189" s="51" t="s">
        <v>0</v>
      </c>
    </row>
    <row r="191" spans="1:19" ht="20.25" x14ac:dyDescent="0.3">
      <c r="F191" t="s">
        <v>0</v>
      </c>
      <c r="H191" s="1" t="s">
        <v>130</v>
      </c>
      <c r="O191"/>
    </row>
    <row r="192" spans="1:19" x14ac:dyDescent="0.2">
      <c r="O192"/>
    </row>
    <row r="193" spans="1:19" x14ac:dyDescent="0.2">
      <c r="A193" s="31" t="s">
        <v>2</v>
      </c>
      <c r="B193" s="31" t="s">
        <v>3</v>
      </c>
      <c r="C193" s="31" t="s">
        <v>4</v>
      </c>
      <c r="D193" s="31" t="s">
        <v>5</v>
      </c>
      <c r="E193" s="31" t="s">
        <v>6</v>
      </c>
      <c r="F193" s="32" t="s">
        <v>7</v>
      </c>
      <c r="G193" s="32" t="s">
        <v>8</v>
      </c>
      <c r="H193" s="33" t="s">
        <v>9</v>
      </c>
      <c r="I193" s="33"/>
      <c r="J193" s="33"/>
      <c r="K193" s="31"/>
      <c r="L193" s="33" t="s">
        <v>10</v>
      </c>
      <c r="M193" s="33"/>
      <c r="N193" s="33"/>
      <c r="O193" s="33" t="s">
        <v>11</v>
      </c>
      <c r="P193" s="33"/>
      <c r="Q193" s="33"/>
      <c r="R193" s="33"/>
    </row>
    <row r="194" spans="1:19" x14ac:dyDescent="0.2">
      <c r="A194" s="34"/>
      <c r="B194" s="34"/>
      <c r="C194" s="34"/>
      <c r="D194" s="34"/>
      <c r="E194" s="34"/>
      <c r="F194" s="35"/>
      <c r="G194" s="35"/>
      <c r="H194" s="36" t="s">
        <v>12</v>
      </c>
      <c r="I194" s="37" t="s">
        <v>13</v>
      </c>
      <c r="J194" s="36" t="s">
        <v>14</v>
      </c>
      <c r="K194" s="38"/>
      <c r="L194" s="36" t="s">
        <v>12</v>
      </c>
      <c r="M194" s="36" t="s">
        <v>15</v>
      </c>
      <c r="N194" s="36" t="s">
        <v>14</v>
      </c>
      <c r="O194" s="37" t="s">
        <v>16</v>
      </c>
      <c r="P194" s="36" t="s">
        <v>12</v>
      </c>
      <c r="Q194" s="36" t="s">
        <v>15</v>
      </c>
      <c r="R194" s="36" t="s">
        <v>14</v>
      </c>
    </row>
    <row r="195" spans="1:19" ht="15.75" x14ac:dyDescent="0.2">
      <c r="A195" s="39"/>
      <c r="B195" s="40"/>
      <c r="C195" s="39"/>
      <c r="D195" s="40"/>
      <c r="E195" s="15" t="s">
        <v>17</v>
      </c>
      <c r="F195" s="39"/>
      <c r="G195" s="39"/>
      <c r="H195" s="41">
        <f>F195*G195</f>
        <v>0</v>
      </c>
      <c r="I195" s="41"/>
      <c r="J195" s="41">
        <f>H195*I195</f>
        <v>0</v>
      </c>
      <c r="K195" s="41"/>
      <c r="L195" s="41"/>
      <c r="M195" s="41"/>
      <c r="N195" s="41">
        <f>L195*M195</f>
        <v>0</v>
      </c>
      <c r="O195" s="41"/>
      <c r="P195" s="41"/>
      <c r="Q195" s="41"/>
      <c r="R195" s="41">
        <f>P195*Q195</f>
        <v>0</v>
      </c>
      <c r="S195" s="42"/>
    </row>
    <row r="196" spans="1:19" ht="15" x14ac:dyDescent="0.2">
      <c r="A196" s="39"/>
      <c r="B196" s="40"/>
      <c r="C196" s="39"/>
      <c r="D196" s="39"/>
      <c r="E196" s="43" t="s">
        <v>18</v>
      </c>
      <c r="F196" s="39"/>
      <c r="G196" s="39"/>
      <c r="H196" s="41">
        <f>F196*G196</f>
        <v>0</v>
      </c>
      <c r="I196" s="41"/>
      <c r="J196" s="41">
        <f>H196*I196</f>
        <v>0</v>
      </c>
      <c r="K196" s="41"/>
      <c r="L196" s="41"/>
      <c r="M196" s="41"/>
      <c r="N196" s="41">
        <f>L196*M196</f>
        <v>0</v>
      </c>
      <c r="O196" s="41"/>
      <c r="P196" s="41"/>
      <c r="Q196" s="41"/>
      <c r="R196" s="41">
        <f t="shared" ref="R196:R198" si="44">P196*Q196</f>
        <v>0</v>
      </c>
      <c r="S196" s="42"/>
    </row>
    <row r="197" spans="1:19" ht="15" x14ac:dyDescent="0.2">
      <c r="A197" s="39"/>
      <c r="B197" s="40"/>
      <c r="C197" s="44"/>
      <c r="D197" s="39"/>
      <c r="E197" s="45"/>
      <c r="F197" s="39"/>
      <c r="G197" s="39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6"/>
    </row>
    <row r="198" spans="1:19" x14ac:dyDescent="0.2">
      <c r="A198" s="39"/>
      <c r="B198" s="40"/>
      <c r="C198" s="39"/>
      <c r="D198" s="39"/>
      <c r="E198" s="39"/>
      <c r="F198" s="39"/>
      <c r="G198" s="39"/>
      <c r="H198" s="41">
        <f>F198*G198</f>
        <v>0</v>
      </c>
      <c r="I198" s="41"/>
      <c r="J198" s="41">
        <f>H198*I198</f>
        <v>0</v>
      </c>
      <c r="K198" s="41"/>
      <c r="L198" s="41"/>
      <c r="M198" s="41"/>
      <c r="N198" s="41">
        <f>L198*M198</f>
        <v>0</v>
      </c>
      <c r="O198" s="41"/>
      <c r="P198" s="41"/>
      <c r="Q198" s="41"/>
      <c r="R198" s="41">
        <f t="shared" si="44"/>
        <v>0</v>
      </c>
      <c r="S198" s="46"/>
    </row>
    <row r="199" spans="1:19" x14ac:dyDescent="0.2">
      <c r="A199" s="39"/>
      <c r="B199" s="40"/>
      <c r="C199" s="39"/>
      <c r="D199" s="39"/>
      <c r="E199" s="47" t="s">
        <v>37</v>
      </c>
      <c r="F199" s="39"/>
      <c r="G199" s="39"/>
      <c r="H199" s="48">
        <f>SUM(H195:H198)</f>
        <v>0</v>
      </c>
      <c r="I199" s="41"/>
      <c r="J199" s="48">
        <f>SUM(J195:J198)</f>
        <v>0</v>
      </c>
      <c r="K199" s="41"/>
      <c r="L199" s="48">
        <f>SUM(L195:L198)</f>
        <v>0</v>
      </c>
      <c r="M199" s="41"/>
      <c r="N199" s="48">
        <f>SUM(N195:N198)</f>
        <v>0</v>
      </c>
      <c r="O199" s="41"/>
      <c r="P199" s="41"/>
      <c r="Q199" s="41"/>
      <c r="R199" s="48">
        <f>SUM(R195:R198)</f>
        <v>0</v>
      </c>
      <c r="S199" s="42">
        <f>J199+N199+R199</f>
        <v>0</v>
      </c>
    </row>
    <row r="200" spans="1:19" ht="15" x14ac:dyDescent="0.2">
      <c r="A200" s="39" t="s">
        <v>0</v>
      </c>
      <c r="B200" s="40"/>
      <c r="C200" s="39"/>
      <c r="D200" s="39"/>
      <c r="E200" s="43" t="s">
        <v>38</v>
      </c>
      <c r="F200" s="39"/>
      <c r="G200" s="39"/>
      <c r="H200" s="41">
        <f>F200*G200</f>
        <v>0</v>
      </c>
      <c r="I200" s="41"/>
      <c r="J200" s="41">
        <f>H200*I200</f>
        <v>0</v>
      </c>
      <c r="K200" s="41"/>
      <c r="L200" s="41"/>
      <c r="M200" s="41"/>
      <c r="N200" s="41">
        <f>L200*M200</f>
        <v>0</v>
      </c>
      <c r="O200" s="41"/>
      <c r="P200" s="41"/>
      <c r="Q200" s="41"/>
      <c r="R200" s="41">
        <f>P200</f>
        <v>0</v>
      </c>
      <c r="S200" s="49"/>
    </row>
    <row r="201" spans="1:19" ht="15" x14ac:dyDescent="0.2">
      <c r="A201" s="39"/>
      <c r="B201" s="40"/>
      <c r="C201" s="44"/>
      <c r="D201" s="39"/>
      <c r="E201" s="43"/>
      <c r="F201" s="39"/>
      <c r="G201" s="39"/>
      <c r="H201" s="41">
        <f t="shared" ref="H201:H202" si="45">F201*G201</f>
        <v>0</v>
      </c>
      <c r="I201" s="41"/>
      <c r="J201" s="41">
        <f>H201*I201</f>
        <v>0</v>
      </c>
      <c r="K201" s="41"/>
      <c r="L201" s="41"/>
      <c r="M201" s="41"/>
      <c r="N201" s="41">
        <f t="shared" ref="N201" si="46">L201*M201</f>
        <v>0</v>
      </c>
      <c r="O201" s="41"/>
      <c r="P201" s="41"/>
      <c r="Q201" s="41"/>
      <c r="R201" s="41">
        <f>P201*Q201</f>
        <v>0</v>
      </c>
      <c r="S201" s="49"/>
    </row>
    <row r="202" spans="1:19" x14ac:dyDescent="0.2">
      <c r="A202" s="39"/>
      <c r="B202" s="40"/>
      <c r="C202" s="39"/>
      <c r="D202" s="39"/>
      <c r="E202" s="39"/>
      <c r="F202" s="39"/>
      <c r="G202" s="39"/>
      <c r="H202" s="41">
        <f t="shared" si="45"/>
        <v>0</v>
      </c>
      <c r="I202" s="41"/>
      <c r="J202" s="41">
        <f t="shared" ref="J202" si="47">H202*I202</f>
        <v>0</v>
      </c>
      <c r="K202" s="41"/>
      <c r="L202" s="41"/>
      <c r="M202" s="41"/>
      <c r="N202" s="41">
        <f>L202*M202</f>
        <v>0</v>
      </c>
      <c r="O202" s="41"/>
      <c r="P202" s="41"/>
      <c r="Q202" s="41"/>
      <c r="R202" s="41">
        <f t="shared" ref="R202" si="48">P202*Q202</f>
        <v>0</v>
      </c>
      <c r="S202" s="42"/>
    </row>
    <row r="203" spans="1:19" x14ac:dyDescent="0.2">
      <c r="A203" s="39"/>
      <c r="B203" s="40"/>
      <c r="C203" s="39"/>
      <c r="D203" s="39"/>
      <c r="E203" s="47" t="s">
        <v>37</v>
      </c>
      <c r="F203" s="39"/>
      <c r="G203" s="39"/>
      <c r="H203" s="48">
        <f>SUM(H200:H202)</f>
        <v>0</v>
      </c>
      <c r="I203" s="41"/>
      <c r="J203" s="48">
        <f>SUM(J200:J202)</f>
        <v>0</v>
      </c>
      <c r="K203" s="41"/>
      <c r="L203" s="48">
        <f>SUM(L200:L202)</f>
        <v>0</v>
      </c>
      <c r="M203" s="41"/>
      <c r="N203" s="48">
        <f>SUM(N200:N202)</f>
        <v>0</v>
      </c>
      <c r="O203" s="41"/>
      <c r="P203" s="41"/>
      <c r="Q203" s="41"/>
      <c r="R203" s="48">
        <f>SUM(R200:R202)</f>
        <v>0</v>
      </c>
      <c r="S203" s="42">
        <f>J203+N203+R203</f>
        <v>0</v>
      </c>
    </row>
    <row r="204" spans="1:19" ht="15" x14ac:dyDescent="0.2">
      <c r="A204" s="39"/>
      <c r="B204" s="40"/>
      <c r="C204" s="39"/>
      <c r="D204" s="39"/>
      <c r="E204" s="43" t="s">
        <v>40</v>
      </c>
      <c r="F204" s="39"/>
      <c r="G204" s="39"/>
      <c r="H204" s="41">
        <f>F204*G204</f>
        <v>0</v>
      </c>
      <c r="I204" s="41"/>
      <c r="J204" s="41">
        <f>H204*I204</f>
        <v>0</v>
      </c>
      <c r="K204" s="41"/>
      <c r="L204" s="41"/>
      <c r="M204" s="41"/>
      <c r="N204" s="41">
        <f>L204*M204</f>
        <v>0</v>
      </c>
      <c r="O204" s="41"/>
      <c r="P204" s="41"/>
      <c r="Q204" s="41"/>
      <c r="R204" s="41">
        <f>P204*Q204</f>
        <v>0</v>
      </c>
      <c r="S204" s="49"/>
    </row>
    <row r="205" spans="1:19" ht="51" x14ac:dyDescent="0.2">
      <c r="A205" s="39">
        <v>1</v>
      </c>
      <c r="B205" s="40" t="s">
        <v>131</v>
      </c>
      <c r="C205" s="44">
        <v>44747</v>
      </c>
      <c r="D205" s="39"/>
      <c r="E205" s="43" t="s">
        <v>132</v>
      </c>
      <c r="F205" s="39">
        <v>1</v>
      </c>
      <c r="G205" s="39">
        <v>1</v>
      </c>
      <c r="H205" s="41">
        <f>F205*G205</f>
        <v>1</v>
      </c>
      <c r="I205" s="41">
        <v>600</v>
      </c>
      <c r="J205" s="41">
        <f>H205*I205</f>
        <v>600</v>
      </c>
      <c r="K205" s="41" t="s">
        <v>21</v>
      </c>
      <c r="L205" s="41">
        <v>0.5</v>
      </c>
      <c r="M205" s="41">
        <v>450</v>
      </c>
      <c r="N205" s="41">
        <f>L205*M205</f>
        <v>225</v>
      </c>
      <c r="O205" s="41" t="s">
        <v>133</v>
      </c>
      <c r="P205" s="41">
        <v>2</v>
      </c>
      <c r="Q205" s="41">
        <v>286</v>
      </c>
      <c r="R205" s="41">
        <f>P205*Q205</f>
        <v>572</v>
      </c>
      <c r="S205" s="49"/>
    </row>
    <row r="206" spans="1:19" ht="15" x14ac:dyDescent="0.2">
      <c r="A206" s="39"/>
      <c r="B206" s="40"/>
      <c r="C206" s="44"/>
      <c r="D206" s="39"/>
      <c r="E206" s="43"/>
      <c r="F206" s="39"/>
      <c r="G206" s="39"/>
      <c r="H206" s="41">
        <f>F206*G206</f>
        <v>0</v>
      </c>
      <c r="I206" s="41"/>
      <c r="J206" s="41">
        <f t="shared" ref="J206:J207" si="49">H206*I206</f>
        <v>0</v>
      </c>
      <c r="K206" s="41"/>
      <c r="L206" s="41"/>
      <c r="M206" s="41"/>
      <c r="N206" s="41">
        <f>L206*M206</f>
        <v>0</v>
      </c>
      <c r="O206" s="41" t="s">
        <v>70</v>
      </c>
      <c r="P206" s="41">
        <v>0.5</v>
      </c>
      <c r="Q206" s="41">
        <v>78</v>
      </c>
      <c r="R206" s="41">
        <f t="shared" ref="R206:R207" si="50">P206*Q206</f>
        <v>39</v>
      </c>
      <c r="S206" s="49"/>
    </row>
    <row r="207" spans="1:19" x14ac:dyDescent="0.2">
      <c r="A207" s="39"/>
      <c r="B207" s="40"/>
      <c r="C207" s="39"/>
      <c r="D207" s="39"/>
      <c r="E207" s="39"/>
      <c r="F207" s="39"/>
      <c r="G207" s="39"/>
      <c r="H207" s="41">
        <f>F207*G207</f>
        <v>0</v>
      </c>
      <c r="I207" s="41"/>
      <c r="J207" s="41">
        <f t="shared" si="49"/>
        <v>0</v>
      </c>
      <c r="K207" s="41"/>
      <c r="L207" s="41"/>
      <c r="M207" s="41"/>
      <c r="N207" s="41">
        <f>L207*M207</f>
        <v>0</v>
      </c>
      <c r="O207" s="41"/>
      <c r="P207" s="41"/>
      <c r="Q207" s="41"/>
      <c r="R207" s="41">
        <f t="shared" si="50"/>
        <v>0</v>
      </c>
      <c r="S207" s="49"/>
    </row>
    <row r="208" spans="1:19" x14ac:dyDescent="0.2">
      <c r="A208" s="39"/>
      <c r="B208" s="40"/>
      <c r="C208" s="39"/>
      <c r="D208" s="39"/>
      <c r="E208" s="47" t="s">
        <v>37</v>
      </c>
      <c r="F208" s="39"/>
      <c r="G208" s="39"/>
      <c r="H208" s="48">
        <f>SUM(H204:H207)</f>
        <v>1</v>
      </c>
      <c r="I208" s="41"/>
      <c r="J208" s="48">
        <f>SUM(J205:J207)</f>
        <v>600</v>
      </c>
      <c r="K208" s="41"/>
      <c r="L208" s="48">
        <f>SUM(L204:L207)</f>
        <v>0.5</v>
      </c>
      <c r="M208" s="41"/>
      <c r="N208" s="48">
        <f>SUM(N204:N207)</f>
        <v>225</v>
      </c>
      <c r="O208" s="41"/>
      <c r="P208" s="41"/>
      <c r="Q208" s="41"/>
      <c r="R208" s="48">
        <f>SUM(R204:R207)</f>
        <v>611</v>
      </c>
      <c r="S208" s="42">
        <f>J208+N208+R208</f>
        <v>1436</v>
      </c>
    </row>
    <row r="209" spans="1:19" x14ac:dyDescent="0.2">
      <c r="A209" s="39"/>
      <c r="B209" s="40"/>
      <c r="C209" s="39"/>
      <c r="D209" s="39"/>
      <c r="E209" s="47" t="s">
        <v>37</v>
      </c>
      <c r="F209" s="39"/>
      <c r="G209" s="39"/>
      <c r="H209" s="48">
        <f>H199+H203+H208</f>
        <v>1</v>
      </c>
      <c r="I209" s="41"/>
      <c r="J209" s="48">
        <f>J199+J203+J208</f>
        <v>600</v>
      </c>
      <c r="K209" s="41"/>
      <c r="L209" s="48">
        <f>L199+L203+L208</f>
        <v>0.5</v>
      </c>
      <c r="M209" s="41"/>
      <c r="N209" s="48">
        <f>N199+N203+N208</f>
        <v>225</v>
      </c>
      <c r="O209" s="41"/>
      <c r="P209" s="41"/>
      <c r="Q209" s="41"/>
      <c r="R209" s="48">
        <f>R199+R203+R208</f>
        <v>611</v>
      </c>
      <c r="S209" s="48">
        <f>SUM(S195:S208)</f>
        <v>1436</v>
      </c>
    </row>
    <row r="210" spans="1:19" x14ac:dyDescent="0.2">
      <c r="C210" s="24"/>
      <c r="O210"/>
      <c r="R210" s="51">
        <f>J209+N209+R209</f>
        <v>1436</v>
      </c>
      <c r="S210" s="51" t="s">
        <v>0</v>
      </c>
    </row>
    <row r="211" spans="1:19" x14ac:dyDescent="0.2">
      <c r="O211"/>
    </row>
    <row r="212" spans="1:19" ht="20.25" x14ac:dyDescent="0.3">
      <c r="F212" t="s">
        <v>0</v>
      </c>
      <c r="H212" s="1" t="s">
        <v>134</v>
      </c>
      <c r="O212"/>
    </row>
    <row r="213" spans="1:19" x14ac:dyDescent="0.2">
      <c r="O213"/>
    </row>
    <row r="214" spans="1:19" x14ac:dyDescent="0.2">
      <c r="A214" s="31" t="s">
        <v>2</v>
      </c>
      <c r="B214" s="31" t="s">
        <v>3</v>
      </c>
      <c r="C214" s="31" t="s">
        <v>4</v>
      </c>
      <c r="D214" s="31" t="s">
        <v>5</v>
      </c>
      <c r="E214" s="31" t="s">
        <v>6</v>
      </c>
      <c r="F214" s="32" t="s">
        <v>7</v>
      </c>
      <c r="G214" s="32" t="s">
        <v>8</v>
      </c>
      <c r="H214" s="33" t="s">
        <v>9</v>
      </c>
      <c r="I214" s="33"/>
      <c r="J214" s="33"/>
      <c r="K214" s="31"/>
      <c r="L214" s="33" t="s">
        <v>10</v>
      </c>
      <c r="M214" s="33"/>
      <c r="N214" s="33"/>
      <c r="O214" s="33" t="s">
        <v>11</v>
      </c>
      <c r="P214" s="33"/>
      <c r="Q214" s="33"/>
      <c r="R214" s="33"/>
    </row>
    <row r="215" spans="1:19" x14ac:dyDescent="0.2">
      <c r="A215" s="34"/>
      <c r="B215" s="34"/>
      <c r="C215" s="34"/>
      <c r="D215" s="34"/>
      <c r="E215" s="34"/>
      <c r="F215" s="35"/>
      <c r="G215" s="35"/>
      <c r="H215" s="36" t="s">
        <v>12</v>
      </c>
      <c r="I215" s="37" t="s">
        <v>13</v>
      </c>
      <c r="J215" s="36" t="s">
        <v>14</v>
      </c>
      <c r="K215" s="38"/>
      <c r="L215" s="36" t="s">
        <v>12</v>
      </c>
      <c r="M215" s="36" t="s">
        <v>15</v>
      </c>
      <c r="N215" s="36" t="s">
        <v>14</v>
      </c>
      <c r="O215" s="37" t="s">
        <v>16</v>
      </c>
      <c r="P215" s="36" t="s">
        <v>12</v>
      </c>
      <c r="Q215" s="36" t="s">
        <v>15</v>
      </c>
      <c r="R215" s="36" t="s">
        <v>14</v>
      </c>
    </row>
    <row r="216" spans="1:19" ht="15.75" x14ac:dyDescent="0.2">
      <c r="A216" s="39"/>
      <c r="B216" s="40"/>
      <c r="C216" s="39"/>
      <c r="D216" s="40"/>
      <c r="E216" s="15" t="s">
        <v>17</v>
      </c>
      <c r="F216" s="39"/>
      <c r="G216" s="39"/>
      <c r="H216" s="41">
        <f>F216*G216</f>
        <v>0</v>
      </c>
      <c r="I216" s="41"/>
      <c r="J216" s="41">
        <f>H216*I216</f>
        <v>0</v>
      </c>
      <c r="K216" s="41"/>
      <c r="L216" s="41"/>
      <c r="M216" s="41"/>
      <c r="N216" s="41">
        <f>L216*M216</f>
        <v>0</v>
      </c>
      <c r="O216" s="41"/>
      <c r="P216" s="41"/>
      <c r="Q216" s="41"/>
      <c r="R216" s="41">
        <f>P216*Q216</f>
        <v>0</v>
      </c>
      <c r="S216" s="42"/>
    </row>
    <row r="217" spans="1:19" ht="15" x14ac:dyDescent="0.2">
      <c r="A217" s="39"/>
      <c r="B217" s="40"/>
      <c r="C217" s="39"/>
      <c r="D217" s="39"/>
      <c r="E217" s="43" t="s">
        <v>18</v>
      </c>
      <c r="F217" s="39"/>
      <c r="G217" s="39"/>
      <c r="H217" s="41">
        <f>F217*G217</f>
        <v>0</v>
      </c>
      <c r="I217" s="41"/>
      <c r="J217" s="41">
        <f>H217*I217</f>
        <v>0</v>
      </c>
      <c r="K217" s="41"/>
      <c r="L217" s="41"/>
      <c r="M217" s="41"/>
      <c r="N217" s="41">
        <f>L217*M217</f>
        <v>0</v>
      </c>
      <c r="O217" s="41"/>
      <c r="P217" s="41"/>
      <c r="Q217" s="41"/>
      <c r="R217" s="41">
        <f t="shared" ref="R217:R219" si="51">P217*Q217</f>
        <v>0</v>
      </c>
      <c r="S217" s="42"/>
    </row>
    <row r="218" spans="1:19" ht="15" x14ac:dyDescent="0.2">
      <c r="A218" s="39"/>
      <c r="B218" s="40"/>
      <c r="C218" s="44"/>
      <c r="D218" s="39"/>
      <c r="E218" s="45"/>
      <c r="F218" s="39"/>
      <c r="G218" s="39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6"/>
    </row>
    <row r="219" spans="1:19" x14ac:dyDescent="0.2">
      <c r="A219" s="39"/>
      <c r="B219" s="40"/>
      <c r="C219" s="39"/>
      <c r="D219" s="39"/>
      <c r="E219" s="39"/>
      <c r="F219" s="39"/>
      <c r="G219" s="39"/>
      <c r="H219" s="41">
        <f>F219*G219</f>
        <v>0</v>
      </c>
      <c r="I219" s="41"/>
      <c r="J219" s="41">
        <f>H219*I219</f>
        <v>0</v>
      </c>
      <c r="K219" s="41"/>
      <c r="L219" s="41"/>
      <c r="M219" s="41"/>
      <c r="N219" s="41">
        <f>L219*M219</f>
        <v>0</v>
      </c>
      <c r="O219" s="41"/>
      <c r="P219" s="41"/>
      <c r="Q219" s="41"/>
      <c r="R219" s="41">
        <f t="shared" si="51"/>
        <v>0</v>
      </c>
      <c r="S219" s="46"/>
    </row>
    <row r="220" spans="1:19" x14ac:dyDescent="0.2">
      <c r="A220" s="39"/>
      <c r="B220" s="40"/>
      <c r="C220" s="39"/>
      <c r="D220" s="39"/>
      <c r="E220" s="47" t="s">
        <v>37</v>
      </c>
      <c r="F220" s="39"/>
      <c r="G220" s="39"/>
      <c r="H220" s="48">
        <f>SUM(H216:H219)</f>
        <v>0</v>
      </c>
      <c r="I220" s="41"/>
      <c r="J220" s="48">
        <f>SUM(J216:J219)</f>
        <v>0</v>
      </c>
      <c r="K220" s="41"/>
      <c r="L220" s="48">
        <f>SUM(L216:L219)</f>
        <v>0</v>
      </c>
      <c r="M220" s="41"/>
      <c r="N220" s="48">
        <f>SUM(N216:N219)</f>
        <v>0</v>
      </c>
      <c r="O220" s="41"/>
      <c r="P220" s="41"/>
      <c r="Q220" s="41"/>
      <c r="R220" s="48">
        <f>SUM(R216:R219)</f>
        <v>0</v>
      </c>
      <c r="S220" s="42">
        <f>J220+N220+R220</f>
        <v>0</v>
      </c>
    </row>
    <row r="221" spans="1:19" ht="15" x14ac:dyDescent="0.2">
      <c r="A221" s="39" t="s">
        <v>0</v>
      </c>
      <c r="B221" s="40"/>
      <c r="C221" s="39"/>
      <c r="D221" s="39"/>
      <c r="E221" s="43" t="s">
        <v>38</v>
      </c>
      <c r="F221" s="39"/>
      <c r="G221" s="39"/>
      <c r="H221" s="41">
        <f>F221*G221</f>
        <v>0</v>
      </c>
      <c r="I221" s="41"/>
      <c r="J221" s="41">
        <f>H221*I221</f>
        <v>0</v>
      </c>
      <c r="K221" s="41"/>
      <c r="L221" s="41"/>
      <c r="M221" s="41"/>
      <c r="N221" s="41">
        <f>L221*M221</f>
        <v>0</v>
      </c>
      <c r="O221" s="41"/>
      <c r="P221" s="41"/>
      <c r="Q221" s="41"/>
      <c r="R221" s="41">
        <f>P221</f>
        <v>0</v>
      </c>
      <c r="S221" s="49"/>
    </row>
    <row r="222" spans="1:19" ht="76.5" x14ac:dyDescent="0.2">
      <c r="A222" s="39">
        <v>1</v>
      </c>
      <c r="B222" s="40" t="s">
        <v>135</v>
      </c>
      <c r="C222" s="44">
        <v>44785</v>
      </c>
      <c r="D222" s="39"/>
      <c r="E222" s="43" t="s">
        <v>136</v>
      </c>
      <c r="F222" s="39">
        <v>48</v>
      </c>
      <c r="G222" s="39">
        <v>2</v>
      </c>
      <c r="H222" s="41">
        <f t="shared" ref="H222:H229" si="52">F222*G222</f>
        <v>96</v>
      </c>
      <c r="I222" s="41">
        <v>600</v>
      </c>
      <c r="J222" s="41">
        <f>H222*I222</f>
        <v>57600</v>
      </c>
      <c r="K222" s="41" t="s">
        <v>21</v>
      </c>
      <c r="L222" s="41">
        <v>16</v>
      </c>
      <c r="M222" s="41">
        <v>450</v>
      </c>
      <c r="N222" s="41">
        <f t="shared" ref="N222:N228" si="53">L222*M222</f>
        <v>7200</v>
      </c>
      <c r="O222" s="41" t="s">
        <v>137</v>
      </c>
      <c r="P222" s="41">
        <v>16.8</v>
      </c>
      <c r="Q222" s="41">
        <v>4500</v>
      </c>
      <c r="R222" s="41">
        <f>P222*Q222</f>
        <v>75600</v>
      </c>
      <c r="S222" s="49"/>
    </row>
    <row r="223" spans="1:19" ht="15" x14ac:dyDescent="0.2">
      <c r="A223" s="39"/>
      <c r="B223" s="40"/>
      <c r="C223" s="39"/>
      <c r="D223" s="39"/>
      <c r="E223" s="43"/>
      <c r="F223" s="39"/>
      <c r="G223" s="39"/>
      <c r="H223" s="41">
        <f t="shared" si="52"/>
        <v>0</v>
      </c>
      <c r="I223" s="41"/>
      <c r="J223" s="41">
        <f>H223*I223</f>
        <v>0</v>
      </c>
      <c r="K223" s="41" t="s">
        <v>138</v>
      </c>
      <c r="L223" s="41">
        <v>16</v>
      </c>
      <c r="M223" s="41">
        <v>1500</v>
      </c>
      <c r="N223" s="41">
        <f t="shared" si="53"/>
        <v>24000</v>
      </c>
      <c r="O223" s="41" t="s">
        <v>139</v>
      </c>
      <c r="P223" s="41">
        <v>24</v>
      </c>
      <c r="Q223" s="41">
        <v>133</v>
      </c>
      <c r="R223" s="41">
        <f t="shared" ref="R223:R229" si="54">P223*Q223</f>
        <v>3192</v>
      </c>
      <c r="S223" s="49"/>
    </row>
    <row r="224" spans="1:19" ht="25.5" x14ac:dyDescent="0.2">
      <c r="A224" s="39"/>
      <c r="B224" s="40"/>
      <c r="C224" s="39"/>
      <c r="D224" s="39"/>
      <c r="E224" s="43"/>
      <c r="F224" s="39"/>
      <c r="G224" s="39"/>
      <c r="H224" s="41">
        <f t="shared" si="52"/>
        <v>0</v>
      </c>
      <c r="I224" s="41"/>
      <c r="J224" s="41">
        <f t="shared" ref="J224:J229" si="55">H224*I224</f>
        <v>0</v>
      </c>
      <c r="K224" s="41"/>
      <c r="L224" s="41"/>
      <c r="M224" s="41"/>
      <c r="N224" s="41">
        <f t="shared" si="53"/>
        <v>0</v>
      </c>
      <c r="O224" s="50" t="s">
        <v>140</v>
      </c>
      <c r="P224" s="41">
        <v>10</v>
      </c>
      <c r="Q224" s="41">
        <v>242.5</v>
      </c>
      <c r="R224" s="41">
        <f t="shared" si="54"/>
        <v>2425</v>
      </c>
      <c r="S224" s="49"/>
    </row>
    <row r="225" spans="1:19" ht="15" x14ac:dyDescent="0.2">
      <c r="A225" s="39"/>
      <c r="B225" s="40"/>
      <c r="C225" s="39"/>
      <c r="D225" s="39"/>
      <c r="E225" s="43"/>
      <c r="F225" s="39"/>
      <c r="G225" s="39"/>
      <c r="H225" s="41">
        <f t="shared" si="52"/>
        <v>0</v>
      </c>
      <c r="I225" s="41"/>
      <c r="J225" s="41">
        <f t="shared" si="55"/>
        <v>0</v>
      </c>
      <c r="K225" s="41"/>
      <c r="L225" s="41"/>
      <c r="M225" s="41"/>
      <c r="N225" s="41">
        <f t="shared" si="53"/>
        <v>0</v>
      </c>
      <c r="O225" s="41" t="s">
        <v>100</v>
      </c>
      <c r="P225" s="41">
        <v>2</v>
      </c>
      <c r="Q225" s="41">
        <v>68</v>
      </c>
      <c r="R225" s="41">
        <f t="shared" si="54"/>
        <v>136</v>
      </c>
      <c r="S225" s="49"/>
    </row>
    <row r="226" spans="1:19" ht="15" x14ac:dyDescent="0.2">
      <c r="A226" s="39"/>
      <c r="B226" s="40"/>
      <c r="C226" s="39"/>
      <c r="D226" s="39"/>
      <c r="E226" s="43"/>
      <c r="F226" s="39"/>
      <c r="G226" s="39"/>
      <c r="H226" s="41">
        <f t="shared" si="52"/>
        <v>0</v>
      </c>
      <c r="I226" s="41"/>
      <c r="J226" s="41">
        <f t="shared" si="55"/>
        <v>0</v>
      </c>
      <c r="K226" s="41"/>
      <c r="L226" s="41"/>
      <c r="M226" s="41"/>
      <c r="N226" s="41">
        <f t="shared" si="53"/>
        <v>0</v>
      </c>
      <c r="O226" s="41" t="s">
        <v>141</v>
      </c>
      <c r="P226" s="41">
        <v>4</v>
      </c>
      <c r="Q226" s="41">
        <v>515</v>
      </c>
      <c r="R226" s="41">
        <f t="shared" si="54"/>
        <v>2060</v>
      </c>
      <c r="S226" s="49"/>
    </row>
    <row r="227" spans="1:19" ht="15" x14ac:dyDescent="0.2">
      <c r="A227" s="39"/>
      <c r="B227" s="40"/>
      <c r="C227" s="39"/>
      <c r="D227" s="39"/>
      <c r="E227" s="43"/>
      <c r="F227" s="39"/>
      <c r="G227" s="39"/>
      <c r="H227" s="41">
        <f t="shared" si="52"/>
        <v>0</v>
      </c>
      <c r="I227" s="41"/>
      <c r="J227" s="41">
        <f t="shared" si="55"/>
        <v>0</v>
      </c>
      <c r="K227" s="41"/>
      <c r="L227" s="41"/>
      <c r="M227" s="41"/>
      <c r="N227" s="41">
        <f t="shared" si="53"/>
        <v>0</v>
      </c>
      <c r="O227" s="41" t="s">
        <v>142</v>
      </c>
      <c r="P227" s="41">
        <v>6</v>
      </c>
      <c r="Q227" s="41">
        <v>30</v>
      </c>
      <c r="R227" s="41">
        <f t="shared" si="54"/>
        <v>180</v>
      </c>
      <c r="S227" s="49"/>
    </row>
    <row r="228" spans="1:19" ht="15" x14ac:dyDescent="0.2">
      <c r="A228" s="39"/>
      <c r="B228" s="40"/>
      <c r="C228" s="39"/>
      <c r="D228" s="39"/>
      <c r="E228" s="43"/>
      <c r="F228" s="39"/>
      <c r="G228" s="39"/>
      <c r="H228" s="41">
        <f t="shared" si="52"/>
        <v>0</v>
      </c>
      <c r="I228" s="41"/>
      <c r="J228" s="41">
        <f t="shared" si="55"/>
        <v>0</v>
      </c>
      <c r="K228" s="41"/>
      <c r="L228" s="41"/>
      <c r="M228" s="41"/>
      <c r="N228" s="41">
        <f t="shared" si="53"/>
        <v>0</v>
      </c>
      <c r="O228" s="41" t="s">
        <v>143</v>
      </c>
      <c r="P228" s="41">
        <v>4</v>
      </c>
      <c r="Q228" s="41"/>
      <c r="R228" s="41">
        <f t="shared" si="54"/>
        <v>0</v>
      </c>
      <c r="S228" s="49"/>
    </row>
    <row r="229" spans="1:19" x14ac:dyDescent="0.2">
      <c r="A229" s="39"/>
      <c r="B229" s="40"/>
      <c r="C229" s="39"/>
      <c r="D229" s="39"/>
      <c r="E229" s="39"/>
      <c r="F229" s="39"/>
      <c r="G229" s="39"/>
      <c r="H229" s="41">
        <f t="shared" si="52"/>
        <v>0</v>
      </c>
      <c r="I229" s="41"/>
      <c r="J229" s="41">
        <f t="shared" si="55"/>
        <v>0</v>
      </c>
      <c r="K229" s="41"/>
      <c r="L229" s="41"/>
      <c r="M229" s="41"/>
      <c r="N229" s="41">
        <f>L229*M229</f>
        <v>0</v>
      </c>
      <c r="O229" s="41"/>
      <c r="P229" s="41"/>
      <c r="Q229" s="41"/>
      <c r="R229" s="41">
        <f t="shared" si="54"/>
        <v>0</v>
      </c>
      <c r="S229" s="42"/>
    </row>
    <row r="230" spans="1:19" x14ac:dyDescent="0.2">
      <c r="A230" s="39"/>
      <c r="B230" s="40"/>
      <c r="C230" s="39"/>
      <c r="D230" s="39"/>
      <c r="E230" s="47" t="s">
        <v>37</v>
      </c>
      <c r="F230" s="39"/>
      <c r="G230" s="39"/>
      <c r="H230" s="48">
        <f>SUM(H221:H229)</f>
        <v>96</v>
      </c>
      <c r="I230" s="41"/>
      <c r="J230" s="48">
        <f>SUM(J221:J229)</f>
        <v>57600</v>
      </c>
      <c r="K230" s="41"/>
      <c r="L230" s="48">
        <f>SUM(L221:L229)</f>
        <v>32</v>
      </c>
      <c r="M230" s="41"/>
      <c r="N230" s="48">
        <f>SUM(N221:N229)</f>
        <v>31200</v>
      </c>
      <c r="O230" s="41"/>
      <c r="P230" s="41"/>
      <c r="Q230" s="41"/>
      <c r="R230" s="48">
        <f>SUM(R221:R229)</f>
        <v>83593</v>
      </c>
      <c r="S230" s="42">
        <f>J230+N230+R230</f>
        <v>172393</v>
      </c>
    </row>
    <row r="231" spans="1:19" ht="15" x14ac:dyDescent="0.2">
      <c r="A231" s="39"/>
      <c r="B231" s="40"/>
      <c r="C231" s="39"/>
      <c r="D231" s="39"/>
      <c r="E231" s="43" t="s">
        <v>40</v>
      </c>
      <c r="F231" s="39"/>
      <c r="G231" s="39"/>
      <c r="H231" s="41">
        <f>F231*G231</f>
        <v>0</v>
      </c>
      <c r="I231" s="41"/>
      <c r="J231" s="41">
        <f>H231*I231</f>
        <v>0</v>
      </c>
      <c r="K231" s="41"/>
      <c r="L231" s="41"/>
      <c r="M231" s="41"/>
      <c r="N231" s="41">
        <f>L231*M231</f>
        <v>0</v>
      </c>
      <c r="O231" s="41"/>
      <c r="P231" s="41"/>
      <c r="Q231" s="41"/>
      <c r="R231" s="41">
        <f>P231*Q231</f>
        <v>0</v>
      </c>
      <c r="S231" s="49"/>
    </row>
    <row r="232" spans="1:19" ht="15" x14ac:dyDescent="0.2">
      <c r="A232" s="39"/>
      <c r="B232" s="40"/>
      <c r="C232" s="44"/>
      <c r="D232" s="39"/>
      <c r="E232" s="43"/>
      <c r="F232" s="39"/>
      <c r="G232" s="39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9"/>
    </row>
    <row r="233" spans="1:19" ht="15" x14ac:dyDescent="0.2">
      <c r="A233" s="39"/>
      <c r="B233" s="40"/>
      <c r="C233" s="44"/>
      <c r="D233" s="39"/>
      <c r="E233" s="43"/>
      <c r="F233" s="39"/>
      <c r="G233" s="39"/>
      <c r="H233" s="41">
        <f>F233*G233</f>
        <v>0</v>
      </c>
      <c r="I233" s="41"/>
      <c r="J233" s="41">
        <f t="shared" ref="J233:J234" si="56">H233*I233</f>
        <v>0</v>
      </c>
      <c r="K233" s="41"/>
      <c r="L233" s="41"/>
      <c r="M233" s="41"/>
      <c r="N233" s="41">
        <f>L233*M233</f>
        <v>0</v>
      </c>
      <c r="O233" s="41"/>
      <c r="P233" s="41"/>
      <c r="Q233" s="41"/>
      <c r="R233" s="41">
        <f t="shared" ref="R233:R234" si="57">P233*Q233</f>
        <v>0</v>
      </c>
      <c r="S233" s="49"/>
    </row>
    <row r="234" spans="1:19" x14ac:dyDescent="0.2">
      <c r="A234" s="39"/>
      <c r="B234" s="40"/>
      <c r="C234" s="39"/>
      <c r="D234" s="39"/>
      <c r="E234" s="39"/>
      <c r="F234" s="39"/>
      <c r="G234" s="39"/>
      <c r="H234" s="41">
        <f>F234*G234</f>
        <v>0</v>
      </c>
      <c r="I234" s="41"/>
      <c r="J234" s="41">
        <f t="shared" si="56"/>
        <v>0</v>
      </c>
      <c r="K234" s="41"/>
      <c r="L234" s="41"/>
      <c r="M234" s="41"/>
      <c r="N234" s="41">
        <f>L234*M234</f>
        <v>0</v>
      </c>
      <c r="O234" s="41"/>
      <c r="P234" s="41"/>
      <c r="Q234" s="41"/>
      <c r="R234" s="41">
        <f t="shared" si="57"/>
        <v>0</v>
      </c>
      <c r="S234" s="49"/>
    </row>
    <row r="235" spans="1:19" x14ac:dyDescent="0.2">
      <c r="A235" s="39"/>
      <c r="B235" s="40"/>
      <c r="C235" s="39"/>
      <c r="D235" s="39"/>
      <c r="E235" s="47" t="s">
        <v>37</v>
      </c>
      <c r="F235" s="39"/>
      <c r="G235" s="39"/>
      <c r="H235" s="48">
        <f>SUM(H231:H234)</f>
        <v>0</v>
      </c>
      <c r="I235" s="41"/>
      <c r="J235" s="48">
        <f>SUM(J232:J234)</f>
        <v>0</v>
      </c>
      <c r="K235" s="41"/>
      <c r="L235" s="48">
        <f>SUM(L231:L234)</f>
        <v>0</v>
      </c>
      <c r="M235" s="41"/>
      <c r="N235" s="48">
        <f>SUM(N231:N234)</f>
        <v>0</v>
      </c>
      <c r="O235" s="41"/>
      <c r="P235" s="41"/>
      <c r="Q235" s="41"/>
      <c r="R235" s="48">
        <f>SUM(R231:R234)</f>
        <v>0</v>
      </c>
      <c r="S235" s="42">
        <f>J235+N235+R235</f>
        <v>0</v>
      </c>
    </row>
    <row r="236" spans="1:19" x14ac:dyDescent="0.2">
      <c r="A236" s="39"/>
      <c r="B236" s="40"/>
      <c r="C236" s="39"/>
      <c r="D236" s="39"/>
      <c r="E236" s="47" t="s">
        <v>37</v>
      </c>
      <c r="F236" s="39"/>
      <c r="G236" s="39"/>
      <c r="H236" s="48">
        <f>H220+H230+H235</f>
        <v>96</v>
      </c>
      <c r="I236" s="41"/>
      <c r="J236" s="48">
        <f>J220+J230+J235</f>
        <v>57600</v>
      </c>
      <c r="K236" s="41"/>
      <c r="L236" s="48">
        <f>L220+L230+L235</f>
        <v>32</v>
      </c>
      <c r="M236" s="41"/>
      <c r="N236" s="48">
        <f>N220+N230+N235</f>
        <v>31200</v>
      </c>
      <c r="O236" s="41"/>
      <c r="P236" s="41"/>
      <c r="Q236" s="41"/>
      <c r="R236" s="48">
        <f>R220+R230+R235</f>
        <v>83593</v>
      </c>
      <c r="S236" s="48">
        <f>SUM(S216:S235)</f>
        <v>172393</v>
      </c>
    </row>
    <row r="237" spans="1:19" x14ac:dyDescent="0.2">
      <c r="C237" s="24"/>
      <c r="O237"/>
      <c r="R237" s="51">
        <f>J236+N236+R236</f>
        <v>172393</v>
      </c>
      <c r="S237" s="51" t="s">
        <v>0</v>
      </c>
    </row>
    <row r="238" spans="1:19" ht="20.25" x14ac:dyDescent="0.3">
      <c r="F238" t="s">
        <v>0</v>
      </c>
      <c r="H238" s="1" t="s">
        <v>144</v>
      </c>
      <c r="O238"/>
    </row>
    <row r="239" spans="1:19" x14ac:dyDescent="0.2">
      <c r="O239"/>
    </row>
    <row r="240" spans="1:19" x14ac:dyDescent="0.2">
      <c r="A240" s="31" t="s">
        <v>2</v>
      </c>
      <c r="B240" s="31" t="s">
        <v>3</v>
      </c>
      <c r="C240" s="31" t="s">
        <v>4</v>
      </c>
      <c r="D240" s="31" t="s">
        <v>5</v>
      </c>
      <c r="E240" s="31" t="s">
        <v>6</v>
      </c>
      <c r="F240" s="32" t="s">
        <v>7</v>
      </c>
      <c r="G240" s="32" t="s">
        <v>8</v>
      </c>
      <c r="H240" s="33" t="s">
        <v>9</v>
      </c>
      <c r="I240" s="33"/>
      <c r="J240" s="33"/>
      <c r="K240" s="31"/>
      <c r="L240" s="33" t="s">
        <v>10</v>
      </c>
      <c r="M240" s="33"/>
      <c r="N240" s="33"/>
      <c r="O240" s="33" t="s">
        <v>11</v>
      </c>
      <c r="P240" s="33"/>
      <c r="Q240" s="33"/>
      <c r="R240" s="33"/>
    </row>
    <row r="241" spans="1:19" x14ac:dyDescent="0.2">
      <c r="A241" s="34"/>
      <c r="B241" s="34"/>
      <c r="C241" s="34"/>
      <c r="D241" s="34"/>
      <c r="E241" s="34"/>
      <c r="F241" s="35"/>
      <c r="G241" s="35"/>
      <c r="H241" s="36" t="s">
        <v>12</v>
      </c>
      <c r="I241" s="37" t="s">
        <v>13</v>
      </c>
      <c r="J241" s="36" t="s">
        <v>14</v>
      </c>
      <c r="K241" s="38"/>
      <c r="L241" s="36" t="s">
        <v>12</v>
      </c>
      <c r="M241" s="36" t="s">
        <v>15</v>
      </c>
      <c r="N241" s="36" t="s">
        <v>14</v>
      </c>
      <c r="O241" s="37" t="s">
        <v>16</v>
      </c>
      <c r="P241" s="36" t="s">
        <v>12</v>
      </c>
      <c r="Q241" s="36" t="s">
        <v>15</v>
      </c>
      <c r="R241" s="36" t="s">
        <v>14</v>
      </c>
    </row>
    <row r="242" spans="1:19" ht="15.75" x14ac:dyDescent="0.2">
      <c r="A242" s="39"/>
      <c r="B242" s="40"/>
      <c r="C242" s="39"/>
      <c r="D242" s="40"/>
      <c r="E242" s="15" t="s">
        <v>17</v>
      </c>
      <c r="F242" s="39"/>
      <c r="G242" s="39"/>
      <c r="H242" s="41">
        <f>F242*G242</f>
        <v>0</v>
      </c>
      <c r="I242" s="41"/>
      <c r="J242" s="41">
        <f>H242*I242</f>
        <v>0</v>
      </c>
      <c r="K242" s="41"/>
      <c r="L242" s="41"/>
      <c r="M242" s="41"/>
      <c r="N242" s="41">
        <f>L242*M242</f>
        <v>0</v>
      </c>
      <c r="O242" s="41"/>
      <c r="P242" s="41"/>
      <c r="Q242" s="41"/>
      <c r="R242" s="41">
        <f>P242*Q242</f>
        <v>0</v>
      </c>
      <c r="S242" s="42"/>
    </row>
    <row r="243" spans="1:19" ht="15" x14ac:dyDescent="0.2">
      <c r="A243" s="39"/>
      <c r="B243" s="40"/>
      <c r="C243" s="39"/>
      <c r="D243" s="39"/>
      <c r="E243" s="43" t="s">
        <v>18</v>
      </c>
      <c r="F243" s="39"/>
      <c r="G243" s="39"/>
      <c r="H243" s="41">
        <f>F243*G243</f>
        <v>0</v>
      </c>
      <c r="I243" s="41"/>
      <c r="J243" s="41">
        <f>H243*I243</f>
        <v>0</v>
      </c>
      <c r="K243" s="41"/>
      <c r="L243" s="41"/>
      <c r="M243" s="41"/>
      <c r="N243" s="41">
        <f>L243*M243</f>
        <v>0</v>
      </c>
      <c r="O243" s="41"/>
      <c r="P243" s="41"/>
      <c r="Q243" s="41"/>
      <c r="R243" s="41">
        <f t="shared" ref="R243:R254" si="58">P243*Q243</f>
        <v>0</v>
      </c>
      <c r="S243" s="42"/>
    </row>
    <row r="244" spans="1:19" ht="89.25" x14ac:dyDescent="0.2">
      <c r="A244" s="39">
        <v>1</v>
      </c>
      <c r="B244" s="40" t="s">
        <v>145</v>
      </c>
      <c r="C244" s="44">
        <v>44813</v>
      </c>
      <c r="D244" s="39"/>
      <c r="E244" s="43" t="s">
        <v>146</v>
      </c>
      <c r="F244" s="39">
        <v>1.5</v>
      </c>
      <c r="G244" s="39">
        <v>1</v>
      </c>
      <c r="H244" s="41">
        <f>F244*G244</f>
        <v>1.5</v>
      </c>
      <c r="I244" s="41">
        <v>600</v>
      </c>
      <c r="J244" s="41">
        <f>H244*I244</f>
        <v>900</v>
      </c>
      <c r="K244" s="41" t="s">
        <v>21</v>
      </c>
      <c r="L244" s="41">
        <v>0.5</v>
      </c>
      <c r="M244" s="41">
        <v>450</v>
      </c>
      <c r="N244" s="41">
        <f>L244*M244</f>
        <v>225</v>
      </c>
      <c r="O244" s="50" t="s">
        <v>147</v>
      </c>
      <c r="P244" s="41">
        <v>2</v>
      </c>
      <c r="Q244" s="41">
        <v>221</v>
      </c>
      <c r="R244" s="41">
        <f>P244*Q244</f>
        <v>442</v>
      </c>
      <c r="S244" s="42"/>
    </row>
    <row r="245" spans="1:19" ht="15" x14ac:dyDescent="0.2">
      <c r="A245" s="39"/>
      <c r="B245" s="40"/>
      <c r="C245" s="39"/>
      <c r="D245" s="39"/>
      <c r="E245" s="43"/>
      <c r="F245" s="39"/>
      <c r="G245" s="39"/>
      <c r="H245" s="41"/>
      <c r="I245" s="41"/>
      <c r="J245" s="41"/>
      <c r="K245" s="41"/>
      <c r="L245" s="41"/>
      <c r="M245" s="41"/>
      <c r="N245" s="41"/>
      <c r="O245" s="50" t="s">
        <v>148</v>
      </c>
      <c r="P245" s="41">
        <v>2</v>
      </c>
      <c r="Q245" s="41">
        <v>195</v>
      </c>
      <c r="R245" s="41">
        <f t="shared" ref="R245:R253" si="59">P245*Q245</f>
        <v>390</v>
      </c>
      <c r="S245" s="42"/>
    </row>
    <row r="246" spans="1:19" ht="15" x14ac:dyDescent="0.2">
      <c r="A246" s="39"/>
      <c r="B246" s="40"/>
      <c r="C246" s="39"/>
      <c r="D246" s="39"/>
      <c r="E246" s="43"/>
      <c r="F246" s="39"/>
      <c r="G246" s="39"/>
      <c r="H246" s="41"/>
      <c r="I246" s="41"/>
      <c r="J246" s="41"/>
      <c r="K246" s="41"/>
      <c r="L246" s="41"/>
      <c r="M246" s="41"/>
      <c r="N246" s="41"/>
      <c r="O246" s="41" t="s">
        <v>149</v>
      </c>
      <c r="P246" s="41">
        <v>1</v>
      </c>
      <c r="Q246" s="41">
        <v>81</v>
      </c>
      <c r="R246" s="41">
        <f t="shared" si="59"/>
        <v>81</v>
      </c>
      <c r="S246" s="42"/>
    </row>
    <row r="247" spans="1:19" ht="15" x14ac:dyDescent="0.2">
      <c r="A247" s="39"/>
      <c r="B247" s="40"/>
      <c r="C247" s="39"/>
      <c r="D247" s="39"/>
      <c r="E247" s="43"/>
      <c r="F247" s="39"/>
      <c r="G247" s="39"/>
      <c r="H247" s="41"/>
      <c r="I247" s="41"/>
      <c r="J247" s="41"/>
      <c r="K247" s="41"/>
      <c r="L247" s="41"/>
      <c r="M247" s="41"/>
      <c r="N247" s="41"/>
      <c r="O247" s="50" t="s">
        <v>150</v>
      </c>
      <c r="P247" s="41">
        <v>1</v>
      </c>
      <c r="Q247" s="41">
        <v>160</v>
      </c>
      <c r="R247" s="41">
        <f t="shared" si="59"/>
        <v>160</v>
      </c>
      <c r="S247" s="42"/>
    </row>
    <row r="248" spans="1:19" ht="15" x14ac:dyDescent="0.2">
      <c r="A248" s="39"/>
      <c r="B248" s="40"/>
      <c r="C248" s="39"/>
      <c r="D248" s="39"/>
      <c r="E248" s="43"/>
      <c r="F248" s="39"/>
      <c r="G248" s="39"/>
      <c r="H248" s="41"/>
      <c r="I248" s="41"/>
      <c r="J248" s="41"/>
      <c r="K248" s="41"/>
      <c r="L248" s="41"/>
      <c r="M248" s="41"/>
      <c r="N248" s="41"/>
      <c r="O248" s="41" t="s">
        <v>151</v>
      </c>
      <c r="P248" s="41">
        <v>8</v>
      </c>
      <c r="Q248" s="41">
        <v>75</v>
      </c>
      <c r="R248" s="41">
        <f t="shared" si="59"/>
        <v>600</v>
      </c>
      <c r="S248" s="42"/>
    </row>
    <row r="249" spans="1:19" ht="15" x14ac:dyDescent="0.2">
      <c r="A249" s="39"/>
      <c r="B249" s="40"/>
      <c r="C249" s="39"/>
      <c r="D249" s="39"/>
      <c r="E249" s="43"/>
      <c r="F249" s="39"/>
      <c r="G249" s="39"/>
      <c r="H249" s="41"/>
      <c r="I249" s="41"/>
      <c r="J249" s="41"/>
      <c r="K249" s="41"/>
      <c r="L249" s="41"/>
      <c r="M249" s="41"/>
      <c r="N249" s="41"/>
      <c r="O249" s="41" t="s">
        <v>152</v>
      </c>
      <c r="P249" s="41">
        <v>1</v>
      </c>
      <c r="Q249" s="41">
        <v>68</v>
      </c>
      <c r="R249" s="41">
        <f t="shared" si="59"/>
        <v>68</v>
      </c>
      <c r="S249" s="42"/>
    </row>
    <row r="250" spans="1:19" ht="15" x14ac:dyDescent="0.2">
      <c r="A250" s="39"/>
      <c r="B250" s="40"/>
      <c r="C250" s="39"/>
      <c r="D250" s="39"/>
      <c r="E250" s="43"/>
      <c r="F250" s="39"/>
      <c r="G250" s="39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>
        <f t="shared" si="59"/>
        <v>0</v>
      </c>
      <c r="S250" s="42"/>
    </row>
    <row r="251" spans="1:19" ht="38.25" x14ac:dyDescent="0.2">
      <c r="A251" s="39">
        <v>2</v>
      </c>
      <c r="B251" s="40" t="s">
        <v>153</v>
      </c>
      <c r="C251" s="44">
        <v>44815</v>
      </c>
      <c r="D251" s="39"/>
      <c r="E251" s="43" t="s">
        <v>154</v>
      </c>
      <c r="F251" s="39">
        <v>1</v>
      </c>
      <c r="G251" s="39">
        <v>2</v>
      </c>
      <c r="H251" s="41">
        <f>F251*G251</f>
        <v>2</v>
      </c>
      <c r="I251" s="41">
        <v>600</v>
      </c>
      <c r="J251" s="41">
        <f>H251*I251</f>
        <v>1200</v>
      </c>
      <c r="K251" s="41" t="s">
        <v>21</v>
      </c>
      <c r="L251" s="41">
        <v>1</v>
      </c>
      <c r="M251" s="41">
        <v>450</v>
      </c>
      <c r="N251" s="41">
        <f>L251*M251</f>
        <v>450</v>
      </c>
      <c r="O251" s="41" t="s">
        <v>155</v>
      </c>
      <c r="P251" s="41">
        <v>2</v>
      </c>
      <c r="Q251" s="41">
        <v>30</v>
      </c>
      <c r="R251" s="41">
        <f t="shared" si="59"/>
        <v>60</v>
      </c>
      <c r="S251" s="42"/>
    </row>
    <row r="252" spans="1:19" ht="15" x14ac:dyDescent="0.2">
      <c r="A252" s="39"/>
      <c r="B252" s="40"/>
      <c r="C252" s="39"/>
      <c r="D252" s="39"/>
      <c r="E252" s="43"/>
      <c r="F252" s="39"/>
      <c r="G252" s="39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>
        <f t="shared" si="59"/>
        <v>0</v>
      </c>
      <c r="S252" s="42"/>
    </row>
    <row r="253" spans="1:19" ht="15" x14ac:dyDescent="0.2">
      <c r="A253" s="39"/>
      <c r="B253" s="40"/>
      <c r="C253" s="44"/>
      <c r="D253" s="39"/>
      <c r="E253" s="45"/>
      <c r="F253" s="39"/>
      <c r="G253" s="39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>
        <f t="shared" si="59"/>
        <v>0</v>
      </c>
      <c r="S253" s="46"/>
    </row>
    <row r="254" spans="1:19" x14ac:dyDescent="0.2">
      <c r="A254" s="39"/>
      <c r="B254" s="40"/>
      <c r="C254" s="39"/>
      <c r="D254" s="39"/>
      <c r="E254" s="39"/>
      <c r="F254" s="39"/>
      <c r="G254" s="39"/>
      <c r="H254" s="41">
        <f>F254*G254</f>
        <v>0</v>
      </c>
      <c r="I254" s="41"/>
      <c r="J254" s="41">
        <f>H254*I254</f>
        <v>0</v>
      </c>
      <c r="K254" s="41"/>
      <c r="L254" s="41"/>
      <c r="M254" s="41"/>
      <c r="N254" s="41">
        <f>L254*M254</f>
        <v>0</v>
      </c>
      <c r="O254" s="41"/>
      <c r="P254" s="41"/>
      <c r="Q254" s="41"/>
      <c r="R254" s="41">
        <f t="shared" si="58"/>
        <v>0</v>
      </c>
      <c r="S254" s="46"/>
    </row>
    <row r="255" spans="1:19" x14ac:dyDescent="0.2">
      <c r="A255" s="39"/>
      <c r="B255" s="40"/>
      <c r="C255" s="39"/>
      <c r="D255" s="39"/>
      <c r="E255" s="47" t="s">
        <v>37</v>
      </c>
      <c r="F255" s="39"/>
      <c r="G255" s="39"/>
      <c r="H255" s="48">
        <f>SUM(H242:H254)</f>
        <v>3.5</v>
      </c>
      <c r="I255" s="41"/>
      <c r="J255" s="48">
        <f>SUM(J242:J254)</f>
        <v>2100</v>
      </c>
      <c r="K255" s="41"/>
      <c r="L255" s="48">
        <f>SUM(L242:L254)</f>
        <v>1.5</v>
      </c>
      <c r="M255" s="41"/>
      <c r="N255" s="48">
        <f>SUM(N242:N254)</f>
        <v>675</v>
      </c>
      <c r="O255" s="41"/>
      <c r="P255" s="41"/>
      <c r="Q255" s="41"/>
      <c r="R255" s="48">
        <f>SUM(R242:R254)</f>
        <v>1801</v>
      </c>
      <c r="S255" s="42">
        <f>J255+N255+R255</f>
        <v>4576</v>
      </c>
    </row>
    <row r="256" spans="1:19" ht="15" x14ac:dyDescent="0.2">
      <c r="A256" s="39" t="s">
        <v>0</v>
      </c>
      <c r="B256" s="40"/>
      <c r="C256" s="39"/>
      <c r="D256" s="39"/>
      <c r="E256" s="43" t="s">
        <v>38</v>
      </c>
      <c r="F256" s="39"/>
      <c r="G256" s="39"/>
      <c r="H256" s="41">
        <f>F256*G256</f>
        <v>0</v>
      </c>
      <c r="I256" s="41"/>
      <c r="J256" s="41">
        <f>H256*I256</f>
        <v>0</v>
      </c>
      <c r="K256" s="41"/>
      <c r="L256" s="41"/>
      <c r="M256" s="41"/>
      <c r="N256" s="41">
        <f>L256*M256</f>
        <v>0</v>
      </c>
      <c r="O256" s="41"/>
      <c r="P256" s="41"/>
      <c r="Q256" s="41"/>
      <c r="R256" s="41">
        <f>P256</f>
        <v>0</v>
      </c>
      <c r="S256" s="49"/>
    </row>
    <row r="257" spans="1:19" ht="15" x14ac:dyDescent="0.2">
      <c r="A257" s="39"/>
      <c r="B257" s="40"/>
      <c r="C257" s="44"/>
      <c r="D257" s="39"/>
      <c r="E257" s="43" t="s">
        <v>39</v>
      </c>
      <c r="F257" s="39"/>
      <c r="G257" s="39"/>
      <c r="H257" s="41">
        <f t="shared" ref="H257:H259" si="60">F257*G257</f>
        <v>0</v>
      </c>
      <c r="I257" s="41"/>
      <c r="J257" s="41">
        <f>H257*I257</f>
        <v>0</v>
      </c>
      <c r="K257" s="41"/>
      <c r="L257" s="41"/>
      <c r="M257" s="41"/>
      <c r="N257" s="41">
        <f t="shared" ref="N257:N258" si="61">L257*M257</f>
        <v>0</v>
      </c>
      <c r="O257" s="41"/>
      <c r="P257" s="41"/>
      <c r="Q257" s="41"/>
      <c r="R257" s="41">
        <f>P257*Q257</f>
        <v>0</v>
      </c>
      <c r="S257" s="49"/>
    </row>
    <row r="258" spans="1:19" ht="15" x14ac:dyDescent="0.2">
      <c r="A258" s="39"/>
      <c r="B258" s="40"/>
      <c r="C258" s="39"/>
      <c r="D258" s="39"/>
      <c r="E258" s="43"/>
      <c r="F258" s="39"/>
      <c r="G258" s="39"/>
      <c r="H258" s="41">
        <f t="shared" si="60"/>
        <v>0</v>
      </c>
      <c r="I258" s="41"/>
      <c r="J258" s="41">
        <f>H258*I258</f>
        <v>0</v>
      </c>
      <c r="K258" s="41"/>
      <c r="L258" s="41"/>
      <c r="M258" s="41"/>
      <c r="N258" s="41">
        <f t="shared" si="61"/>
        <v>0</v>
      </c>
      <c r="O258" s="41"/>
      <c r="P258" s="41"/>
      <c r="Q258" s="41"/>
      <c r="R258" s="41">
        <f t="shared" ref="R258:R259" si="62">P258*Q258</f>
        <v>0</v>
      </c>
      <c r="S258" s="49"/>
    </row>
    <row r="259" spans="1:19" x14ac:dyDescent="0.2">
      <c r="A259" s="39"/>
      <c r="B259" s="40"/>
      <c r="C259" s="39"/>
      <c r="D259" s="39"/>
      <c r="E259" s="39"/>
      <c r="F259" s="39"/>
      <c r="G259" s="39"/>
      <c r="H259" s="41">
        <f t="shared" si="60"/>
        <v>0</v>
      </c>
      <c r="I259" s="41"/>
      <c r="J259" s="41">
        <f t="shared" ref="J259" si="63">H259*I259</f>
        <v>0</v>
      </c>
      <c r="K259" s="41"/>
      <c r="L259" s="41"/>
      <c r="M259" s="41"/>
      <c r="N259" s="41">
        <f>L259*M259</f>
        <v>0</v>
      </c>
      <c r="O259" s="41"/>
      <c r="P259" s="41"/>
      <c r="Q259" s="41"/>
      <c r="R259" s="41">
        <f t="shared" si="62"/>
        <v>0</v>
      </c>
      <c r="S259" s="42"/>
    </row>
    <row r="260" spans="1:19" x14ac:dyDescent="0.2">
      <c r="A260" s="39"/>
      <c r="B260" s="40"/>
      <c r="C260" s="39"/>
      <c r="D260" s="39"/>
      <c r="E260" s="47" t="s">
        <v>37</v>
      </c>
      <c r="F260" s="39"/>
      <c r="G260" s="39"/>
      <c r="H260" s="48">
        <f>SUM(H256:H259)</f>
        <v>0</v>
      </c>
      <c r="I260" s="41"/>
      <c r="J260" s="48">
        <f>SUM(J256:J259)</f>
        <v>0</v>
      </c>
      <c r="K260" s="41"/>
      <c r="L260" s="48">
        <f>SUM(L256:L259)</f>
        <v>0</v>
      </c>
      <c r="M260" s="41"/>
      <c r="N260" s="48">
        <f>SUM(N256:N259)</f>
        <v>0</v>
      </c>
      <c r="O260" s="41"/>
      <c r="P260" s="41"/>
      <c r="Q260" s="41"/>
      <c r="R260" s="48">
        <f>SUM(R256:R259)</f>
        <v>0</v>
      </c>
      <c r="S260" s="42">
        <f>J260+N260+R260</f>
        <v>0</v>
      </c>
    </row>
    <row r="261" spans="1:19" ht="15" x14ac:dyDescent="0.2">
      <c r="A261" s="39"/>
      <c r="B261" s="40"/>
      <c r="C261" s="39"/>
      <c r="D261" s="39"/>
      <c r="E261" s="43" t="s">
        <v>40</v>
      </c>
      <c r="F261" s="39"/>
      <c r="G261" s="39"/>
      <c r="H261" s="41">
        <f>F261*G261</f>
        <v>0</v>
      </c>
      <c r="I261" s="41"/>
      <c r="J261" s="41">
        <f>H261*I261</f>
        <v>0</v>
      </c>
      <c r="K261" s="41"/>
      <c r="L261" s="41"/>
      <c r="M261" s="41"/>
      <c r="N261" s="41">
        <f>L261*M261</f>
        <v>0</v>
      </c>
      <c r="O261" s="41"/>
      <c r="P261" s="41"/>
      <c r="Q261" s="41"/>
      <c r="R261" s="41">
        <f>P261*Q261</f>
        <v>0</v>
      </c>
      <c r="S261" s="49"/>
    </row>
    <row r="262" spans="1:19" ht="63.75" x14ac:dyDescent="0.2">
      <c r="A262" s="39">
        <v>1</v>
      </c>
      <c r="B262" s="40" t="s">
        <v>156</v>
      </c>
      <c r="C262" s="44">
        <v>44809</v>
      </c>
      <c r="D262" s="39"/>
      <c r="E262" s="43" t="s">
        <v>157</v>
      </c>
      <c r="F262" s="39">
        <v>2</v>
      </c>
      <c r="G262" s="39">
        <v>1</v>
      </c>
      <c r="H262" s="41">
        <f>F262*G262</f>
        <v>2</v>
      </c>
      <c r="I262" s="41">
        <v>600</v>
      </c>
      <c r="J262" s="41">
        <f>H262*I262</f>
        <v>1200</v>
      </c>
      <c r="K262" s="41" t="s">
        <v>21</v>
      </c>
      <c r="L262" s="41">
        <v>0.5</v>
      </c>
      <c r="M262" s="41">
        <v>450</v>
      </c>
      <c r="N262" s="41">
        <f>L262*M262</f>
        <v>225</v>
      </c>
      <c r="O262" s="41" t="s">
        <v>158</v>
      </c>
      <c r="P262" s="41">
        <v>1</v>
      </c>
      <c r="Q262" s="41">
        <v>286</v>
      </c>
      <c r="R262" s="41">
        <f>P262*Q262</f>
        <v>286</v>
      </c>
      <c r="S262" s="49"/>
    </row>
    <row r="263" spans="1:19" ht="15" x14ac:dyDescent="0.2">
      <c r="A263" s="39"/>
      <c r="B263" s="40"/>
      <c r="C263" s="44"/>
      <c r="D263" s="39"/>
      <c r="E263" s="43"/>
      <c r="F263" s="39"/>
      <c r="G263" s="39"/>
      <c r="H263" s="41">
        <f>F263*G263</f>
        <v>0</v>
      </c>
      <c r="I263" s="41"/>
      <c r="J263" s="41">
        <f t="shared" ref="J263:J264" si="64">H263*I263</f>
        <v>0</v>
      </c>
      <c r="K263" s="41"/>
      <c r="L263" s="41"/>
      <c r="M263" s="41"/>
      <c r="N263" s="41">
        <f>L263*M263</f>
        <v>0</v>
      </c>
      <c r="O263" s="41" t="s">
        <v>70</v>
      </c>
      <c r="P263" s="41">
        <v>0.5</v>
      </c>
      <c r="Q263" s="41">
        <v>68</v>
      </c>
      <c r="R263" s="41">
        <f t="shared" ref="R263:R264" si="65">P263*Q263</f>
        <v>34</v>
      </c>
      <c r="S263" s="49"/>
    </row>
    <row r="264" spans="1:19" x14ac:dyDescent="0.2">
      <c r="A264" s="39"/>
      <c r="B264" s="40"/>
      <c r="C264" s="39"/>
      <c r="D264" s="39"/>
      <c r="E264" s="39"/>
      <c r="F264" s="39"/>
      <c r="G264" s="39"/>
      <c r="H264" s="41">
        <f>F264*G264</f>
        <v>0</v>
      </c>
      <c r="I264" s="41"/>
      <c r="J264" s="41">
        <f t="shared" si="64"/>
        <v>0</v>
      </c>
      <c r="K264" s="41"/>
      <c r="L264" s="41"/>
      <c r="M264" s="41"/>
      <c r="N264" s="41">
        <f>L264*M264</f>
        <v>0</v>
      </c>
      <c r="O264" s="41"/>
      <c r="P264" s="41"/>
      <c r="Q264" s="41"/>
      <c r="R264" s="41">
        <f t="shared" si="65"/>
        <v>0</v>
      </c>
      <c r="S264" s="49"/>
    </row>
    <row r="265" spans="1:19" x14ac:dyDescent="0.2">
      <c r="A265" s="39"/>
      <c r="B265" s="40"/>
      <c r="C265" s="39"/>
      <c r="D265" s="39"/>
      <c r="E265" s="47" t="s">
        <v>37</v>
      </c>
      <c r="F265" s="39"/>
      <c r="G265" s="39"/>
      <c r="H265" s="48">
        <f>SUM(H261:H264)</f>
        <v>2</v>
      </c>
      <c r="I265" s="41"/>
      <c r="J265" s="48">
        <f>SUM(J262:J264)</f>
        <v>1200</v>
      </c>
      <c r="K265" s="41"/>
      <c r="L265" s="48">
        <f>SUM(L261:L264)</f>
        <v>0.5</v>
      </c>
      <c r="M265" s="41"/>
      <c r="N265" s="48">
        <f>SUM(N261:N264)</f>
        <v>225</v>
      </c>
      <c r="O265" s="41"/>
      <c r="P265" s="41"/>
      <c r="Q265" s="41"/>
      <c r="R265" s="48">
        <f>SUM(R261:R264)</f>
        <v>320</v>
      </c>
      <c r="S265" s="42">
        <f>J265+N265+R265</f>
        <v>1745</v>
      </c>
    </row>
    <row r="266" spans="1:19" x14ac:dyDescent="0.2">
      <c r="A266" s="39"/>
      <c r="B266" s="40"/>
      <c r="C266" s="39"/>
      <c r="D266" s="39"/>
      <c r="E266" s="47" t="s">
        <v>37</v>
      </c>
      <c r="F266" s="39"/>
      <c r="G266" s="39"/>
      <c r="H266" s="48">
        <f>H255+H260+H265</f>
        <v>5.5</v>
      </c>
      <c r="I266" s="41"/>
      <c r="J266" s="48">
        <f>J255+J260+J265</f>
        <v>3300</v>
      </c>
      <c r="K266" s="41"/>
      <c r="L266" s="48">
        <f>L255+L260+L265</f>
        <v>2</v>
      </c>
      <c r="M266" s="41"/>
      <c r="N266" s="48">
        <f>N255+N260+N265</f>
        <v>900</v>
      </c>
      <c r="O266" s="41"/>
      <c r="P266" s="41"/>
      <c r="Q266" s="41"/>
      <c r="R266" s="48">
        <f>R255+R260+R265</f>
        <v>2121</v>
      </c>
      <c r="S266" s="48">
        <f>SUM(S242:S265)</f>
        <v>6321</v>
      </c>
    </row>
    <row r="267" spans="1:19" x14ac:dyDescent="0.2">
      <c r="C267" s="24"/>
      <c r="O267"/>
      <c r="R267" s="51">
        <f>J266+N266+R266</f>
        <v>6321</v>
      </c>
      <c r="S267" s="51" t="s">
        <v>0</v>
      </c>
    </row>
    <row r="269" spans="1:19" ht="20.25" x14ac:dyDescent="0.3">
      <c r="F269" t="s">
        <v>0</v>
      </c>
      <c r="H269" s="1" t="s">
        <v>159</v>
      </c>
      <c r="O269"/>
    </row>
    <row r="270" spans="1:19" x14ac:dyDescent="0.2">
      <c r="O270"/>
    </row>
    <row r="271" spans="1:19" x14ac:dyDescent="0.2">
      <c r="A271" s="31" t="s">
        <v>2</v>
      </c>
      <c r="B271" s="31" t="s">
        <v>3</v>
      </c>
      <c r="C271" s="31" t="s">
        <v>4</v>
      </c>
      <c r="D271" s="31" t="s">
        <v>5</v>
      </c>
      <c r="E271" s="31" t="s">
        <v>6</v>
      </c>
      <c r="F271" s="32" t="s">
        <v>7</v>
      </c>
      <c r="G271" s="32" t="s">
        <v>8</v>
      </c>
      <c r="H271" s="33" t="s">
        <v>9</v>
      </c>
      <c r="I271" s="33"/>
      <c r="J271" s="33"/>
      <c r="K271" s="31"/>
      <c r="L271" s="33" t="s">
        <v>10</v>
      </c>
      <c r="M271" s="33"/>
      <c r="N271" s="33"/>
      <c r="O271" s="33" t="s">
        <v>11</v>
      </c>
      <c r="P271" s="33"/>
      <c r="Q271" s="33"/>
      <c r="R271" s="33"/>
    </row>
    <row r="272" spans="1:19" x14ac:dyDescent="0.2">
      <c r="A272" s="34"/>
      <c r="B272" s="34"/>
      <c r="C272" s="34"/>
      <c r="D272" s="34"/>
      <c r="E272" s="34"/>
      <c r="F272" s="35"/>
      <c r="G272" s="35"/>
      <c r="H272" s="36" t="s">
        <v>12</v>
      </c>
      <c r="I272" s="37" t="s">
        <v>13</v>
      </c>
      <c r="J272" s="36" t="s">
        <v>14</v>
      </c>
      <c r="K272" s="38"/>
      <c r="L272" s="36" t="s">
        <v>12</v>
      </c>
      <c r="M272" s="36" t="s">
        <v>15</v>
      </c>
      <c r="N272" s="36" t="s">
        <v>14</v>
      </c>
      <c r="O272" s="37" t="s">
        <v>16</v>
      </c>
      <c r="P272" s="36" t="s">
        <v>12</v>
      </c>
      <c r="Q272" s="36" t="s">
        <v>15</v>
      </c>
      <c r="R272" s="36" t="s">
        <v>14</v>
      </c>
    </row>
    <row r="273" spans="1:19" ht="15.75" x14ac:dyDescent="0.2">
      <c r="A273" s="39"/>
      <c r="B273" s="40"/>
      <c r="C273" s="39"/>
      <c r="D273" s="40"/>
      <c r="E273" s="15" t="s">
        <v>17</v>
      </c>
      <c r="F273" s="39"/>
      <c r="G273" s="39"/>
      <c r="H273" s="41">
        <f>F273*G273</f>
        <v>0</v>
      </c>
      <c r="I273" s="41"/>
      <c r="J273" s="41">
        <f>H273*I273</f>
        <v>0</v>
      </c>
      <c r="K273" s="41"/>
      <c r="L273" s="41"/>
      <c r="M273" s="41"/>
      <c r="N273" s="41">
        <f>L273*M273</f>
        <v>0</v>
      </c>
      <c r="O273" s="41"/>
      <c r="P273" s="41"/>
      <c r="Q273" s="41"/>
      <c r="R273" s="41">
        <f>P273*Q273</f>
        <v>0</v>
      </c>
      <c r="S273" s="42"/>
    </row>
    <row r="274" spans="1:19" ht="15" x14ac:dyDescent="0.2">
      <c r="A274" s="39"/>
      <c r="B274" s="40"/>
      <c r="C274" s="39"/>
      <c r="D274" s="39"/>
      <c r="E274" s="43" t="s">
        <v>18</v>
      </c>
      <c r="F274" s="39"/>
      <c r="G274" s="39"/>
      <c r="H274" s="41">
        <f>F274*G274</f>
        <v>0</v>
      </c>
      <c r="I274" s="41"/>
      <c r="J274" s="41">
        <f>H274*I274</f>
        <v>0</v>
      </c>
      <c r="K274" s="41"/>
      <c r="L274" s="41"/>
      <c r="M274" s="41"/>
      <c r="N274" s="41">
        <f>L274*M274</f>
        <v>0</v>
      </c>
      <c r="O274" s="41"/>
      <c r="P274" s="41"/>
      <c r="Q274" s="41"/>
      <c r="R274" s="41">
        <f t="shared" ref="R274:R297" si="66">P274*Q274</f>
        <v>0</v>
      </c>
      <c r="S274" s="42"/>
    </row>
    <row r="275" spans="1:19" ht="25.5" x14ac:dyDescent="0.2">
      <c r="A275" s="39">
        <v>1</v>
      </c>
      <c r="B275" s="40" t="s">
        <v>160</v>
      </c>
      <c r="C275" s="44">
        <v>44851</v>
      </c>
      <c r="D275" s="39"/>
      <c r="E275" s="43" t="s">
        <v>161</v>
      </c>
      <c r="F275" s="39">
        <v>0.5</v>
      </c>
      <c r="G275" s="39">
        <v>1</v>
      </c>
      <c r="H275" s="41">
        <f>F275*G275</f>
        <v>0.5</v>
      </c>
      <c r="I275" s="41"/>
      <c r="J275" s="41"/>
      <c r="K275" s="41"/>
      <c r="L275" s="41"/>
      <c r="M275" s="41"/>
      <c r="N275" s="41">
        <f>L275*M275</f>
        <v>0</v>
      </c>
      <c r="O275" s="41"/>
      <c r="P275" s="41"/>
      <c r="Q275" s="41"/>
      <c r="R275" s="41"/>
      <c r="S275" s="42"/>
    </row>
    <row r="276" spans="1:19" ht="15" x14ac:dyDescent="0.2">
      <c r="A276" s="39"/>
      <c r="B276" s="40"/>
      <c r="C276" s="44"/>
      <c r="D276" s="39"/>
      <c r="E276" s="43"/>
      <c r="F276" s="39"/>
      <c r="G276" s="39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2"/>
    </row>
    <row r="277" spans="1:19" ht="51" x14ac:dyDescent="0.2">
      <c r="A277" s="39">
        <v>2</v>
      </c>
      <c r="B277" s="40" t="s">
        <v>162</v>
      </c>
      <c r="C277" s="44">
        <v>44855</v>
      </c>
      <c r="D277" s="39"/>
      <c r="E277" s="43" t="s">
        <v>163</v>
      </c>
      <c r="F277" s="39">
        <v>1</v>
      </c>
      <c r="G277" s="39">
        <v>2</v>
      </c>
      <c r="H277" s="41">
        <f>F277*G277</f>
        <v>2</v>
      </c>
      <c r="I277" s="41"/>
      <c r="J277" s="41"/>
      <c r="K277" s="41"/>
      <c r="L277" s="41"/>
      <c r="M277" s="41"/>
      <c r="N277" s="41">
        <f>L277*M277</f>
        <v>0</v>
      </c>
      <c r="O277" s="41"/>
      <c r="P277" s="41"/>
      <c r="Q277" s="41"/>
      <c r="R277" s="41"/>
      <c r="S277" s="42"/>
    </row>
    <row r="278" spans="1:19" ht="15" x14ac:dyDescent="0.2">
      <c r="A278" s="39"/>
      <c r="B278" s="40"/>
      <c r="C278" s="44"/>
      <c r="D278" s="39"/>
      <c r="E278" s="43"/>
      <c r="F278" s="39"/>
      <c r="G278" s="39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2"/>
    </row>
    <row r="279" spans="1:19" ht="51" x14ac:dyDescent="0.2">
      <c r="A279" s="39">
        <v>3</v>
      </c>
      <c r="B279" s="40" t="s">
        <v>162</v>
      </c>
      <c r="C279" s="44">
        <v>44862</v>
      </c>
      <c r="D279" s="39"/>
      <c r="E279" s="43" t="s">
        <v>164</v>
      </c>
      <c r="F279" s="39">
        <v>1</v>
      </c>
      <c r="G279" s="39">
        <v>2</v>
      </c>
      <c r="H279" s="41">
        <f>F279*G279</f>
        <v>2</v>
      </c>
      <c r="I279" s="41"/>
      <c r="J279" s="41"/>
      <c r="K279" s="41"/>
      <c r="L279" s="41"/>
      <c r="M279" s="41"/>
      <c r="N279" s="41">
        <f>L279*M279</f>
        <v>0</v>
      </c>
      <c r="O279" s="41"/>
      <c r="P279" s="41"/>
      <c r="Q279" s="41"/>
      <c r="R279" s="41"/>
      <c r="S279" s="42"/>
    </row>
    <row r="280" spans="1:19" ht="15" x14ac:dyDescent="0.2">
      <c r="A280" s="39"/>
      <c r="B280" s="40"/>
      <c r="C280" s="44"/>
      <c r="D280" s="39"/>
      <c r="E280" s="43"/>
      <c r="F280" s="39"/>
      <c r="G280" s="39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2"/>
    </row>
    <row r="281" spans="1:19" ht="63.75" x14ac:dyDescent="0.2">
      <c r="A281" s="39">
        <v>4</v>
      </c>
      <c r="B281" s="40" t="s">
        <v>165</v>
      </c>
      <c r="C281" s="44">
        <v>44837</v>
      </c>
      <c r="D281" s="39"/>
      <c r="E281" s="43" t="s">
        <v>166</v>
      </c>
      <c r="F281" s="39">
        <v>3</v>
      </c>
      <c r="G281" s="39">
        <v>2</v>
      </c>
      <c r="H281" s="41">
        <f>F281*G281</f>
        <v>6</v>
      </c>
      <c r="I281" s="41">
        <v>600</v>
      </c>
      <c r="J281" s="41">
        <f>H281*I281</f>
        <v>3600</v>
      </c>
      <c r="K281" s="41" t="s">
        <v>21</v>
      </c>
      <c r="L281" s="41">
        <v>0.5</v>
      </c>
      <c r="M281" s="41">
        <v>450</v>
      </c>
      <c r="N281" s="41">
        <f>L281*M281</f>
        <v>225</v>
      </c>
      <c r="O281" s="41" t="s">
        <v>167</v>
      </c>
      <c r="P281" s="41">
        <v>4</v>
      </c>
      <c r="Q281" s="41">
        <v>98</v>
      </c>
      <c r="R281" s="41">
        <f>P281*Q281</f>
        <v>392</v>
      </c>
      <c r="S281" s="42"/>
    </row>
    <row r="282" spans="1:19" ht="15" x14ac:dyDescent="0.2">
      <c r="A282" s="39"/>
      <c r="B282" s="40"/>
      <c r="C282" s="44"/>
      <c r="D282" s="39"/>
      <c r="E282" s="43"/>
      <c r="F282" s="39"/>
      <c r="G282" s="39"/>
      <c r="H282" s="41"/>
      <c r="I282" s="41"/>
      <c r="J282" s="41"/>
      <c r="K282" s="41"/>
      <c r="L282" s="41"/>
      <c r="M282" s="41"/>
      <c r="N282" s="41"/>
      <c r="O282" s="41" t="s">
        <v>168</v>
      </c>
      <c r="P282" s="41">
        <v>1</v>
      </c>
      <c r="Q282" s="41">
        <v>43</v>
      </c>
      <c r="R282" s="41">
        <f t="shared" ref="R282:R291" si="67">P282*Q282</f>
        <v>43</v>
      </c>
      <c r="S282" s="42"/>
    </row>
    <row r="283" spans="1:19" ht="15" x14ac:dyDescent="0.2">
      <c r="A283" s="39"/>
      <c r="B283" s="40"/>
      <c r="C283" s="44"/>
      <c r="D283" s="39"/>
      <c r="E283" s="43"/>
      <c r="F283" s="39"/>
      <c r="G283" s="39"/>
      <c r="H283" s="41"/>
      <c r="I283" s="41"/>
      <c r="J283" s="41"/>
      <c r="K283" s="41"/>
      <c r="L283" s="41"/>
      <c r="M283" s="41"/>
      <c r="N283" s="41"/>
      <c r="O283" s="41" t="s">
        <v>169</v>
      </c>
      <c r="P283" s="41">
        <v>3</v>
      </c>
      <c r="Q283" s="41">
        <v>12</v>
      </c>
      <c r="R283" s="41">
        <f t="shared" si="67"/>
        <v>36</v>
      </c>
      <c r="S283" s="42"/>
    </row>
    <row r="284" spans="1:19" ht="25.5" x14ac:dyDescent="0.2">
      <c r="A284" s="39"/>
      <c r="B284" s="40"/>
      <c r="C284" s="44"/>
      <c r="D284" s="39"/>
      <c r="E284" s="43"/>
      <c r="F284" s="39"/>
      <c r="G284" s="39"/>
      <c r="H284" s="41"/>
      <c r="I284" s="41"/>
      <c r="J284" s="41"/>
      <c r="K284" s="41"/>
      <c r="L284" s="41"/>
      <c r="M284" s="41"/>
      <c r="N284" s="41"/>
      <c r="O284" s="50" t="s">
        <v>170</v>
      </c>
      <c r="P284" s="41">
        <v>1</v>
      </c>
      <c r="Q284" s="41">
        <v>157</v>
      </c>
      <c r="R284" s="41">
        <f t="shared" si="67"/>
        <v>157</v>
      </c>
      <c r="S284" s="42"/>
    </row>
    <row r="285" spans="1:19" ht="15" x14ac:dyDescent="0.2">
      <c r="A285" s="39"/>
      <c r="B285" s="40"/>
      <c r="C285" s="39"/>
      <c r="D285" s="39"/>
      <c r="E285" s="43"/>
      <c r="F285" s="39"/>
      <c r="G285" s="39"/>
      <c r="H285" s="41"/>
      <c r="I285" s="41"/>
      <c r="J285" s="41"/>
      <c r="K285" s="41"/>
      <c r="L285" s="41"/>
      <c r="M285" s="41"/>
      <c r="N285" s="41"/>
      <c r="O285" s="41" t="s">
        <v>171</v>
      </c>
      <c r="P285" s="41">
        <v>1.5</v>
      </c>
      <c r="Q285" s="41">
        <v>75</v>
      </c>
      <c r="R285" s="41">
        <f t="shared" si="67"/>
        <v>112.5</v>
      </c>
      <c r="S285" s="42"/>
    </row>
    <row r="286" spans="1:19" ht="15" x14ac:dyDescent="0.2">
      <c r="A286" s="39"/>
      <c r="B286" s="40"/>
      <c r="C286" s="39"/>
      <c r="D286" s="39"/>
      <c r="E286" s="43"/>
      <c r="F286" s="39"/>
      <c r="G286" s="39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>
        <f t="shared" si="67"/>
        <v>0</v>
      </c>
      <c r="S286" s="42"/>
    </row>
    <row r="287" spans="1:19" ht="76.5" x14ac:dyDescent="0.2">
      <c r="A287" s="39">
        <v>5</v>
      </c>
      <c r="B287" s="40" t="s">
        <v>172</v>
      </c>
      <c r="C287" s="44">
        <v>44848</v>
      </c>
      <c r="D287" s="39"/>
      <c r="E287" s="43" t="s">
        <v>136</v>
      </c>
      <c r="F287" s="39">
        <v>1</v>
      </c>
      <c r="G287" s="39">
        <v>1</v>
      </c>
      <c r="H287" s="41">
        <f>F287*G287</f>
        <v>1</v>
      </c>
      <c r="I287" s="41">
        <v>600</v>
      </c>
      <c r="J287" s="41">
        <f>H287*I287</f>
        <v>600</v>
      </c>
      <c r="K287" s="41" t="s">
        <v>28</v>
      </c>
      <c r="L287" s="41">
        <v>0.5</v>
      </c>
      <c r="M287" s="41">
        <v>400</v>
      </c>
      <c r="N287" s="41">
        <f>L287*M287</f>
        <v>200</v>
      </c>
      <c r="O287" s="41" t="s">
        <v>173</v>
      </c>
      <c r="P287" s="41">
        <v>1</v>
      </c>
      <c r="Q287" s="41">
        <v>370</v>
      </c>
      <c r="R287" s="41">
        <f t="shared" si="67"/>
        <v>370</v>
      </c>
      <c r="S287" s="42"/>
    </row>
    <row r="288" spans="1:19" ht="15" x14ac:dyDescent="0.2">
      <c r="A288" s="39"/>
      <c r="B288" s="40"/>
      <c r="C288" s="39"/>
      <c r="D288" s="39"/>
      <c r="E288" s="43"/>
      <c r="F288" s="39"/>
      <c r="G288" s="39"/>
      <c r="H288" s="41"/>
      <c r="I288" s="41"/>
      <c r="J288" s="41"/>
      <c r="K288" s="41"/>
      <c r="L288" s="41"/>
      <c r="M288" s="41"/>
      <c r="N288" s="41"/>
      <c r="O288" s="41" t="s">
        <v>174</v>
      </c>
      <c r="P288" s="41">
        <v>1</v>
      </c>
      <c r="Q288" s="41">
        <v>236</v>
      </c>
      <c r="R288" s="41">
        <f t="shared" si="67"/>
        <v>236</v>
      </c>
      <c r="S288" s="42"/>
    </row>
    <row r="289" spans="1:19" ht="15" x14ac:dyDescent="0.2">
      <c r="A289" s="39"/>
      <c r="B289" s="40"/>
      <c r="C289" s="39"/>
      <c r="D289" s="39"/>
      <c r="E289" s="43"/>
      <c r="F289" s="39"/>
      <c r="G289" s="39"/>
      <c r="H289" s="41"/>
      <c r="I289" s="41"/>
      <c r="J289" s="41"/>
      <c r="K289" s="41"/>
      <c r="L289" s="41"/>
      <c r="M289" s="41"/>
      <c r="N289" s="41"/>
      <c r="O289" s="41" t="s">
        <v>175</v>
      </c>
      <c r="P289" s="41">
        <v>1</v>
      </c>
      <c r="Q289" s="41">
        <v>34</v>
      </c>
      <c r="R289" s="41">
        <f t="shared" si="67"/>
        <v>34</v>
      </c>
      <c r="S289" s="42"/>
    </row>
    <row r="290" spans="1:19" ht="15" x14ac:dyDescent="0.2">
      <c r="A290" s="39"/>
      <c r="B290" s="40"/>
      <c r="C290" s="44"/>
      <c r="D290" s="39"/>
      <c r="E290" s="45"/>
      <c r="F290" s="39"/>
      <c r="G290" s="39"/>
      <c r="H290" s="41"/>
      <c r="I290" s="41"/>
      <c r="J290" s="41"/>
      <c r="K290" s="41"/>
      <c r="L290" s="41"/>
      <c r="M290" s="41"/>
      <c r="N290" s="41"/>
      <c r="O290" s="41" t="s">
        <v>176</v>
      </c>
      <c r="P290" s="41">
        <v>1</v>
      </c>
      <c r="Q290" s="41">
        <v>45</v>
      </c>
      <c r="R290" s="41">
        <f t="shared" si="67"/>
        <v>45</v>
      </c>
      <c r="S290" s="46"/>
    </row>
    <row r="291" spans="1:19" ht="15" x14ac:dyDescent="0.2">
      <c r="A291" s="39"/>
      <c r="B291" s="40"/>
      <c r="C291" s="44"/>
      <c r="D291" s="39"/>
      <c r="E291" s="45"/>
      <c r="F291" s="39"/>
      <c r="G291" s="39"/>
      <c r="H291" s="41"/>
      <c r="I291" s="41"/>
      <c r="J291" s="41"/>
      <c r="K291" s="41"/>
      <c r="L291" s="41"/>
      <c r="M291" s="41"/>
      <c r="N291" s="41"/>
      <c r="O291" s="41" t="s">
        <v>177</v>
      </c>
      <c r="P291" s="41">
        <v>1</v>
      </c>
      <c r="Q291" s="41">
        <v>75</v>
      </c>
      <c r="R291" s="41">
        <f t="shared" si="67"/>
        <v>75</v>
      </c>
      <c r="S291" s="46"/>
    </row>
    <row r="292" spans="1:19" ht="15" x14ac:dyDescent="0.2">
      <c r="A292" s="39"/>
      <c r="B292" s="40"/>
      <c r="C292" s="44"/>
      <c r="D292" s="39"/>
      <c r="E292" s="45"/>
      <c r="F292" s="39"/>
      <c r="G292" s="39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6"/>
    </row>
    <row r="293" spans="1:19" ht="89.25" x14ac:dyDescent="0.2">
      <c r="A293" s="39">
        <v>6</v>
      </c>
      <c r="B293" s="40" t="s">
        <v>178</v>
      </c>
      <c r="C293" s="44">
        <v>44860</v>
      </c>
      <c r="D293" s="39"/>
      <c r="E293" s="45" t="s">
        <v>179</v>
      </c>
      <c r="F293" s="39">
        <v>1</v>
      </c>
      <c r="G293" s="39">
        <v>1</v>
      </c>
      <c r="H293" s="41">
        <f>F293*G293</f>
        <v>1</v>
      </c>
      <c r="I293" s="41">
        <v>600</v>
      </c>
      <c r="J293" s="41">
        <f>H293*I293</f>
        <v>600</v>
      </c>
      <c r="K293" s="41" t="s">
        <v>21</v>
      </c>
      <c r="L293" s="41">
        <v>0.5</v>
      </c>
      <c r="M293" s="41">
        <v>450</v>
      </c>
      <c r="N293" s="41">
        <f>L293*M293</f>
        <v>225</v>
      </c>
      <c r="O293" s="41" t="s">
        <v>174</v>
      </c>
      <c r="P293" s="41">
        <v>1</v>
      </c>
      <c r="Q293" s="41">
        <v>236</v>
      </c>
      <c r="R293" s="41">
        <f>Q293*P293</f>
        <v>236</v>
      </c>
      <c r="S293" s="46"/>
    </row>
    <row r="294" spans="1:19" ht="15" x14ac:dyDescent="0.2">
      <c r="A294" s="39"/>
      <c r="B294" s="40"/>
      <c r="C294" s="44"/>
      <c r="D294" s="39"/>
      <c r="E294" s="45"/>
      <c r="F294" s="39"/>
      <c r="G294" s="39"/>
      <c r="H294" s="41"/>
      <c r="I294" s="41"/>
      <c r="J294" s="41"/>
      <c r="K294" s="41"/>
      <c r="L294" s="41"/>
      <c r="M294" s="41"/>
      <c r="N294" s="41"/>
      <c r="O294" s="41" t="s">
        <v>151</v>
      </c>
      <c r="P294" s="41">
        <v>1</v>
      </c>
      <c r="Q294" s="41">
        <v>75</v>
      </c>
      <c r="R294" s="41">
        <f>Q294*P294</f>
        <v>75</v>
      </c>
      <c r="S294" s="46"/>
    </row>
    <row r="295" spans="1:19" ht="15" x14ac:dyDescent="0.2">
      <c r="A295" s="39"/>
      <c r="B295" s="40"/>
      <c r="C295" s="44"/>
      <c r="D295" s="39"/>
      <c r="E295" s="45"/>
      <c r="F295" s="39"/>
      <c r="G295" s="39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6"/>
    </row>
    <row r="296" spans="1:19" ht="15" x14ac:dyDescent="0.2">
      <c r="A296" s="39"/>
      <c r="B296" s="40"/>
      <c r="C296" s="44"/>
      <c r="D296" s="39"/>
      <c r="E296" s="45"/>
      <c r="F296" s="39"/>
      <c r="G296" s="39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6"/>
    </row>
    <row r="297" spans="1:19" x14ac:dyDescent="0.2">
      <c r="A297" s="39"/>
      <c r="B297" s="40"/>
      <c r="C297" s="39"/>
      <c r="D297" s="39"/>
      <c r="E297" s="39"/>
      <c r="F297" s="39"/>
      <c r="G297" s="39"/>
      <c r="H297" s="41">
        <f>F297*G297</f>
        <v>0</v>
      </c>
      <c r="I297" s="41"/>
      <c r="J297" s="41">
        <f>H297*I297</f>
        <v>0</v>
      </c>
      <c r="K297" s="41"/>
      <c r="L297" s="41"/>
      <c r="M297" s="41"/>
      <c r="N297" s="41">
        <f>L297*M297</f>
        <v>0</v>
      </c>
      <c r="O297" s="41"/>
      <c r="P297" s="41"/>
      <c r="Q297" s="41"/>
      <c r="R297" s="41">
        <f t="shared" si="66"/>
        <v>0</v>
      </c>
      <c r="S297" s="46"/>
    </row>
    <row r="298" spans="1:19" x14ac:dyDescent="0.2">
      <c r="A298" s="39"/>
      <c r="B298" s="40"/>
      <c r="C298" s="39"/>
      <c r="D298" s="39"/>
      <c r="E298" s="47" t="s">
        <v>37</v>
      </c>
      <c r="F298" s="39"/>
      <c r="G298" s="39"/>
      <c r="H298" s="48">
        <f>SUM(H273:H297)</f>
        <v>12.5</v>
      </c>
      <c r="I298" s="41"/>
      <c r="J298" s="48">
        <f>SUM(J273:J297)</f>
        <v>4800</v>
      </c>
      <c r="K298" s="41"/>
      <c r="L298" s="48">
        <f>SUM(L273:L297)</f>
        <v>1.5</v>
      </c>
      <c r="M298" s="41"/>
      <c r="N298" s="48">
        <f>SUM(N273:N297)</f>
        <v>650</v>
      </c>
      <c r="O298" s="41"/>
      <c r="P298" s="41"/>
      <c r="Q298" s="41"/>
      <c r="R298" s="48">
        <f>SUM(R273:R297)</f>
        <v>1811.5</v>
      </c>
      <c r="S298" s="42">
        <f>J298+N298+R298</f>
        <v>7261.5</v>
      </c>
    </row>
    <row r="299" spans="1:19" ht="15" x14ac:dyDescent="0.2">
      <c r="A299" s="39" t="s">
        <v>0</v>
      </c>
      <c r="B299" s="40"/>
      <c r="C299" s="39"/>
      <c r="D299" s="39"/>
      <c r="E299" s="43" t="s">
        <v>38</v>
      </c>
      <c r="F299" s="39"/>
      <c r="G299" s="39"/>
      <c r="H299" s="41">
        <f>F299*G299</f>
        <v>0</v>
      </c>
      <c r="I299" s="41"/>
      <c r="J299" s="41">
        <f>H299*I299</f>
        <v>0</v>
      </c>
      <c r="K299" s="41"/>
      <c r="L299" s="41"/>
      <c r="M299" s="41"/>
      <c r="N299" s="41">
        <f>L299*M299</f>
        <v>0</v>
      </c>
      <c r="O299" s="41"/>
      <c r="P299" s="41"/>
      <c r="Q299" s="41"/>
      <c r="R299" s="41">
        <f>P299</f>
        <v>0</v>
      </c>
      <c r="S299" s="49"/>
    </row>
    <row r="300" spans="1:19" ht="15" x14ac:dyDescent="0.2">
      <c r="A300" s="39"/>
      <c r="B300" s="40"/>
      <c r="C300" s="44"/>
      <c r="D300" s="39"/>
      <c r="E300" s="43" t="s">
        <v>39</v>
      </c>
      <c r="F300" s="39"/>
      <c r="G300" s="39"/>
      <c r="H300" s="41">
        <f t="shared" ref="H300:H302" si="68">F300*G300</f>
        <v>0</v>
      </c>
      <c r="I300" s="41"/>
      <c r="J300" s="41">
        <f>H300*I300</f>
        <v>0</v>
      </c>
      <c r="K300" s="41"/>
      <c r="L300" s="41"/>
      <c r="M300" s="41"/>
      <c r="N300" s="41">
        <f t="shared" ref="N300:N301" si="69">L300*M300</f>
        <v>0</v>
      </c>
      <c r="O300" s="41"/>
      <c r="P300" s="41"/>
      <c r="Q300" s="41"/>
      <c r="R300" s="41">
        <f>P300*Q300</f>
        <v>0</v>
      </c>
      <c r="S300" s="49"/>
    </row>
    <row r="301" spans="1:19" ht="15" x14ac:dyDescent="0.2">
      <c r="A301" s="39"/>
      <c r="B301" s="40"/>
      <c r="C301" s="39"/>
      <c r="D301" s="39"/>
      <c r="E301" s="43"/>
      <c r="F301" s="39"/>
      <c r="G301" s="39"/>
      <c r="H301" s="41">
        <f t="shared" si="68"/>
        <v>0</v>
      </c>
      <c r="I301" s="41"/>
      <c r="J301" s="41">
        <f>H301*I301</f>
        <v>0</v>
      </c>
      <c r="K301" s="41"/>
      <c r="L301" s="41"/>
      <c r="M301" s="41"/>
      <c r="N301" s="41">
        <f t="shared" si="69"/>
        <v>0</v>
      </c>
      <c r="O301" s="41"/>
      <c r="P301" s="41"/>
      <c r="Q301" s="41"/>
      <c r="R301" s="41">
        <f t="shared" ref="R301:R302" si="70">P301*Q301</f>
        <v>0</v>
      </c>
      <c r="S301" s="49"/>
    </row>
    <row r="302" spans="1:19" x14ac:dyDescent="0.2">
      <c r="A302" s="39"/>
      <c r="B302" s="40"/>
      <c r="C302" s="39"/>
      <c r="D302" s="39"/>
      <c r="E302" s="39"/>
      <c r="F302" s="39"/>
      <c r="G302" s="39"/>
      <c r="H302" s="41">
        <f t="shared" si="68"/>
        <v>0</v>
      </c>
      <c r="I302" s="41"/>
      <c r="J302" s="41">
        <f t="shared" ref="J302" si="71">H302*I302</f>
        <v>0</v>
      </c>
      <c r="K302" s="41"/>
      <c r="L302" s="41"/>
      <c r="M302" s="41"/>
      <c r="N302" s="41">
        <f>L302*M302</f>
        <v>0</v>
      </c>
      <c r="O302" s="41"/>
      <c r="P302" s="41"/>
      <c r="Q302" s="41"/>
      <c r="R302" s="41">
        <f t="shared" si="70"/>
        <v>0</v>
      </c>
      <c r="S302" s="42"/>
    </row>
    <row r="303" spans="1:19" x14ac:dyDescent="0.2">
      <c r="A303" s="39"/>
      <c r="B303" s="40"/>
      <c r="C303" s="39"/>
      <c r="D303" s="39"/>
      <c r="E303" s="47" t="s">
        <v>37</v>
      </c>
      <c r="F303" s="39"/>
      <c r="G303" s="39"/>
      <c r="H303" s="48">
        <f>SUM(H299:H302)</f>
        <v>0</v>
      </c>
      <c r="I303" s="41"/>
      <c r="J303" s="48">
        <f>SUM(J299:J302)</f>
        <v>0</v>
      </c>
      <c r="K303" s="41"/>
      <c r="L303" s="48">
        <f>SUM(L299:L302)</f>
        <v>0</v>
      </c>
      <c r="M303" s="41"/>
      <c r="N303" s="48">
        <f>SUM(N299:N302)</f>
        <v>0</v>
      </c>
      <c r="O303" s="41"/>
      <c r="P303" s="41"/>
      <c r="Q303" s="41"/>
      <c r="R303" s="48">
        <f>SUM(R299:R302)</f>
        <v>0</v>
      </c>
      <c r="S303" s="42">
        <f>J303+N303+R303</f>
        <v>0</v>
      </c>
    </row>
    <row r="304" spans="1:19" ht="15" x14ac:dyDescent="0.2">
      <c r="A304" s="39"/>
      <c r="B304" s="40"/>
      <c r="C304" s="39"/>
      <c r="D304" s="39"/>
      <c r="E304" s="43" t="s">
        <v>40</v>
      </c>
      <c r="F304" s="39"/>
      <c r="G304" s="39"/>
      <c r="H304" s="41">
        <f>F304*G304</f>
        <v>0</v>
      </c>
      <c r="I304" s="41"/>
      <c r="J304" s="41">
        <f>H304*I304</f>
        <v>0</v>
      </c>
      <c r="K304" s="41"/>
      <c r="L304" s="41"/>
      <c r="M304" s="41"/>
      <c r="N304" s="41">
        <f>L304*M304</f>
        <v>0</v>
      </c>
      <c r="O304" s="41"/>
      <c r="P304" s="41"/>
      <c r="Q304" s="41"/>
      <c r="R304" s="41">
        <f>P304*Q304</f>
        <v>0</v>
      </c>
      <c r="S304" s="49"/>
    </row>
    <row r="305" spans="1:19" ht="15" x14ac:dyDescent="0.2">
      <c r="A305" s="39"/>
      <c r="B305" s="40"/>
      <c r="C305" s="44"/>
      <c r="D305" s="39"/>
      <c r="E305" s="43"/>
      <c r="F305" s="39"/>
      <c r="G305" s="39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9"/>
    </row>
    <row r="306" spans="1:19" ht="15" x14ac:dyDescent="0.2">
      <c r="A306" s="39"/>
      <c r="B306" s="40"/>
      <c r="C306" s="44"/>
      <c r="D306" s="39"/>
      <c r="E306" s="43"/>
      <c r="F306" s="39"/>
      <c r="G306" s="39"/>
      <c r="H306" s="41">
        <f>F306*G306</f>
        <v>0</v>
      </c>
      <c r="I306" s="41"/>
      <c r="J306" s="41">
        <f t="shared" ref="J306:J307" si="72">H306*I306</f>
        <v>0</v>
      </c>
      <c r="K306" s="41"/>
      <c r="L306" s="41"/>
      <c r="M306" s="41"/>
      <c r="N306" s="41">
        <f>L306*M306</f>
        <v>0</v>
      </c>
      <c r="O306" s="41"/>
      <c r="P306" s="41"/>
      <c r="Q306" s="41"/>
      <c r="R306" s="41">
        <f t="shared" ref="R306:R307" si="73">P306*Q306</f>
        <v>0</v>
      </c>
      <c r="S306" s="49"/>
    </row>
    <row r="307" spans="1:19" x14ac:dyDescent="0.2">
      <c r="A307" s="39"/>
      <c r="B307" s="40"/>
      <c r="C307" s="39"/>
      <c r="D307" s="39"/>
      <c r="E307" s="39"/>
      <c r="F307" s="39"/>
      <c r="G307" s="39"/>
      <c r="H307" s="41">
        <f>F307*G307</f>
        <v>0</v>
      </c>
      <c r="I307" s="41"/>
      <c r="J307" s="41">
        <f t="shared" si="72"/>
        <v>0</v>
      </c>
      <c r="K307" s="41"/>
      <c r="L307" s="41"/>
      <c r="M307" s="41"/>
      <c r="N307" s="41">
        <f>L307*M307</f>
        <v>0</v>
      </c>
      <c r="O307" s="41"/>
      <c r="P307" s="41"/>
      <c r="Q307" s="41"/>
      <c r="R307" s="41">
        <f t="shared" si="73"/>
        <v>0</v>
      </c>
      <c r="S307" s="49"/>
    </row>
    <row r="308" spans="1:19" x14ac:dyDescent="0.2">
      <c r="A308" s="39"/>
      <c r="B308" s="40"/>
      <c r="C308" s="39"/>
      <c r="D308" s="39"/>
      <c r="E308" s="47" t="s">
        <v>37</v>
      </c>
      <c r="F308" s="39"/>
      <c r="G308" s="39"/>
      <c r="H308" s="48">
        <f>SUM(H304:H307)</f>
        <v>0</v>
      </c>
      <c r="I308" s="41"/>
      <c r="J308" s="48">
        <f>SUM(J305:J307)</f>
        <v>0</v>
      </c>
      <c r="K308" s="41"/>
      <c r="L308" s="48">
        <f>SUM(L304:L307)</f>
        <v>0</v>
      </c>
      <c r="M308" s="41"/>
      <c r="N308" s="48">
        <f>SUM(N304:N307)</f>
        <v>0</v>
      </c>
      <c r="O308" s="41"/>
      <c r="P308" s="41"/>
      <c r="Q308" s="41"/>
      <c r="R308" s="48">
        <f>SUM(R304:R307)</f>
        <v>0</v>
      </c>
      <c r="S308" s="42">
        <f>J308+N308+R308</f>
        <v>0</v>
      </c>
    </row>
    <row r="309" spans="1:19" x14ac:dyDescent="0.2">
      <c r="A309" s="39"/>
      <c r="B309" s="40"/>
      <c r="C309" s="39"/>
      <c r="D309" s="39"/>
      <c r="E309" s="47" t="s">
        <v>37</v>
      </c>
      <c r="F309" s="39"/>
      <c r="G309" s="39"/>
      <c r="H309" s="48">
        <f>H298+H303+H308</f>
        <v>12.5</v>
      </c>
      <c r="I309" s="41"/>
      <c r="J309" s="48">
        <f>J298+J303+J308</f>
        <v>4800</v>
      </c>
      <c r="K309" s="41"/>
      <c r="L309" s="48">
        <f>L298+L303+L308</f>
        <v>1.5</v>
      </c>
      <c r="M309" s="41"/>
      <c r="N309" s="48">
        <f>N298+N303+N308</f>
        <v>650</v>
      </c>
      <c r="O309" s="41"/>
      <c r="P309" s="41"/>
      <c r="Q309" s="41"/>
      <c r="R309" s="48">
        <f>R298+R303+R308</f>
        <v>1811.5</v>
      </c>
      <c r="S309" s="48">
        <f>SUM(S273:S308)</f>
        <v>7261.5</v>
      </c>
    </row>
    <row r="310" spans="1:19" x14ac:dyDescent="0.2">
      <c r="C310" s="24"/>
      <c r="O310"/>
      <c r="R310" s="51">
        <f>J309+N309+R309</f>
        <v>7261.5</v>
      </c>
      <c r="S310" s="51" t="s">
        <v>0</v>
      </c>
    </row>
    <row r="311" spans="1:19" ht="20.25" x14ac:dyDescent="0.3">
      <c r="F311" t="s">
        <v>0</v>
      </c>
      <c r="H311" s="1" t="s">
        <v>180</v>
      </c>
      <c r="O311"/>
    </row>
    <row r="312" spans="1:19" x14ac:dyDescent="0.2">
      <c r="O312"/>
    </row>
    <row r="313" spans="1:19" x14ac:dyDescent="0.2">
      <c r="A313" s="31" t="s">
        <v>2</v>
      </c>
      <c r="B313" s="31" t="s">
        <v>3</v>
      </c>
      <c r="C313" s="31" t="s">
        <v>4</v>
      </c>
      <c r="D313" s="31" t="s">
        <v>5</v>
      </c>
      <c r="E313" s="31" t="s">
        <v>6</v>
      </c>
      <c r="F313" s="32" t="s">
        <v>7</v>
      </c>
      <c r="G313" s="32" t="s">
        <v>8</v>
      </c>
      <c r="H313" s="33" t="s">
        <v>9</v>
      </c>
      <c r="I313" s="33"/>
      <c r="J313" s="33"/>
      <c r="K313" s="31"/>
      <c r="L313" s="33" t="s">
        <v>10</v>
      </c>
      <c r="M313" s="33"/>
      <c r="N313" s="33"/>
      <c r="O313" s="33" t="s">
        <v>11</v>
      </c>
      <c r="P313" s="33"/>
      <c r="Q313" s="33"/>
      <c r="R313" s="33"/>
    </row>
    <row r="314" spans="1:19" x14ac:dyDescent="0.2">
      <c r="A314" s="34"/>
      <c r="B314" s="34"/>
      <c r="C314" s="34"/>
      <c r="D314" s="34"/>
      <c r="E314" s="34"/>
      <c r="F314" s="35"/>
      <c r="G314" s="35"/>
      <c r="H314" s="36" t="s">
        <v>12</v>
      </c>
      <c r="I314" s="37" t="s">
        <v>13</v>
      </c>
      <c r="J314" s="36" t="s">
        <v>14</v>
      </c>
      <c r="K314" s="38"/>
      <c r="L314" s="36" t="s">
        <v>12</v>
      </c>
      <c r="M314" s="36" t="s">
        <v>15</v>
      </c>
      <c r="N314" s="36" t="s">
        <v>14</v>
      </c>
      <c r="O314" s="37" t="s">
        <v>16</v>
      </c>
      <c r="P314" s="36" t="s">
        <v>12</v>
      </c>
      <c r="Q314" s="36" t="s">
        <v>15</v>
      </c>
      <c r="R314" s="36" t="s">
        <v>14</v>
      </c>
    </row>
    <row r="315" spans="1:19" ht="15.75" x14ac:dyDescent="0.2">
      <c r="A315" s="39"/>
      <c r="B315" s="40"/>
      <c r="C315" s="39"/>
      <c r="D315" s="40"/>
      <c r="E315" s="15" t="s">
        <v>17</v>
      </c>
      <c r="F315" s="39"/>
      <c r="G315" s="39"/>
      <c r="H315" s="41">
        <f>F315*G315</f>
        <v>0</v>
      </c>
      <c r="I315" s="41"/>
      <c r="J315" s="41">
        <f>H315*I315</f>
        <v>0</v>
      </c>
      <c r="K315" s="41"/>
      <c r="L315" s="41"/>
      <c r="M315" s="41"/>
      <c r="N315" s="41">
        <f>L315*M315</f>
        <v>0</v>
      </c>
      <c r="O315" s="41"/>
      <c r="P315" s="41"/>
      <c r="Q315" s="41"/>
      <c r="R315" s="41">
        <f>P315*Q315</f>
        <v>0</v>
      </c>
      <c r="S315" s="42"/>
    </row>
    <row r="316" spans="1:19" ht="15" x14ac:dyDescent="0.2">
      <c r="A316" s="39"/>
      <c r="B316" s="40"/>
      <c r="C316" s="39"/>
      <c r="D316" s="39"/>
      <c r="E316" s="43" t="s">
        <v>18</v>
      </c>
      <c r="F316" s="39"/>
      <c r="G316" s="39"/>
      <c r="H316" s="41">
        <f>F316*G316</f>
        <v>0</v>
      </c>
      <c r="I316" s="41"/>
      <c r="J316" s="41">
        <f>H316*I316</f>
        <v>0</v>
      </c>
      <c r="K316" s="41"/>
      <c r="L316" s="41"/>
      <c r="M316" s="41"/>
      <c r="N316" s="41">
        <f>L316*M316</f>
        <v>0</v>
      </c>
      <c r="O316" s="41"/>
      <c r="P316" s="41"/>
      <c r="Q316" s="41"/>
      <c r="R316" s="41">
        <f t="shared" ref="R316:R318" si="74">P316*Q316</f>
        <v>0</v>
      </c>
      <c r="S316" s="42"/>
    </row>
    <row r="317" spans="1:19" ht="15" x14ac:dyDescent="0.2">
      <c r="A317" s="39"/>
      <c r="B317" s="40"/>
      <c r="C317" s="44"/>
      <c r="D317" s="39"/>
      <c r="E317" s="45"/>
      <c r="F317" s="39"/>
      <c r="G317" s="39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6"/>
    </row>
    <row r="318" spans="1:19" x14ac:dyDescent="0.2">
      <c r="A318" s="39"/>
      <c r="B318" s="40"/>
      <c r="C318" s="39"/>
      <c r="D318" s="39"/>
      <c r="E318" s="39"/>
      <c r="F318" s="39"/>
      <c r="G318" s="39"/>
      <c r="H318" s="41">
        <f>F318*G318</f>
        <v>0</v>
      </c>
      <c r="I318" s="41"/>
      <c r="J318" s="41">
        <f>H318*I318</f>
        <v>0</v>
      </c>
      <c r="K318" s="41"/>
      <c r="L318" s="41"/>
      <c r="M318" s="41"/>
      <c r="N318" s="41">
        <f>L318*M318</f>
        <v>0</v>
      </c>
      <c r="O318" s="41"/>
      <c r="P318" s="41"/>
      <c r="Q318" s="41"/>
      <c r="R318" s="41">
        <f t="shared" si="74"/>
        <v>0</v>
      </c>
      <c r="S318" s="46"/>
    </row>
    <row r="319" spans="1:19" x14ac:dyDescent="0.2">
      <c r="A319" s="39"/>
      <c r="B319" s="40"/>
      <c r="C319" s="39"/>
      <c r="D319" s="39"/>
      <c r="E319" s="47" t="s">
        <v>37</v>
      </c>
      <c r="F319" s="39"/>
      <c r="G319" s="39"/>
      <c r="H319" s="48">
        <f>SUM(H315:H318)</f>
        <v>0</v>
      </c>
      <c r="I319" s="41"/>
      <c r="J319" s="48">
        <f>SUM(J315:J318)</f>
        <v>0</v>
      </c>
      <c r="K319" s="41"/>
      <c r="L319" s="48">
        <f>SUM(L315:L318)</f>
        <v>0</v>
      </c>
      <c r="M319" s="41"/>
      <c r="N319" s="48">
        <f>SUM(N315:N318)</f>
        <v>0</v>
      </c>
      <c r="O319" s="41"/>
      <c r="P319" s="41"/>
      <c r="Q319" s="41"/>
      <c r="R319" s="48">
        <f>SUM(R315:R318)</f>
        <v>0</v>
      </c>
      <c r="S319" s="42">
        <f>J319+N319+R319</f>
        <v>0</v>
      </c>
    </row>
    <row r="320" spans="1:19" ht="15" x14ac:dyDescent="0.2">
      <c r="A320" s="39" t="s">
        <v>0</v>
      </c>
      <c r="B320" s="40"/>
      <c r="C320" s="39"/>
      <c r="D320" s="39"/>
      <c r="E320" s="43" t="s">
        <v>38</v>
      </c>
      <c r="F320" s="39"/>
      <c r="G320" s="39"/>
      <c r="H320" s="41">
        <f>F320*G320</f>
        <v>0</v>
      </c>
      <c r="I320" s="41"/>
      <c r="J320" s="41">
        <f>H320*I320</f>
        <v>0</v>
      </c>
      <c r="K320" s="41"/>
      <c r="L320" s="41"/>
      <c r="M320" s="41"/>
      <c r="N320" s="41">
        <f>L320*M320</f>
        <v>0</v>
      </c>
      <c r="O320" s="41"/>
      <c r="P320" s="41"/>
      <c r="Q320" s="41"/>
      <c r="R320" s="41">
        <f>P320</f>
        <v>0</v>
      </c>
      <c r="S320" s="49"/>
    </row>
    <row r="321" spans="1:19" ht="15" x14ac:dyDescent="0.2">
      <c r="A321" s="39"/>
      <c r="B321" s="40"/>
      <c r="C321" s="44"/>
      <c r="D321" s="39"/>
      <c r="E321" s="43" t="s">
        <v>39</v>
      </c>
      <c r="F321" s="39"/>
      <c r="G321" s="39"/>
      <c r="H321" s="41">
        <f t="shared" ref="H321:H323" si="75">F321*G321</f>
        <v>0</v>
      </c>
      <c r="I321" s="41"/>
      <c r="J321" s="41">
        <f>H321*I321</f>
        <v>0</v>
      </c>
      <c r="K321" s="41"/>
      <c r="L321" s="41"/>
      <c r="M321" s="41"/>
      <c r="N321" s="41">
        <f t="shared" ref="N321:N322" si="76">L321*M321</f>
        <v>0</v>
      </c>
      <c r="O321" s="41"/>
      <c r="P321" s="41"/>
      <c r="Q321" s="41"/>
      <c r="R321" s="41">
        <f>P321*Q321</f>
        <v>0</v>
      </c>
      <c r="S321" s="49"/>
    </row>
    <row r="322" spans="1:19" ht="15" x14ac:dyDescent="0.2">
      <c r="A322" s="39"/>
      <c r="B322" s="40"/>
      <c r="C322" s="39"/>
      <c r="D322" s="39"/>
      <c r="E322" s="43"/>
      <c r="F322" s="39"/>
      <c r="G322" s="39"/>
      <c r="H322" s="41">
        <f t="shared" si="75"/>
        <v>0</v>
      </c>
      <c r="I322" s="41"/>
      <c r="J322" s="41">
        <f>H322*I322</f>
        <v>0</v>
      </c>
      <c r="K322" s="41"/>
      <c r="L322" s="41"/>
      <c r="M322" s="41"/>
      <c r="N322" s="41">
        <f t="shared" si="76"/>
        <v>0</v>
      </c>
      <c r="O322" s="41"/>
      <c r="P322" s="41"/>
      <c r="Q322" s="41"/>
      <c r="R322" s="41">
        <f t="shared" ref="R322:R323" si="77">P322*Q322</f>
        <v>0</v>
      </c>
      <c r="S322" s="49"/>
    </row>
    <row r="323" spans="1:19" x14ac:dyDescent="0.2">
      <c r="A323" s="39"/>
      <c r="B323" s="40"/>
      <c r="C323" s="39"/>
      <c r="D323" s="39"/>
      <c r="E323" s="39"/>
      <c r="F323" s="39"/>
      <c r="G323" s="39"/>
      <c r="H323" s="41">
        <f t="shared" si="75"/>
        <v>0</v>
      </c>
      <c r="I323" s="41"/>
      <c r="J323" s="41">
        <f t="shared" ref="J323" si="78">H323*I323</f>
        <v>0</v>
      </c>
      <c r="K323" s="41"/>
      <c r="L323" s="41"/>
      <c r="M323" s="41"/>
      <c r="N323" s="41">
        <f>L323*M323</f>
        <v>0</v>
      </c>
      <c r="O323" s="41"/>
      <c r="P323" s="41"/>
      <c r="Q323" s="41"/>
      <c r="R323" s="41">
        <f t="shared" si="77"/>
        <v>0</v>
      </c>
      <c r="S323" s="42"/>
    </row>
    <row r="324" spans="1:19" x14ac:dyDescent="0.2">
      <c r="A324" s="39"/>
      <c r="B324" s="40"/>
      <c r="C324" s="39"/>
      <c r="D324" s="39"/>
      <c r="E324" s="47" t="s">
        <v>37</v>
      </c>
      <c r="F324" s="39"/>
      <c r="G324" s="39"/>
      <c r="H324" s="48">
        <f>SUM(H320:H323)</f>
        <v>0</v>
      </c>
      <c r="I324" s="41"/>
      <c r="J324" s="48">
        <f>SUM(J320:J323)</f>
        <v>0</v>
      </c>
      <c r="K324" s="41"/>
      <c r="L324" s="48">
        <f>SUM(L320:L323)</f>
        <v>0</v>
      </c>
      <c r="M324" s="41"/>
      <c r="N324" s="48">
        <f>SUM(N320:N323)</f>
        <v>0</v>
      </c>
      <c r="O324" s="41"/>
      <c r="P324" s="41"/>
      <c r="Q324" s="41"/>
      <c r="R324" s="48">
        <f>SUM(R320:R323)</f>
        <v>0</v>
      </c>
      <c r="S324" s="42">
        <f>J324+N324+R324</f>
        <v>0</v>
      </c>
    </row>
    <row r="325" spans="1:19" ht="15" x14ac:dyDescent="0.2">
      <c r="A325" s="39"/>
      <c r="B325" s="40"/>
      <c r="C325" s="39"/>
      <c r="D325" s="39"/>
      <c r="E325" s="43" t="s">
        <v>40</v>
      </c>
      <c r="F325" s="39"/>
      <c r="G325" s="39"/>
      <c r="H325" s="41">
        <f>F325*G325</f>
        <v>0</v>
      </c>
      <c r="I325" s="41"/>
      <c r="J325" s="41">
        <f>H325*I325</f>
        <v>0</v>
      </c>
      <c r="K325" s="41"/>
      <c r="L325" s="41"/>
      <c r="M325" s="41"/>
      <c r="N325" s="41">
        <f>L325*M325</f>
        <v>0</v>
      </c>
      <c r="O325" s="41"/>
      <c r="P325" s="41"/>
      <c r="Q325" s="41"/>
      <c r="R325" s="41">
        <f>P325*Q325</f>
        <v>0</v>
      </c>
      <c r="S325" s="49"/>
    </row>
    <row r="326" spans="1:19" ht="38.25" x14ac:dyDescent="0.2">
      <c r="A326" s="39">
        <v>1</v>
      </c>
      <c r="B326" s="40" t="s">
        <v>181</v>
      </c>
      <c r="C326" s="44">
        <v>44886</v>
      </c>
      <c r="D326" s="39"/>
      <c r="E326" s="43" t="s">
        <v>182</v>
      </c>
      <c r="F326" s="39">
        <v>2</v>
      </c>
      <c r="G326" s="39">
        <v>1</v>
      </c>
      <c r="H326" s="41">
        <f>F326*G326</f>
        <v>2</v>
      </c>
      <c r="I326" s="41">
        <v>600</v>
      </c>
      <c r="J326" s="41">
        <f>H326*I326</f>
        <v>1200</v>
      </c>
      <c r="K326" s="41" t="s">
        <v>21</v>
      </c>
      <c r="L326" s="41">
        <v>0.5</v>
      </c>
      <c r="M326" s="41">
        <v>450</v>
      </c>
      <c r="N326" s="41">
        <f>L326*M326</f>
        <v>225</v>
      </c>
      <c r="O326" s="41" t="s">
        <v>183</v>
      </c>
      <c r="P326" s="41">
        <v>1</v>
      </c>
      <c r="Q326" s="41">
        <v>259</v>
      </c>
      <c r="R326" s="41">
        <f>P326*Q326</f>
        <v>259</v>
      </c>
      <c r="S326" s="49"/>
    </row>
    <row r="327" spans="1:19" ht="15" x14ac:dyDescent="0.2">
      <c r="A327" s="39"/>
      <c r="B327" s="40"/>
      <c r="C327" s="44"/>
      <c r="D327" s="39"/>
      <c r="E327" s="43"/>
      <c r="F327" s="39"/>
      <c r="G327" s="39"/>
      <c r="H327" s="41">
        <f>F327*G327</f>
        <v>0</v>
      </c>
      <c r="I327" s="41"/>
      <c r="J327" s="41">
        <f t="shared" ref="J327:J328" si="79">H327*I327</f>
        <v>0</v>
      </c>
      <c r="K327" s="41"/>
      <c r="L327" s="41"/>
      <c r="M327" s="41"/>
      <c r="N327" s="41">
        <f>L327*M327</f>
        <v>0</v>
      </c>
      <c r="O327" s="41" t="s">
        <v>43</v>
      </c>
      <c r="P327" s="41">
        <v>0.5</v>
      </c>
      <c r="Q327" s="41">
        <v>68</v>
      </c>
      <c r="R327" s="41">
        <f t="shared" ref="R327:R328" si="80">P327*Q327</f>
        <v>34</v>
      </c>
      <c r="S327" s="49"/>
    </row>
    <row r="328" spans="1:19" x14ac:dyDescent="0.2">
      <c r="A328" s="39"/>
      <c r="B328" s="40"/>
      <c r="C328" s="39"/>
      <c r="D328" s="39"/>
      <c r="E328" s="39"/>
      <c r="F328" s="39"/>
      <c r="G328" s="39"/>
      <c r="H328" s="41">
        <f>F328*G328</f>
        <v>0</v>
      </c>
      <c r="I328" s="41"/>
      <c r="J328" s="41">
        <f t="shared" si="79"/>
        <v>0</v>
      </c>
      <c r="K328" s="41"/>
      <c r="L328" s="41"/>
      <c r="M328" s="41"/>
      <c r="N328" s="41">
        <f>L328*M328</f>
        <v>0</v>
      </c>
      <c r="O328" s="41"/>
      <c r="P328" s="41"/>
      <c r="Q328" s="41"/>
      <c r="R328" s="41">
        <f t="shared" si="80"/>
        <v>0</v>
      </c>
      <c r="S328" s="49"/>
    </row>
    <row r="329" spans="1:19" x14ac:dyDescent="0.2">
      <c r="A329" s="39"/>
      <c r="B329" s="40"/>
      <c r="C329" s="39"/>
      <c r="D329" s="39"/>
      <c r="E329" s="47" t="s">
        <v>37</v>
      </c>
      <c r="F329" s="39"/>
      <c r="G329" s="39"/>
      <c r="H329" s="48">
        <f>SUM(H325:H328)</f>
        <v>2</v>
      </c>
      <c r="I329" s="41"/>
      <c r="J329" s="48">
        <f>SUM(J326:J328)</f>
        <v>1200</v>
      </c>
      <c r="K329" s="41"/>
      <c r="L329" s="48">
        <f>SUM(L325:L328)</f>
        <v>0.5</v>
      </c>
      <c r="M329" s="41"/>
      <c r="N329" s="48">
        <f>SUM(N325:N328)</f>
        <v>225</v>
      </c>
      <c r="O329" s="41"/>
      <c r="P329" s="41"/>
      <c r="Q329" s="41"/>
      <c r="R329" s="48">
        <f>SUM(R325:R328)</f>
        <v>293</v>
      </c>
      <c r="S329" s="42">
        <f>J329+N329+R329</f>
        <v>1718</v>
      </c>
    </row>
    <row r="330" spans="1:19" x14ac:dyDescent="0.2">
      <c r="A330" s="39"/>
      <c r="B330" s="40"/>
      <c r="C330" s="39"/>
      <c r="D330" s="39"/>
      <c r="E330" s="47" t="s">
        <v>37</v>
      </c>
      <c r="F330" s="39"/>
      <c r="G330" s="39"/>
      <c r="H330" s="48">
        <f>H319+H324+H329</f>
        <v>2</v>
      </c>
      <c r="I330" s="41"/>
      <c r="J330" s="48">
        <f>J319+J324+J329</f>
        <v>1200</v>
      </c>
      <c r="K330" s="41"/>
      <c r="L330" s="48">
        <f>L319+L324+L329</f>
        <v>0.5</v>
      </c>
      <c r="M330" s="41"/>
      <c r="N330" s="48">
        <f>N319+N324+N329</f>
        <v>225</v>
      </c>
      <c r="O330" s="41"/>
      <c r="P330" s="41"/>
      <c r="Q330" s="41"/>
      <c r="R330" s="48">
        <f>R319+R324+R329</f>
        <v>293</v>
      </c>
      <c r="S330" s="48">
        <f>SUM(S315:S329)</f>
        <v>1718</v>
      </c>
    </row>
    <row r="331" spans="1:19" x14ac:dyDescent="0.2">
      <c r="C331" s="24"/>
      <c r="O331"/>
      <c r="R331" s="51">
        <f>J330+N330+R330</f>
        <v>1718</v>
      </c>
      <c r="S331" s="51" t="s">
        <v>0</v>
      </c>
    </row>
    <row r="332" spans="1:19" ht="20.25" x14ac:dyDescent="0.3">
      <c r="F332" t="s">
        <v>0</v>
      </c>
      <c r="H332" s="1" t="s">
        <v>184</v>
      </c>
      <c r="O332"/>
    </row>
    <row r="333" spans="1:19" x14ac:dyDescent="0.2">
      <c r="O333"/>
    </row>
    <row r="334" spans="1:19" x14ac:dyDescent="0.2">
      <c r="A334" s="31" t="s">
        <v>2</v>
      </c>
      <c r="B334" s="31" t="s">
        <v>3</v>
      </c>
      <c r="C334" s="31" t="s">
        <v>4</v>
      </c>
      <c r="D334" s="31" t="s">
        <v>5</v>
      </c>
      <c r="E334" s="31" t="s">
        <v>6</v>
      </c>
      <c r="F334" s="32" t="s">
        <v>7</v>
      </c>
      <c r="G334" s="32" t="s">
        <v>8</v>
      </c>
      <c r="H334" s="33" t="s">
        <v>9</v>
      </c>
      <c r="I334" s="33"/>
      <c r="J334" s="33"/>
      <c r="K334" s="31"/>
      <c r="L334" s="33" t="s">
        <v>10</v>
      </c>
      <c r="M334" s="33"/>
      <c r="N334" s="33"/>
      <c r="O334" s="33" t="s">
        <v>11</v>
      </c>
      <c r="P334" s="33"/>
      <c r="Q334" s="33"/>
      <c r="R334" s="33"/>
    </row>
    <row r="335" spans="1:19" x14ac:dyDescent="0.2">
      <c r="A335" s="34"/>
      <c r="B335" s="34"/>
      <c r="C335" s="34"/>
      <c r="D335" s="34"/>
      <c r="E335" s="34"/>
      <c r="F335" s="35"/>
      <c r="G335" s="35"/>
      <c r="H335" s="36" t="s">
        <v>12</v>
      </c>
      <c r="I335" s="37" t="s">
        <v>13</v>
      </c>
      <c r="J335" s="36" t="s">
        <v>14</v>
      </c>
      <c r="K335" s="38"/>
      <c r="L335" s="36" t="s">
        <v>12</v>
      </c>
      <c r="M335" s="36" t="s">
        <v>15</v>
      </c>
      <c r="N335" s="36" t="s">
        <v>14</v>
      </c>
      <c r="O335" s="37" t="s">
        <v>16</v>
      </c>
      <c r="P335" s="36" t="s">
        <v>12</v>
      </c>
      <c r="Q335" s="36" t="s">
        <v>15</v>
      </c>
      <c r="R335" s="36" t="s">
        <v>14</v>
      </c>
    </row>
    <row r="336" spans="1:19" ht="15.75" x14ac:dyDescent="0.2">
      <c r="A336" s="39"/>
      <c r="B336" s="40"/>
      <c r="C336" s="39"/>
      <c r="D336" s="40"/>
      <c r="E336" s="15" t="s">
        <v>17</v>
      </c>
      <c r="F336" s="39"/>
      <c r="G336" s="39"/>
      <c r="H336" s="41">
        <f>F336*G336</f>
        <v>0</v>
      </c>
      <c r="I336" s="41"/>
      <c r="J336" s="41">
        <f>H336*I336</f>
        <v>0</v>
      </c>
      <c r="K336" s="41"/>
      <c r="L336" s="41"/>
      <c r="M336" s="41"/>
      <c r="N336" s="41">
        <f>L336*M336</f>
        <v>0</v>
      </c>
      <c r="O336" s="41"/>
      <c r="P336" s="41"/>
      <c r="Q336" s="41"/>
      <c r="R336" s="41">
        <f>P336*Q336</f>
        <v>0</v>
      </c>
      <c r="S336" s="42"/>
    </row>
    <row r="337" spans="1:19" ht="15" x14ac:dyDescent="0.2">
      <c r="A337" s="39"/>
      <c r="B337" s="40"/>
      <c r="C337" s="39"/>
      <c r="D337" s="39"/>
      <c r="E337" s="43" t="s">
        <v>18</v>
      </c>
      <c r="F337" s="39"/>
      <c r="G337" s="39"/>
      <c r="H337" s="41">
        <f>F337*G337</f>
        <v>0</v>
      </c>
      <c r="I337" s="41"/>
      <c r="J337" s="41">
        <f>H337*I337</f>
        <v>0</v>
      </c>
      <c r="K337" s="41"/>
      <c r="L337" s="41"/>
      <c r="M337" s="41"/>
      <c r="N337" s="41">
        <f>L337*M337</f>
        <v>0</v>
      </c>
      <c r="O337" s="41"/>
      <c r="P337" s="41"/>
      <c r="Q337" s="41"/>
      <c r="R337" s="41">
        <f t="shared" ref="R337:R345" si="81">P337*Q337</f>
        <v>0</v>
      </c>
      <c r="S337" s="42"/>
    </row>
    <row r="338" spans="1:19" ht="51" x14ac:dyDescent="0.2">
      <c r="A338" s="39">
        <v>1</v>
      </c>
      <c r="B338" s="40" t="s">
        <v>185</v>
      </c>
      <c r="C338" s="44">
        <v>44904</v>
      </c>
      <c r="D338" s="39"/>
      <c r="E338" s="45" t="s">
        <v>186</v>
      </c>
      <c r="F338" s="39">
        <v>1</v>
      </c>
      <c r="G338" s="39">
        <v>2</v>
      </c>
      <c r="H338" s="41">
        <f>F338*G338</f>
        <v>2</v>
      </c>
      <c r="I338" s="41">
        <v>600</v>
      </c>
      <c r="J338" s="41">
        <f>H338*I338</f>
        <v>1200</v>
      </c>
      <c r="K338" s="41" t="s">
        <v>28</v>
      </c>
      <c r="L338" s="41">
        <v>0.5</v>
      </c>
      <c r="M338" s="41">
        <v>400</v>
      </c>
      <c r="N338" s="41">
        <f>L338*M338</f>
        <v>200</v>
      </c>
      <c r="O338" s="41"/>
      <c r="P338" s="41"/>
      <c r="Q338" s="41"/>
      <c r="R338" s="41">
        <f t="shared" si="81"/>
        <v>0</v>
      </c>
      <c r="S338" s="46"/>
    </row>
    <row r="339" spans="1:19" x14ac:dyDescent="0.2">
      <c r="A339" s="39"/>
      <c r="B339" s="40"/>
      <c r="C339" s="39"/>
      <c r="D339" s="39"/>
      <c r="E339" s="39"/>
      <c r="F339" s="39"/>
      <c r="G339" s="39"/>
      <c r="H339" s="41">
        <f>F339*G339</f>
        <v>0</v>
      </c>
      <c r="I339" s="41"/>
      <c r="J339" s="41">
        <f>H339*I339</f>
        <v>0</v>
      </c>
      <c r="K339" s="41"/>
      <c r="L339" s="41"/>
      <c r="M339" s="41"/>
      <c r="N339" s="41">
        <f>L339*M339</f>
        <v>0</v>
      </c>
      <c r="O339" s="41"/>
      <c r="P339" s="41"/>
      <c r="Q339" s="41"/>
      <c r="R339" s="41">
        <f t="shared" si="81"/>
        <v>0</v>
      </c>
      <c r="S339" s="46"/>
    </row>
    <row r="340" spans="1:19" ht="51" x14ac:dyDescent="0.2">
      <c r="A340" s="39">
        <v>2</v>
      </c>
      <c r="B340" s="40" t="s">
        <v>185</v>
      </c>
      <c r="C340" s="44">
        <v>44909</v>
      </c>
      <c r="D340" s="39"/>
      <c r="E340" s="39" t="s">
        <v>186</v>
      </c>
      <c r="F340" s="39">
        <v>1</v>
      </c>
      <c r="G340" s="39">
        <v>2</v>
      </c>
      <c r="H340" s="41">
        <f t="shared" ref="H340:H345" si="82">F340*G340</f>
        <v>2</v>
      </c>
      <c r="I340" s="41">
        <v>600</v>
      </c>
      <c r="J340" s="41">
        <f t="shared" ref="J340:J345" si="83">H340*I340</f>
        <v>1200</v>
      </c>
      <c r="K340" s="41" t="s">
        <v>28</v>
      </c>
      <c r="L340" s="41">
        <v>0.5</v>
      </c>
      <c r="M340" s="41">
        <v>400</v>
      </c>
      <c r="N340" s="41">
        <f t="shared" ref="N340:N345" si="84">L340*M340</f>
        <v>200</v>
      </c>
      <c r="O340" s="41"/>
      <c r="P340" s="41"/>
      <c r="Q340" s="41"/>
      <c r="R340" s="41">
        <f t="shared" si="81"/>
        <v>0</v>
      </c>
      <c r="S340" s="46"/>
    </row>
    <row r="341" spans="1:19" x14ac:dyDescent="0.2">
      <c r="A341" s="39"/>
      <c r="B341" s="40"/>
      <c r="C341" s="39"/>
      <c r="D341" s="39"/>
      <c r="E341" s="39"/>
      <c r="F341" s="39"/>
      <c r="G341" s="39"/>
      <c r="H341" s="41">
        <f t="shared" si="82"/>
        <v>0</v>
      </c>
      <c r="I341" s="41"/>
      <c r="J341" s="41">
        <f t="shared" si="83"/>
        <v>0</v>
      </c>
      <c r="K341" s="41"/>
      <c r="L341" s="41"/>
      <c r="M341" s="41"/>
      <c r="N341" s="41">
        <f t="shared" si="84"/>
        <v>0</v>
      </c>
      <c r="O341" s="41"/>
      <c r="P341" s="41"/>
      <c r="Q341" s="41"/>
      <c r="R341" s="41">
        <f t="shared" si="81"/>
        <v>0</v>
      </c>
      <c r="S341" s="46"/>
    </row>
    <row r="342" spans="1:19" x14ac:dyDescent="0.2">
      <c r="A342" s="39"/>
      <c r="B342" s="40"/>
      <c r="C342" s="39"/>
      <c r="D342" s="39"/>
      <c r="E342" s="39"/>
      <c r="F342" s="39"/>
      <c r="G342" s="39"/>
      <c r="H342" s="41">
        <f t="shared" si="82"/>
        <v>0</v>
      </c>
      <c r="I342" s="41"/>
      <c r="J342" s="41">
        <f t="shared" si="83"/>
        <v>0</v>
      </c>
      <c r="K342" s="41"/>
      <c r="L342" s="41"/>
      <c r="M342" s="41"/>
      <c r="N342" s="41">
        <f t="shared" si="84"/>
        <v>0</v>
      </c>
      <c r="O342" s="41"/>
      <c r="P342" s="41"/>
      <c r="Q342" s="41"/>
      <c r="R342" s="41">
        <f t="shared" si="81"/>
        <v>0</v>
      </c>
      <c r="S342" s="46"/>
    </row>
    <row r="343" spans="1:19" x14ac:dyDescent="0.2">
      <c r="A343" s="39"/>
      <c r="B343" s="40"/>
      <c r="C343" s="39"/>
      <c r="D343" s="39"/>
      <c r="E343" s="39"/>
      <c r="F343" s="39"/>
      <c r="G343" s="39"/>
      <c r="H343" s="41">
        <f t="shared" si="82"/>
        <v>0</v>
      </c>
      <c r="I343" s="41"/>
      <c r="J343" s="41">
        <f t="shared" si="83"/>
        <v>0</v>
      </c>
      <c r="K343" s="41"/>
      <c r="L343" s="41"/>
      <c r="M343" s="41"/>
      <c r="N343" s="41">
        <f t="shared" si="84"/>
        <v>0</v>
      </c>
      <c r="O343" s="41"/>
      <c r="P343" s="41"/>
      <c r="Q343" s="41"/>
      <c r="R343" s="41">
        <f t="shared" si="81"/>
        <v>0</v>
      </c>
      <c r="S343" s="46"/>
    </row>
    <row r="344" spans="1:19" x14ac:dyDescent="0.2">
      <c r="A344" s="39"/>
      <c r="B344" s="40"/>
      <c r="C344" s="39"/>
      <c r="D344" s="39"/>
      <c r="E344" s="39"/>
      <c r="F344" s="39"/>
      <c r="G344" s="39"/>
      <c r="H344" s="41">
        <f t="shared" si="82"/>
        <v>0</v>
      </c>
      <c r="I344" s="41"/>
      <c r="J344" s="41">
        <f t="shared" si="83"/>
        <v>0</v>
      </c>
      <c r="K344" s="41"/>
      <c r="L344" s="41"/>
      <c r="M344" s="41"/>
      <c r="N344" s="41">
        <f t="shared" si="84"/>
        <v>0</v>
      </c>
      <c r="O344" s="41"/>
      <c r="P344" s="41"/>
      <c r="Q344" s="41"/>
      <c r="R344" s="41">
        <f t="shared" si="81"/>
        <v>0</v>
      </c>
      <c r="S344" s="46"/>
    </row>
    <row r="345" spans="1:19" x14ac:dyDescent="0.2">
      <c r="A345" s="39"/>
      <c r="B345" s="40"/>
      <c r="C345" s="39"/>
      <c r="D345" s="39"/>
      <c r="E345" s="39"/>
      <c r="F345" s="39"/>
      <c r="G345" s="39"/>
      <c r="H345" s="41">
        <f t="shared" si="82"/>
        <v>0</v>
      </c>
      <c r="I345" s="41"/>
      <c r="J345" s="41">
        <f t="shared" si="83"/>
        <v>0</v>
      </c>
      <c r="K345" s="41"/>
      <c r="L345" s="41"/>
      <c r="M345" s="41"/>
      <c r="N345" s="41">
        <f t="shared" si="84"/>
        <v>0</v>
      </c>
      <c r="O345" s="41"/>
      <c r="P345" s="41"/>
      <c r="Q345" s="41"/>
      <c r="R345" s="41">
        <f t="shared" si="81"/>
        <v>0</v>
      </c>
      <c r="S345" s="46"/>
    </row>
    <row r="346" spans="1:19" x14ac:dyDescent="0.2">
      <c r="A346" s="39"/>
      <c r="B346" s="40"/>
      <c r="C346" s="39"/>
      <c r="D346" s="39"/>
      <c r="E346" s="39"/>
      <c r="F346" s="39"/>
      <c r="G346" s="39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6"/>
    </row>
    <row r="347" spans="1:19" x14ac:dyDescent="0.2">
      <c r="A347" s="39"/>
      <c r="B347" s="40"/>
      <c r="C347" s="39"/>
      <c r="D347" s="39"/>
      <c r="E347" s="47" t="s">
        <v>37</v>
      </c>
      <c r="F347" s="39"/>
      <c r="G347" s="39"/>
      <c r="H347" s="48">
        <f>SUM(H336:H339)</f>
        <v>2</v>
      </c>
      <c r="I347" s="41"/>
      <c r="J347" s="48">
        <f>SUM(J336:J345)</f>
        <v>2400</v>
      </c>
      <c r="K347" s="41"/>
      <c r="L347" s="48">
        <f>SUM(L336:L339)</f>
        <v>0.5</v>
      </c>
      <c r="M347" s="41"/>
      <c r="N347" s="48">
        <f>SUM(N336:N345)</f>
        <v>400</v>
      </c>
      <c r="O347" s="41"/>
      <c r="P347" s="41"/>
      <c r="Q347" s="41"/>
      <c r="R347" s="48">
        <f>SUM(R336:R339)</f>
        <v>0</v>
      </c>
      <c r="S347" s="42">
        <f>J347+N347+R347</f>
        <v>2800</v>
      </c>
    </row>
    <row r="348" spans="1:19" ht="15" x14ac:dyDescent="0.2">
      <c r="A348" s="39" t="s">
        <v>0</v>
      </c>
      <c r="B348" s="40"/>
      <c r="C348" s="39"/>
      <c r="D348" s="39"/>
      <c r="E348" s="43" t="s">
        <v>38</v>
      </c>
      <c r="F348" s="39"/>
      <c r="G348" s="39"/>
      <c r="H348" s="41">
        <f>F348*G348</f>
        <v>0</v>
      </c>
      <c r="I348" s="41"/>
      <c r="J348" s="41">
        <f>H348*I348</f>
        <v>0</v>
      </c>
      <c r="K348" s="41"/>
      <c r="L348" s="41"/>
      <c r="M348" s="41"/>
      <c r="N348" s="41">
        <f>L348*M348</f>
        <v>0</v>
      </c>
      <c r="O348" s="41"/>
      <c r="P348" s="41"/>
      <c r="Q348" s="41"/>
      <c r="R348" s="41">
        <f>P348</f>
        <v>0</v>
      </c>
      <c r="S348" s="49"/>
    </row>
    <row r="349" spans="1:19" ht="25.5" x14ac:dyDescent="0.2">
      <c r="A349" s="39">
        <v>1</v>
      </c>
      <c r="B349" s="40" t="s">
        <v>187</v>
      </c>
      <c r="C349" s="44">
        <v>44907</v>
      </c>
      <c r="D349" s="39"/>
      <c r="E349" s="43" t="s">
        <v>104</v>
      </c>
      <c r="F349" s="39">
        <v>1</v>
      </c>
      <c r="G349" s="39">
        <v>1</v>
      </c>
      <c r="H349" s="41">
        <f t="shared" ref="H349:H356" si="85">F349*G349</f>
        <v>1</v>
      </c>
      <c r="I349" s="41">
        <v>600</v>
      </c>
      <c r="J349" s="41">
        <f>H349*I349</f>
        <v>600</v>
      </c>
      <c r="K349" s="41" t="s">
        <v>21</v>
      </c>
      <c r="L349" s="41">
        <v>0.5</v>
      </c>
      <c r="M349" s="41">
        <v>450</v>
      </c>
      <c r="N349" s="41">
        <f t="shared" ref="N349:N355" si="86">L349*M349</f>
        <v>225</v>
      </c>
      <c r="O349" s="41" t="s">
        <v>188</v>
      </c>
      <c r="P349" s="41">
        <v>1.5</v>
      </c>
      <c r="Q349" s="41">
        <v>412</v>
      </c>
      <c r="R349" s="41">
        <f>P349*Q349</f>
        <v>618</v>
      </c>
      <c r="S349" s="49"/>
    </row>
    <row r="350" spans="1:19" ht="15" x14ac:dyDescent="0.2">
      <c r="A350" s="39"/>
      <c r="B350" s="40"/>
      <c r="C350" s="39"/>
      <c r="D350" s="39"/>
      <c r="E350" s="43"/>
      <c r="F350" s="39"/>
      <c r="G350" s="39"/>
      <c r="H350" s="41">
        <f t="shared" si="85"/>
        <v>0</v>
      </c>
      <c r="I350" s="41"/>
      <c r="J350" s="41">
        <f>H350*I350</f>
        <v>0</v>
      </c>
      <c r="K350" s="41"/>
      <c r="L350" s="41"/>
      <c r="M350" s="41"/>
      <c r="N350" s="41">
        <f t="shared" si="86"/>
        <v>0</v>
      </c>
      <c r="O350" s="41" t="s">
        <v>189</v>
      </c>
      <c r="P350" s="41">
        <v>0.5</v>
      </c>
      <c r="Q350" s="41">
        <v>608</v>
      </c>
      <c r="R350" s="41">
        <f t="shared" ref="R350:R356" si="87">P350*Q350</f>
        <v>304</v>
      </c>
      <c r="S350" s="49"/>
    </row>
    <row r="351" spans="1:19" ht="15" x14ac:dyDescent="0.2">
      <c r="A351" s="39"/>
      <c r="B351" s="40"/>
      <c r="C351" s="39"/>
      <c r="D351" s="39"/>
      <c r="E351" s="43"/>
      <c r="F351" s="39"/>
      <c r="G351" s="39"/>
      <c r="H351" s="41">
        <f t="shared" si="85"/>
        <v>0</v>
      </c>
      <c r="I351" s="41"/>
      <c r="J351" s="41">
        <f t="shared" ref="J351:J356" si="88">H351*I351</f>
        <v>0</v>
      </c>
      <c r="K351" s="41"/>
      <c r="L351" s="41"/>
      <c r="M351" s="41"/>
      <c r="N351" s="41">
        <f t="shared" si="86"/>
        <v>0</v>
      </c>
      <c r="O351" s="41"/>
      <c r="P351" s="41"/>
      <c r="Q351" s="41"/>
      <c r="R351" s="41">
        <f t="shared" si="87"/>
        <v>0</v>
      </c>
      <c r="S351" s="49"/>
    </row>
    <row r="352" spans="1:19" ht="25.5" x14ac:dyDescent="0.2">
      <c r="A352" s="39">
        <v>2</v>
      </c>
      <c r="B352" s="40" t="s">
        <v>190</v>
      </c>
      <c r="C352" s="44">
        <v>44904</v>
      </c>
      <c r="D352" s="39"/>
      <c r="E352" s="43" t="s">
        <v>186</v>
      </c>
      <c r="F352" s="39"/>
      <c r="G352" s="39"/>
      <c r="H352" s="41">
        <f t="shared" si="85"/>
        <v>0</v>
      </c>
      <c r="I352" s="41"/>
      <c r="J352" s="41">
        <f t="shared" si="88"/>
        <v>0</v>
      </c>
      <c r="K352" s="41"/>
      <c r="L352" s="41"/>
      <c r="M352" s="41"/>
      <c r="N352" s="41">
        <f t="shared" si="86"/>
        <v>0</v>
      </c>
      <c r="O352" s="41" t="s">
        <v>191</v>
      </c>
      <c r="P352" s="41">
        <v>40</v>
      </c>
      <c r="Q352" s="41">
        <v>150</v>
      </c>
      <c r="R352" s="41">
        <f t="shared" si="87"/>
        <v>6000</v>
      </c>
      <c r="S352" s="49"/>
    </row>
    <row r="353" spans="1:19" ht="15" x14ac:dyDescent="0.2">
      <c r="A353" s="39"/>
      <c r="B353" s="40"/>
      <c r="C353" s="39"/>
      <c r="D353" s="39"/>
      <c r="E353" s="43"/>
      <c r="F353" s="39"/>
      <c r="G353" s="39"/>
      <c r="H353" s="41">
        <f t="shared" si="85"/>
        <v>0</v>
      </c>
      <c r="I353" s="41"/>
      <c r="J353" s="41">
        <f t="shared" si="88"/>
        <v>0</v>
      </c>
      <c r="K353" s="41"/>
      <c r="L353" s="41"/>
      <c r="M353" s="41"/>
      <c r="N353" s="41">
        <f t="shared" si="86"/>
        <v>0</v>
      </c>
      <c r="O353" s="41" t="s">
        <v>192</v>
      </c>
      <c r="P353" s="41">
        <v>1</v>
      </c>
      <c r="Q353" s="41">
        <v>18500</v>
      </c>
      <c r="R353" s="41">
        <f t="shared" si="87"/>
        <v>18500</v>
      </c>
      <c r="S353" s="49"/>
    </row>
    <row r="354" spans="1:19" ht="15" x14ac:dyDescent="0.2">
      <c r="A354" s="39"/>
      <c r="B354" s="40"/>
      <c r="C354" s="39"/>
      <c r="D354" s="39"/>
      <c r="E354" s="43"/>
      <c r="F354" s="39"/>
      <c r="G354" s="39"/>
      <c r="H354" s="41">
        <f t="shared" si="85"/>
        <v>0</v>
      </c>
      <c r="I354" s="41"/>
      <c r="J354" s="41">
        <f t="shared" si="88"/>
        <v>0</v>
      </c>
      <c r="K354" s="41"/>
      <c r="L354" s="41"/>
      <c r="M354" s="41"/>
      <c r="N354" s="41">
        <f t="shared" si="86"/>
        <v>0</v>
      </c>
      <c r="O354" s="41"/>
      <c r="P354" s="41"/>
      <c r="Q354" s="41"/>
      <c r="R354" s="41">
        <f t="shared" si="87"/>
        <v>0</v>
      </c>
      <c r="S354" s="49"/>
    </row>
    <row r="355" spans="1:19" ht="15" x14ac:dyDescent="0.2">
      <c r="A355" s="39"/>
      <c r="B355" s="40"/>
      <c r="C355" s="39"/>
      <c r="D355" s="39"/>
      <c r="E355" s="43"/>
      <c r="F355" s="39"/>
      <c r="G355" s="39"/>
      <c r="H355" s="41">
        <f t="shared" si="85"/>
        <v>0</v>
      </c>
      <c r="I355" s="41"/>
      <c r="J355" s="41">
        <f t="shared" si="88"/>
        <v>0</v>
      </c>
      <c r="K355" s="41"/>
      <c r="L355" s="41"/>
      <c r="M355" s="41"/>
      <c r="N355" s="41">
        <f t="shared" si="86"/>
        <v>0</v>
      </c>
      <c r="O355" s="41"/>
      <c r="P355" s="41"/>
      <c r="Q355" s="41"/>
      <c r="R355" s="41">
        <f t="shared" si="87"/>
        <v>0</v>
      </c>
      <c r="S355" s="49"/>
    </row>
    <row r="356" spans="1:19" x14ac:dyDescent="0.2">
      <c r="A356" s="39"/>
      <c r="B356" s="40"/>
      <c r="C356" s="39"/>
      <c r="D356" s="39"/>
      <c r="E356" s="39"/>
      <c r="F356" s="39"/>
      <c r="G356" s="39"/>
      <c r="H356" s="41">
        <f t="shared" si="85"/>
        <v>0</v>
      </c>
      <c r="I356" s="41"/>
      <c r="J356" s="41">
        <f t="shared" si="88"/>
        <v>0</v>
      </c>
      <c r="K356" s="41"/>
      <c r="L356" s="41"/>
      <c r="M356" s="41"/>
      <c r="N356" s="41">
        <f>L356*M356</f>
        <v>0</v>
      </c>
      <c r="O356" s="41"/>
      <c r="P356" s="41"/>
      <c r="Q356" s="41"/>
      <c r="R356" s="41">
        <f t="shared" si="87"/>
        <v>0</v>
      </c>
      <c r="S356" s="42"/>
    </row>
    <row r="357" spans="1:19" x14ac:dyDescent="0.2">
      <c r="A357" s="39"/>
      <c r="B357" s="40"/>
      <c r="C357" s="39"/>
      <c r="D357" s="39"/>
      <c r="E357" s="47" t="s">
        <v>37</v>
      </c>
      <c r="F357" s="39"/>
      <c r="G357" s="39"/>
      <c r="H357" s="48">
        <f>SUM(H348:H356)</f>
        <v>1</v>
      </c>
      <c r="I357" s="41"/>
      <c r="J357" s="48">
        <f>SUM(J348:J356)</f>
        <v>600</v>
      </c>
      <c r="K357" s="41"/>
      <c r="L357" s="48">
        <f>SUM(L348:L356)</f>
        <v>0.5</v>
      </c>
      <c r="M357" s="41"/>
      <c r="N357" s="48">
        <f>SUM(N348:N356)</f>
        <v>225</v>
      </c>
      <c r="O357" s="41"/>
      <c r="P357" s="41"/>
      <c r="Q357" s="41"/>
      <c r="R357" s="48">
        <f>SUM(R348:R356)</f>
        <v>25422</v>
      </c>
      <c r="S357" s="42">
        <f>J357+N357+R357</f>
        <v>26247</v>
      </c>
    </row>
    <row r="358" spans="1:19" ht="15" x14ac:dyDescent="0.2">
      <c r="A358" s="39"/>
      <c r="B358" s="40"/>
      <c r="C358" s="39"/>
      <c r="D358" s="39"/>
      <c r="E358" s="43" t="s">
        <v>40</v>
      </c>
      <c r="F358" s="39"/>
      <c r="G358" s="39"/>
      <c r="H358" s="41">
        <f>F358*G358</f>
        <v>0</v>
      </c>
      <c r="I358" s="41"/>
      <c r="J358" s="41">
        <f>H358*I358</f>
        <v>0</v>
      </c>
      <c r="K358" s="41"/>
      <c r="L358" s="41"/>
      <c r="M358" s="41"/>
      <c r="N358" s="41">
        <f>L358*M358</f>
        <v>0</v>
      </c>
      <c r="O358" s="41"/>
      <c r="P358" s="41"/>
      <c r="Q358" s="41"/>
      <c r="R358" s="41">
        <f>P358*Q358</f>
        <v>0</v>
      </c>
      <c r="S358" s="49"/>
    </row>
    <row r="359" spans="1:19" ht="51" x14ac:dyDescent="0.2">
      <c r="A359" s="39">
        <v>1</v>
      </c>
      <c r="B359" s="40" t="s">
        <v>193</v>
      </c>
      <c r="C359" s="44">
        <v>44923</v>
      </c>
      <c r="D359" s="39"/>
      <c r="E359" s="43" t="s">
        <v>194</v>
      </c>
      <c r="F359" s="39">
        <v>1</v>
      </c>
      <c r="G359" s="39">
        <v>1</v>
      </c>
      <c r="H359" s="41">
        <f>F359*G359</f>
        <v>1</v>
      </c>
      <c r="I359" s="41">
        <v>600</v>
      </c>
      <c r="J359" s="41">
        <f>H359*I359</f>
        <v>600</v>
      </c>
      <c r="K359" s="41" t="s">
        <v>195</v>
      </c>
      <c r="L359" s="41">
        <v>0.5</v>
      </c>
      <c r="M359" s="41">
        <v>400</v>
      </c>
      <c r="N359" s="41">
        <f>L359*M359</f>
        <v>200</v>
      </c>
      <c r="O359" s="41"/>
      <c r="P359" s="41"/>
      <c r="Q359" s="41"/>
      <c r="R359" s="41">
        <f>P359*Q359</f>
        <v>0</v>
      </c>
      <c r="S359" s="49"/>
    </row>
    <row r="360" spans="1:19" ht="15" x14ac:dyDescent="0.2">
      <c r="A360" s="39"/>
      <c r="B360" s="40"/>
      <c r="C360" s="44"/>
      <c r="D360" s="39"/>
      <c r="E360" s="43"/>
      <c r="F360" s="39"/>
      <c r="G360" s="39"/>
      <c r="H360" s="41">
        <f>F360*G360</f>
        <v>0</v>
      </c>
      <c r="I360" s="41"/>
      <c r="J360" s="41">
        <f t="shared" ref="J360:J361" si="89">H360*I360</f>
        <v>0</v>
      </c>
      <c r="K360" s="41"/>
      <c r="L360" s="41"/>
      <c r="M360" s="41"/>
      <c r="N360" s="41">
        <f>L360*M360</f>
        <v>0</v>
      </c>
      <c r="O360" s="41"/>
      <c r="P360" s="41"/>
      <c r="Q360" s="41"/>
      <c r="R360" s="41">
        <f t="shared" ref="R360:R361" si="90">P360*Q360</f>
        <v>0</v>
      </c>
      <c r="S360" s="49"/>
    </row>
    <row r="361" spans="1:19" x14ac:dyDescent="0.2">
      <c r="A361" s="39"/>
      <c r="B361" s="40"/>
      <c r="C361" s="39"/>
      <c r="D361" s="39"/>
      <c r="E361" s="39"/>
      <c r="F361" s="39"/>
      <c r="G361" s="39"/>
      <c r="H361" s="41">
        <f>F361*G361</f>
        <v>0</v>
      </c>
      <c r="I361" s="41"/>
      <c r="J361" s="41">
        <f t="shared" si="89"/>
        <v>0</v>
      </c>
      <c r="K361" s="41"/>
      <c r="L361" s="41"/>
      <c r="M361" s="41"/>
      <c r="N361" s="41">
        <f>L361*M361</f>
        <v>0</v>
      </c>
      <c r="O361" s="41"/>
      <c r="P361" s="41"/>
      <c r="Q361" s="41"/>
      <c r="R361" s="41">
        <f t="shared" si="90"/>
        <v>0</v>
      </c>
      <c r="S361" s="49"/>
    </row>
    <row r="362" spans="1:19" x14ac:dyDescent="0.2">
      <c r="A362" s="39"/>
      <c r="B362" s="40"/>
      <c r="C362" s="39"/>
      <c r="D362" s="39"/>
      <c r="E362" s="47" t="s">
        <v>37</v>
      </c>
      <c r="F362" s="39"/>
      <c r="G362" s="39"/>
      <c r="H362" s="48">
        <f>SUM(H358:H361)</f>
        <v>1</v>
      </c>
      <c r="I362" s="41"/>
      <c r="J362" s="48">
        <f>SUM(J359:J361)</f>
        <v>600</v>
      </c>
      <c r="K362" s="41"/>
      <c r="L362" s="48">
        <f>SUM(L358:L361)</f>
        <v>0.5</v>
      </c>
      <c r="M362" s="41"/>
      <c r="N362" s="48">
        <f>SUM(N358:N361)</f>
        <v>200</v>
      </c>
      <c r="O362" s="41"/>
      <c r="P362" s="41"/>
      <c r="Q362" s="41"/>
      <c r="R362" s="48">
        <f>SUM(R358:R361)</f>
        <v>0</v>
      </c>
      <c r="S362" s="42">
        <f>J362+N362+R362</f>
        <v>800</v>
      </c>
    </row>
    <row r="363" spans="1:19" x14ac:dyDescent="0.2">
      <c r="A363" s="39"/>
      <c r="B363" s="40"/>
      <c r="C363" s="39"/>
      <c r="D363" s="39"/>
      <c r="E363" s="47" t="s">
        <v>37</v>
      </c>
      <c r="F363" s="39"/>
      <c r="G363" s="39"/>
      <c r="H363" s="48">
        <f>H347+H357+H362</f>
        <v>4</v>
      </c>
      <c r="I363" s="41"/>
      <c r="J363" s="48">
        <f>J347+J357+J362</f>
        <v>3600</v>
      </c>
      <c r="K363" s="41"/>
      <c r="L363" s="48">
        <f>L347+L357+L362</f>
        <v>1.5</v>
      </c>
      <c r="M363" s="41"/>
      <c r="N363" s="48">
        <f>N347+N357+N362</f>
        <v>825</v>
      </c>
      <c r="O363" s="41"/>
      <c r="P363" s="41"/>
      <c r="Q363" s="41"/>
      <c r="R363" s="48">
        <f>R347+R357+R362</f>
        <v>25422</v>
      </c>
      <c r="S363" s="48">
        <f>SUM(S336:S362)</f>
        <v>29847</v>
      </c>
    </row>
    <row r="364" spans="1:19" x14ac:dyDescent="0.2">
      <c r="C364" s="24"/>
      <c r="O364"/>
      <c r="R364" s="51">
        <f>J363+N363+R363</f>
        <v>29847</v>
      </c>
      <c r="S364" s="51" t="s">
        <v>0</v>
      </c>
    </row>
    <row r="366" spans="1:19" x14ac:dyDescent="0.2">
      <c r="O366" s="2" t="s">
        <v>196</v>
      </c>
      <c r="R366" s="51">
        <f>R364+R331+R310+R267+R237+R210+R189+R123+R93+R40</f>
        <v>366826.86</v>
      </c>
    </row>
  </sheetData>
  <mergeCells count="110">
    <mergeCell ref="F334:F335"/>
    <mergeCell ref="G334:G335"/>
    <mergeCell ref="H334:J334"/>
    <mergeCell ref="K334:K335"/>
    <mergeCell ref="L334:N334"/>
    <mergeCell ref="O334:R334"/>
    <mergeCell ref="G313:G314"/>
    <mergeCell ref="H313:J313"/>
    <mergeCell ref="K313:K314"/>
    <mergeCell ref="L313:N313"/>
    <mergeCell ref="O313:R313"/>
    <mergeCell ref="A334:A335"/>
    <mergeCell ref="B334:B335"/>
    <mergeCell ref="C334:C335"/>
    <mergeCell ref="D334:D335"/>
    <mergeCell ref="E334:E335"/>
    <mergeCell ref="A313:A314"/>
    <mergeCell ref="B313:B314"/>
    <mergeCell ref="C313:C314"/>
    <mergeCell ref="D313:D314"/>
    <mergeCell ref="E313:E314"/>
    <mergeCell ref="F313:F314"/>
    <mergeCell ref="F271:F272"/>
    <mergeCell ref="G271:G272"/>
    <mergeCell ref="H271:J271"/>
    <mergeCell ref="K271:K272"/>
    <mergeCell ref="L271:N271"/>
    <mergeCell ref="O271:R271"/>
    <mergeCell ref="G240:G241"/>
    <mergeCell ref="H240:J240"/>
    <mergeCell ref="K240:K241"/>
    <mergeCell ref="L240:N240"/>
    <mergeCell ref="O240:R240"/>
    <mergeCell ref="A271:A272"/>
    <mergeCell ref="B271:B272"/>
    <mergeCell ref="C271:C272"/>
    <mergeCell ref="D271:D272"/>
    <mergeCell ref="E271:E272"/>
    <mergeCell ref="A240:A241"/>
    <mergeCell ref="B240:B241"/>
    <mergeCell ref="C240:C241"/>
    <mergeCell ref="D240:D241"/>
    <mergeCell ref="E240:E241"/>
    <mergeCell ref="F240:F241"/>
    <mergeCell ref="F214:F215"/>
    <mergeCell ref="G214:G215"/>
    <mergeCell ref="H214:J214"/>
    <mergeCell ref="K214:K215"/>
    <mergeCell ref="L214:N214"/>
    <mergeCell ref="O214:R214"/>
    <mergeCell ref="G193:G194"/>
    <mergeCell ref="H193:J193"/>
    <mergeCell ref="K193:K194"/>
    <mergeCell ref="L193:N193"/>
    <mergeCell ref="O193:R193"/>
    <mergeCell ref="A214:A215"/>
    <mergeCell ref="B214:B215"/>
    <mergeCell ref="C214:C215"/>
    <mergeCell ref="D214:D215"/>
    <mergeCell ref="E214:E215"/>
    <mergeCell ref="A193:A194"/>
    <mergeCell ref="B193:B194"/>
    <mergeCell ref="C193:C194"/>
    <mergeCell ref="D193:D194"/>
    <mergeCell ref="E193:E194"/>
    <mergeCell ref="F193:F194"/>
    <mergeCell ref="F126:F127"/>
    <mergeCell ref="G126:G127"/>
    <mergeCell ref="H126:J126"/>
    <mergeCell ref="K126:K127"/>
    <mergeCell ref="L126:N126"/>
    <mergeCell ref="O126:R126"/>
    <mergeCell ref="G96:G97"/>
    <mergeCell ref="H96:J96"/>
    <mergeCell ref="K96:K97"/>
    <mergeCell ref="L96:N96"/>
    <mergeCell ref="O96:R96"/>
    <mergeCell ref="A126:A127"/>
    <mergeCell ref="B126:B127"/>
    <mergeCell ref="C126:C127"/>
    <mergeCell ref="D126:D127"/>
    <mergeCell ref="E126:E127"/>
    <mergeCell ref="A96:A97"/>
    <mergeCell ref="B96:B97"/>
    <mergeCell ref="C96:C97"/>
    <mergeCell ref="D96:D97"/>
    <mergeCell ref="E96:E97"/>
    <mergeCell ref="F96:F97"/>
    <mergeCell ref="F44:F45"/>
    <mergeCell ref="G44:G45"/>
    <mergeCell ref="H44:J44"/>
    <mergeCell ref="K44:K45"/>
    <mergeCell ref="L44:N44"/>
    <mergeCell ref="O44:R44"/>
    <mergeCell ref="G3:G4"/>
    <mergeCell ref="H3:J3"/>
    <mergeCell ref="K3:K4"/>
    <mergeCell ref="L3:N3"/>
    <mergeCell ref="O3:R3"/>
    <mergeCell ref="A44:A45"/>
    <mergeCell ref="B44:B45"/>
    <mergeCell ref="C44:C45"/>
    <mergeCell ref="D44:D45"/>
    <mergeCell ref="E44:E45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2023-03-16T02:21:09Z</cp:lastPrinted>
  <dcterms:created xsi:type="dcterms:W3CDTF">2023-03-16T02:20:16Z</dcterms:created>
  <dcterms:modified xsi:type="dcterms:W3CDTF">2023-03-16T02:21:27Z</dcterms:modified>
</cp:coreProperties>
</file>