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755C942E-9781-490D-8F94-646C3F24D4A3}" xr6:coauthVersionLast="36" xr6:coauthVersionMax="36" xr10:uidLastSave="{00000000-0000-0000-0000-000000000000}"/>
  <bookViews>
    <workbookView xWindow="0" yWindow="0" windowWidth="28800" windowHeight="13020" xr2:uid="{E4410634-4DB0-416C-99A7-9885DA38E8C2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8" i="1" l="1"/>
  <c r="L118" i="1"/>
  <c r="R117" i="1"/>
  <c r="N117" i="1"/>
  <c r="H117" i="1"/>
  <c r="J117" i="1" s="1"/>
  <c r="R116" i="1"/>
  <c r="N116" i="1"/>
  <c r="H116" i="1"/>
  <c r="J116" i="1" s="1"/>
  <c r="J118" i="1" s="1"/>
  <c r="S118" i="1" s="1"/>
  <c r="R114" i="1"/>
  <c r="N114" i="1"/>
  <c r="N118" i="1" s="1"/>
  <c r="H114" i="1"/>
  <c r="J114" i="1" s="1"/>
  <c r="L113" i="1"/>
  <c r="L119" i="1" s="1"/>
  <c r="R112" i="1"/>
  <c r="N112" i="1"/>
  <c r="H112" i="1"/>
  <c r="J112" i="1" s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N105" i="1"/>
  <c r="H105" i="1"/>
  <c r="J105" i="1" s="1"/>
  <c r="R104" i="1"/>
  <c r="R113" i="1" s="1"/>
  <c r="N104" i="1"/>
  <c r="N113" i="1" s="1"/>
  <c r="H104" i="1"/>
  <c r="J104" i="1" s="1"/>
  <c r="R103" i="1"/>
  <c r="R119" i="1" s="1"/>
  <c r="L103" i="1"/>
  <c r="R102" i="1"/>
  <c r="N102" i="1"/>
  <c r="H102" i="1"/>
  <c r="J102" i="1" s="1"/>
  <c r="R100" i="1"/>
  <c r="N100" i="1"/>
  <c r="H100" i="1"/>
  <c r="J100" i="1" s="1"/>
  <c r="R99" i="1"/>
  <c r="N99" i="1"/>
  <c r="N103" i="1" s="1"/>
  <c r="N119" i="1" s="1"/>
  <c r="H99" i="1"/>
  <c r="H103" i="1" s="1"/>
  <c r="R92" i="1"/>
  <c r="L92" i="1"/>
  <c r="R91" i="1"/>
  <c r="N91" i="1"/>
  <c r="H91" i="1"/>
  <c r="J90" i="1" s="1"/>
  <c r="R90" i="1"/>
  <c r="N90" i="1"/>
  <c r="H90" i="1"/>
  <c r="H92" i="1" s="1"/>
  <c r="J91" i="1" s="1"/>
  <c r="N89" i="1"/>
  <c r="N92" i="1" s="1"/>
  <c r="R88" i="1"/>
  <c r="H88" i="1"/>
  <c r="N87" i="1"/>
  <c r="L87" i="1"/>
  <c r="J87" i="1"/>
  <c r="S87" i="1" s="1"/>
  <c r="R86" i="1"/>
  <c r="R85" i="1"/>
  <c r="R84" i="1"/>
  <c r="R83" i="1"/>
  <c r="R82" i="1"/>
  <c r="R87" i="1" s="1"/>
  <c r="R81" i="1"/>
  <c r="R93" i="1" s="1"/>
  <c r="L81" i="1"/>
  <c r="H81" i="1"/>
  <c r="H93" i="1" s="1"/>
  <c r="R80" i="1"/>
  <c r="N80" i="1"/>
  <c r="J80" i="1"/>
  <c r="H80" i="1"/>
  <c r="R79" i="1"/>
  <c r="N79" i="1"/>
  <c r="H79" i="1"/>
  <c r="J79" i="1" s="1"/>
  <c r="R78" i="1"/>
  <c r="N78" i="1"/>
  <c r="H78" i="1"/>
  <c r="J78" i="1" s="1"/>
  <c r="R77" i="1"/>
  <c r="N77" i="1"/>
  <c r="H77" i="1"/>
  <c r="J77" i="1" s="1"/>
  <c r="R76" i="1"/>
  <c r="N76" i="1"/>
  <c r="H76" i="1"/>
  <c r="J76" i="1" s="1"/>
  <c r="R75" i="1"/>
  <c r="N75" i="1"/>
  <c r="H75" i="1"/>
  <c r="J75" i="1" s="1"/>
  <c r="R74" i="1"/>
  <c r="N74" i="1"/>
  <c r="H74" i="1"/>
  <c r="J74" i="1" s="1"/>
  <c r="R73" i="1"/>
  <c r="N73" i="1"/>
  <c r="H73" i="1"/>
  <c r="J73" i="1" s="1"/>
  <c r="R72" i="1"/>
  <c r="N72" i="1"/>
  <c r="H72" i="1"/>
  <c r="J72" i="1" s="1"/>
  <c r="R71" i="1"/>
  <c r="N71" i="1"/>
  <c r="H71" i="1"/>
  <c r="J71" i="1" s="1"/>
  <c r="R70" i="1"/>
  <c r="N70" i="1"/>
  <c r="H70" i="1"/>
  <c r="J70" i="1" s="1"/>
  <c r="R69" i="1"/>
  <c r="N69" i="1"/>
  <c r="H69" i="1"/>
  <c r="J69" i="1" s="1"/>
  <c r="R68" i="1"/>
  <c r="N68" i="1"/>
  <c r="N81" i="1" s="1"/>
  <c r="H68" i="1"/>
  <c r="J68" i="1" s="1"/>
  <c r="L61" i="1"/>
  <c r="R60" i="1"/>
  <c r="N60" i="1"/>
  <c r="J60" i="1"/>
  <c r="H60" i="1"/>
  <c r="R59" i="1"/>
  <c r="N59" i="1"/>
  <c r="J59" i="1"/>
  <c r="J61" i="1" s="1"/>
  <c r="S61" i="1" s="1"/>
  <c r="H59" i="1"/>
  <c r="R57" i="1"/>
  <c r="R61" i="1" s="1"/>
  <c r="N57" i="1"/>
  <c r="N61" i="1" s="1"/>
  <c r="J57" i="1"/>
  <c r="H57" i="1"/>
  <c r="H61" i="1" s="1"/>
  <c r="N56" i="1"/>
  <c r="L56" i="1"/>
  <c r="R55" i="1"/>
  <c r="N55" i="1"/>
  <c r="H55" i="1"/>
  <c r="J55" i="1" s="1"/>
  <c r="R54" i="1"/>
  <c r="N54" i="1"/>
  <c r="H54" i="1"/>
  <c r="J54" i="1" s="1"/>
  <c r="R53" i="1"/>
  <c r="N53" i="1"/>
  <c r="H53" i="1"/>
  <c r="J53" i="1" s="1"/>
  <c r="R52" i="1"/>
  <c r="R56" i="1" s="1"/>
  <c r="N52" i="1"/>
  <c r="H52" i="1"/>
  <c r="H56" i="1" s="1"/>
  <c r="L51" i="1"/>
  <c r="L62" i="1" s="1"/>
  <c r="R50" i="1"/>
  <c r="N50" i="1"/>
  <c r="J50" i="1"/>
  <c r="J51" i="1" s="1"/>
  <c r="H50" i="1"/>
  <c r="H51" i="1" s="1"/>
  <c r="H62" i="1" s="1"/>
  <c r="R49" i="1"/>
  <c r="R48" i="1"/>
  <c r="N48" i="1"/>
  <c r="J48" i="1"/>
  <c r="H48" i="1"/>
  <c r="R47" i="1"/>
  <c r="N47" i="1"/>
  <c r="J47" i="1"/>
  <c r="H47" i="1"/>
  <c r="R46" i="1"/>
  <c r="R51" i="1" s="1"/>
  <c r="R62" i="1" s="1"/>
  <c r="N46" i="1"/>
  <c r="N51" i="1" s="1"/>
  <c r="N62" i="1" s="1"/>
  <c r="J46" i="1"/>
  <c r="H46" i="1"/>
  <c r="N39" i="1"/>
  <c r="L39" i="1"/>
  <c r="R38" i="1"/>
  <c r="N38" i="1"/>
  <c r="H38" i="1"/>
  <c r="J38" i="1" s="1"/>
  <c r="R37" i="1"/>
  <c r="N37" i="1"/>
  <c r="H37" i="1"/>
  <c r="J37" i="1" s="1"/>
  <c r="R36" i="1"/>
  <c r="N36" i="1"/>
  <c r="H36" i="1"/>
  <c r="J36" i="1" s="1"/>
  <c r="J39" i="1" s="1"/>
  <c r="S39" i="1" s="1"/>
  <c r="R35" i="1"/>
  <c r="R39" i="1" s="1"/>
  <c r="N35" i="1"/>
  <c r="H35" i="1"/>
  <c r="H39" i="1" s="1"/>
  <c r="R34" i="1"/>
  <c r="L34" i="1"/>
  <c r="L40" i="1" s="1"/>
  <c r="R33" i="1"/>
  <c r="N33" i="1"/>
  <c r="J33" i="1"/>
  <c r="H33" i="1"/>
  <c r="R32" i="1"/>
  <c r="N32" i="1"/>
  <c r="J32" i="1"/>
  <c r="H32" i="1"/>
  <c r="R31" i="1"/>
  <c r="N31" i="1"/>
  <c r="N34" i="1" s="1"/>
  <c r="J31" i="1"/>
  <c r="J34" i="1" s="1"/>
  <c r="S34" i="1" s="1"/>
  <c r="H31" i="1"/>
  <c r="H34" i="1" s="1"/>
  <c r="N30" i="1"/>
  <c r="N40" i="1" s="1"/>
  <c r="L30" i="1"/>
  <c r="R29" i="1"/>
  <c r="N29" i="1"/>
  <c r="H29" i="1"/>
  <c r="J29" i="1" s="1"/>
  <c r="R26" i="1"/>
  <c r="R30" i="1" s="1"/>
  <c r="R40" i="1" s="1"/>
  <c r="R25" i="1"/>
  <c r="N25" i="1"/>
  <c r="H25" i="1"/>
  <c r="J25" i="1" s="1"/>
  <c r="R24" i="1"/>
  <c r="N24" i="1"/>
  <c r="H24" i="1"/>
  <c r="J24" i="1" s="1"/>
  <c r="R23" i="1"/>
  <c r="N23" i="1"/>
  <c r="H23" i="1"/>
  <c r="H30" i="1" s="1"/>
  <c r="H40" i="1" s="1"/>
  <c r="R16" i="1"/>
  <c r="L16" i="1"/>
  <c r="R15" i="1"/>
  <c r="N15" i="1"/>
  <c r="J15" i="1"/>
  <c r="H15" i="1"/>
  <c r="R14" i="1"/>
  <c r="N14" i="1"/>
  <c r="J14" i="1"/>
  <c r="J16" i="1" s="1"/>
  <c r="H14" i="1"/>
  <c r="R13" i="1"/>
  <c r="N13" i="1"/>
  <c r="N16" i="1" s="1"/>
  <c r="J13" i="1"/>
  <c r="H13" i="1"/>
  <c r="H16" i="1" s="1"/>
  <c r="N12" i="1"/>
  <c r="L12" i="1"/>
  <c r="R11" i="1"/>
  <c r="N11" i="1"/>
  <c r="H11" i="1"/>
  <c r="J11" i="1" s="1"/>
  <c r="R10" i="1"/>
  <c r="N10" i="1"/>
  <c r="H10" i="1"/>
  <c r="J10" i="1" s="1"/>
  <c r="R9" i="1"/>
  <c r="R12" i="1" s="1"/>
  <c r="R17" i="1" s="1"/>
  <c r="N9" i="1"/>
  <c r="H9" i="1"/>
  <c r="J9" i="1" s="1"/>
  <c r="R8" i="1"/>
  <c r="L8" i="1"/>
  <c r="L17" i="1" s="1"/>
  <c r="R6" i="1"/>
  <c r="N6" i="1"/>
  <c r="J6" i="1"/>
  <c r="H6" i="1"/>
  <c r="R5" i="1"/>
  <c r="N5" i="1"/>
  <c r="N8" i="1" s="1"/>
  <c r="J5" i="1"/>
  <c r="J8" i="1" s="1"/>
  <c r="H5" i="1"/>
  <c r="H8" i="1" s="1"/>
  <c r="S51" i="1" l="1"/>
  <c r="J62" i="1"/>
  <c r="R63" i="1" s="1"/>
  <c r="N93" i="1"/>
  <c r="J113" i="1"/>
  <c r="S113" i="1" s="1"/>
  <c r="S8" i="1"/>
  <c r="J81" i="1"/>
  <c r="S81" i="1" s="1"/>
  <c r="N17" i="1"/>
  <c r="J12" i="1"/>
  <c r="S12" i="1" s="1"/>
  <c r="S16" i="1"/>
  <c r="H118" i="1"/>
  <c r="H12" i="1"/>
  <c r="H17" i="1" s="1"/>
  <c r="J99" i="1"/>
  <c r="J103" i="1" s="1"/>
  <c r="J35" i="1"/>
  <c r="J52" i="1"/>
  <c r="J56" i="1" s="1"/>
  <c r="S56" i="1" s="1"/>
  <c r="J89" i="1"/>
  <c r="J92" i="1" s="1"/>
  <c r="H113" i="1"/>
  <c r="H119" i="1" s="1"/>
  <c r="J23" i="1"/>
  <c r="J30" i="1" s="1"/>
  <c r="S17" i="1" l="1"/>
  <c r="J119" i="1"/>
  <c r="R120" i="1" s="1"/>
  <c r="S103" i="1"/>
  <c r="S119" i="1" s="1"/>
  <c r="J93" i="1"/>
  <c r="S92" i="1"/>
  <c r="S93" i="1" s="1"/>
  <c r="R94" i="1" s="1"/>
  <c r="S62" i="1"/>
  <c r="S30" i="1"/>
  <c r="S40" i="1" s="1"/>
  <c r="J40" i="1"/>
  <c r="R41" i="1" s="1"/>
  <c r="J17" i="1"/>
  <c r="R18" i="1" s="1"/>
  <c r="R122" i="1" l="1"/>
</calcChain>
</file>

<file path=xl/sharedStrings.xml><?xml version="1.0" encoding="utf-8"?>
<sst xmlns="http://schemas.openxmlformats.org/spreadsheetml/2006/main" count="201" uniqueCount="56">
  <si>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</si>
  <si>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</si>
  <si>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</si>
  <si>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</si>
  <si>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</si>
  <si>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</si>
  <si>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</si>
  <si>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</si>
  <si>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</si>
  <si>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</si>
  <si>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</si>
  <si>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</si>
  <si>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</si>
  <si>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</si>
  <si>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</si>
  <si>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</si>
  <si>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</si>
  <si>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д.64</t>
  </si>
  <si>
    <t>ТВК</t>
  </si>
  <si>
    <t>Промывка и опрессовка системы теплоснабжения</t>
  </si>
  <si>
    <t>итого</t>
  </si>
  <si>
    <t>РСЦ</t>
  </si>
  <si>
    <t>Эл цех</t>
  </si>
  <si>
    <t xml:space="preserve">Акт выполненых работ за  Сентябрь  2022 год </t>
  </si>
  <si>
    <t>Перекрытие общего крана х/воды в теплеузле,сброс,замена отсечного крана на стоякех/воды в туалете,запуск,проверка.</t>
  </si>
  <si>
    <t>кв18</t>
  </si>
  <si>
    <t>ниссан</t>
  </si>
  <si>
    <t>кран15</t>
  </si>
  <si>
    <t>фум-лен</t>
  </si>
  <si>
    <t>Демонтаж и монтаж двойного автом,протяжка и изоляция нулей.</t>
  </si>
  <si>
    <t>кв20</t>
  </si>
  <si>
    <t>изолен</t>
  </si>
  <si>
    <t xml:space="preserve">Акт выполненых работ за  Октябрь  2022 год </t>
  </si>
  <si>
    <t>Перекрытие стояка отопления,сброс воды воды,замена крана,запуск проверка</t>
  </si>
  <si>
    <t>кв8</t>
  </si>
  <si>
    <t>бочонок</t>
  </si>
  <si>
    <t>Дом</t>
  </si>
  <si>
    <t xml:space="preserve">Акт выполненых работ за  Ноябрь  2022 год </t>
  </si>
  <si>
    <t xml:space="preserve"> ул.Советов д.64</t>
  </si>
  <si>
    <t>Перекрытие стояка отопления,сброс воды,демонтаж метапола,монтажзапуск,проверка</t>
  </si>
  <si>
    <t>мазда</t>
  </si>
  <si>
    <t>метапол26</t>
  </si>
  <si>
    <t>угол26</t>
  </si>
  <si>
    <t>фитинг263/4</t>
  </si>
  <si>
    <t>фум лен</t>
  </si>
  <si>
    <t>Перекрытие стояка х/воды в подвале,сброс,замена крыла на стояке х/воды в туалете,запуск проверка</t>
  </si>
  <si>
    <t>кв16</t>
  </si>
  <si>
    <t>Перекрытие стояка х/воды в подвале,сброс,замена отсечного крана на стояке х/воды в туалете,запуск,проверка.</t>
  </si>
  <si>
    <t>кв15</t>
  </si>
  <si>
    <t xml:space="preserve">Акт выполненых работ за  Декабрь 2022 год </t>
  </si>
  <si>
    <t>Установка навесного замка на крышу люка</t>
  </si>
  <si>
    <t>кв 4</t>
  </si>
  <si>
    <t>замок</t>
  </si>
  <si>
    <t>цепь</t>
  </si>
  <si>
    <t>гвозди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</si>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</sst>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2" fontId="2" fillId="0" borderId="0" xfId="0" applyNumberFormat="1" applyFont="1" applyBorder="1"/>
    <xf numFmtId="0" fontId="0" fillId="0" borderId="0" xfId="0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14" fontId="0" fillId="0" borderId="2" xfId="0" applyNumberFormat="1" applyBorder="1"/>
    <xf numFmtId="2" fontId="0" fillId="0" borderId="0" xfId="0" applyNumberFormat="1"/>
    <xf numFmtId="0" fontId="6" fillId="0" borderId="2" xfId="0" applyFont="1" applyFill="1" applyBorder="1"/>
    <xf numFmtId="14" fontId="6" fillId="0" borderId="2" xfId="0" applyNumberFormat="1" applyFont="1" applyFill="1" applyBorder="1"/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5DAA-6F43-40D4-9876-481E1F28725A}">
  <dimension ref="A1:AD122"/>
  <sheetViews>
    <sheetView tabSelected="1" zoomScale="90" zoomScaleNormal="90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U9" sqref="U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30" ht="39.75" customHeight="1" x14ac:dyDescent="0.2">
      <c r="A7" s="10">
        <v>1</v>
      </c>
      <c r="B7" s="11" t="s">
        <v>19</v>
      </c>
      <c r="C7" s="10"/>
      <c r="D7" s="10"/>
      <c r="E7" s="10"/>
      <c r="F7" s="10"/>
      <c r="G7" s="10"/>
      <c r="H7" s="13">
        <v>0</v>
      </c>
      <c r="I7" s="13"/>
      <c r="J7" s="13">
        <v>0</v>
      </c>
      <c r="K7" s="13"/>
      <c r="L7" s="13"/>
      <c r="M7" s="13"/>
      <c r="N7" s="13">
        <v>0</v>
      </c>
      <c r="O7" s="13"/>
      <c r="P7" s="13"/>
      <c r="Q7" s="13"/>
      <c r="R7" s="13">
        <v>8000</v>
      </c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x14ac:dyDescent="0.2">
      <c r="A8" s="10"/>
      <c r="B8" s="11"/>
      <c r="C8" s="10"/>
      <c r="D8" s="10"/>
      <c r="E8" s="18" t="s">
        <v>20</v>
      </c>
      <c r="F8" s="10"/>
      <c r="G8" s="10"/>
      <c r="H8" s="19">
        <f>SUM(H5:H7)</f>
        <v>0</v>
      </c>
      <c r="I8" s="13"/>
      <c r="J8" s="19">
        <f>SUM(J5:J7)</f>
        <v>0</v>
      </c>
      <c r="K8" s="13"/>
      <c r="L8" s="19">
        <f>SUM(L5:L7)</f>
        <v>0</v>
      </c>
      <c r="M8" s="13"/>
      <c r="N8" s="19">
        <f>SUM(N5:N7)</f>
        <v>0</v>
      </c>
      <c r="O8" s="13"/>
      <c r="P8" s="13"/>
      <c r="Q8" s="13"/>
      <c r="R8" s="19">
        <f>SUM(R5:R7)</f>
        <v>8000</v>
      </c>
      <c r="S8" s="14">
        <f>J8+N8+R8</f>
        <v>8000</v>
      </c>
      <c r="T8" t="s">
        <v>0</v>
      </c>
    </row>
    <row r="9" spans="1:30" ht="28.5" customHeight="1" x14ac:dyDescent="0.2">
      <c r="A9" s="10" t="s">
        <v>0</v>
      </c>
      <c r="B9" s="11"/>
      <c r="C9" s="10"/>
      <c r="D9" s="10"/>
      <c r="E9" s="15" t="s">
        <v>21</v>
      </c>
      <c r="F9" s="10"/>
      <c r="G9" s="10"/>
      <c r="H9" s="13">
        <f>F9*G9</f>
        <v>0</v>
      </c>
      <c r="I9" s="13"/>
      <c r="J9" s="13">
        <f>H9*I9</f>
        <v>0</v>
      </c>
      <c r="K9" s="13"/>
      <c r="L9" s="13"/>
      <c r="M9" s="13"/>
      <c r="N9" s="13">
        <f>L9*M9</f>
        <v>0</v>
      </c>
      <c r="O9" s="13"/>
      <c r="P9" s="13"/>
      <c r="Q9" s="13"/>
      <c r="R9" s="13">
        <f>P9</f>
        <v>0</v>
      </c>
      <c r="S9" s="20"/>
    </row>
    <row r="10" spans="1:30" ht="15" x14ac:dyDescent="0.2">
      <c r="A10" s="10"/>
      <c r="B10" s="11"/>
      <c r="C10" s="10"/>
      <c r="D10" s="10"/>
      <c r="E10" s="15"/>
      <c r="F10" s="10"/>
      <c r="G10" s="10"/>
      <c r="H10" s="13">
        <f t="shared" ref="H10:H11" si="1">F10*G10</f>
        <v>0</v>
      </c>
      <c r="I10" s="13"/>
      <c r="J10" s="13">
        <f>H10*I10</f>
        <v>0</v>
      </c>
      <c r="K10" s="13"/>
      <c r="L10" s="13"/>
      <c r="M10" s="13"/>
      <c r="N10" s="13">
        <f t="shared" ref="N10" si="2">L10*M10</f>
        <v>0</v>
      </c>
      <c r="O10" s="13"/>
      <c r="P10" s="13"/>
      <c r="Q10" s="13"/>
      <c r="R10" s="13">
        <f t="shared" ref="R10:R11" si="3">P10*Q10</f>
        <v>0</v>
      </c>
      <c r="S10" s="20"/>
    </row>
    <row r="11" spans="1:30" x14ac:dyDescent="0.2">
      <c r="A11" s="10"/>
      <c r="B11" s="11"/>
      <c r="C11" s="10"/>
      <c r="D11" s="10"/>
      <c r="E11" s="10"/>
      <c r="F11" s="10"/>
      <c r="G11" s="10"/>
      <c r="H11" s="13">
        <f t="shared" si="1"/>
        <v>0</v>
      </c>
      <c r="I11" s="13"/>
      <c r="J11" s="13">
        <f t="shared" ref="J11" si="4">H11*I11</f>
        <v>0</v>
      </c>
      <c r="K11" s="13"/>
      <c r="L11" s="13"/>
      <c r="M11" s="13"/>
      <c r="N11" s="13">
        <f>L11*M11</f>
        <v>0</v>
      </c>
      <c r="O11" s="13"/>
      <c r="P11" s="13"/>
      <c r="Q11" s="13"/>
      <c r="R11" s="13">
        <f t="shared" si="3"/>
        <v>0</v>
      </c>
      <c r="S11" s="14"/>
    </row>
    <row r="12" spans="1:30" x14ac:dyDescent="0.2">
      <c r="A12" s="10"/>
      <c r="B12" s="11"/>
      <c r="C12" s="10"/>
      <c r="D12" s="10"/>
      <c r="E12" s="18" t="s">
        <v>20</v>
      </c>
      <c r="F12" s="10"/>
      <c r="G12" s="10"/>
      <c r="H12" s="19">
        <f>SUM(H9:H11)</f>
        <v>0</v>
      </c>
      <c r="I12" s="13"/>
      <c r="J12" s="19">
        <f>SUM(J9:J11)</f>
        <v>0</v>
      </c>
      <c r="K12" s="13"/>
      <c r="L12" s="19">
        <f>SUM(L9:L11)</f>
        <v>0</v>
      </c>
      <c r="M12" s="13"/>
      <c r="N12" s="19">
        <f>SUM(N9:N11)</f>
        <v>0</v>
      </c>
      <c r="O12" s="13"/>
      <c r="P12" s="13"/>
      <c r="Q12" s="13"/>
      <c r="R12" s="19">
        <f>SUM(R9:R11)</f>
        <v>0</v>
      </c>
      <c r="S12" s="14">
        <f>J12+N12+R12</f>
        <v>0</v>
      </c>
    </row>
    <row r="13" spans="1:30" ht="21.75" customHeight="1" x14ac:dyDescent="0.2">
      <c r="A13" s="10"/>
      <c r="B13" s="11"/>
      <c r="C13" s="10"/>
      <c r="D13" s="10"/>
      <c r="E13" s="15" t="s">
        <v>22</v>
      </c>
      <c r="F13" s="10"/>
      <c r="G13" s="10"/>
      <c r="H13" s="13">
        <f>F13*G13</f>
        <v>0</v>
      </c>
      <c r="I13" s="13"/>
      <c r="J13" s="13">
        <f>H13*I13</f>
        <v>0</v>
      </c>
      <c r="K13" s="13"/>
      <c r="L13" s="13"/>
      <c r="M13" s="13"/>
      <c r="N13" s="13">
        <f>L13*M13</f>
        <v>0</v>
      </c>
      <c r="O13" s="13"/>
      <c r="P13" s="13"/>
      <c r="Q13" s="13"/>
      <c r="R13" s="13">
        <f>P13*Q13</f>
        <v>0</v>
      </c>
      <c r="S13" s="20"/>
    </row>
    <row r="14" spans="1:30" ht="15" x14ac:dyDescent="0.2">
      <c r="A14" s="10"/>
      <c r="B14" s="11"/>
      <c r="C14" s="21"/>
      <c r="D14" s="10"/>
      <c r="E14" s="15"/>
      <c r="F14" s="10"/>
      <c r="G14" s="10"/>
      <c r="H14" s="13">
        <f>F14*G14</f>
        <v>0</v>
      </c>
      <c r="I14" s="13"/>
      <c r="J14" s="13">
        <f t="shared" ref="J14:J15" si="5">H14*I14</f>
        <v>0</v>
      </c>
      <c r="K14" s="13"/>
      <c r="L14" s="13"/>
      <c r="M14" s="13"/>
      <c r="N14" s="13">
        <f>L14*M14</f>
        <v>0</v>
      </c>
      <c r="O14" s="13"/>
      <c r="P14" s="13"/>
      <c r="Q14" s="13"/>
      <c r="R14" s="13">
        <f t="shared" ref="R14:R15" si="6">P14*Q14</f>
        <v>0</v>
      </c>
      <c r="S14" s="20"/>
    </row>
    <row r="15" spans="1:30" x14ac:dyDescent="0.2">
      <c r="A15" s="10"/>
      <c r="B15" s="11"/>
      <c r="C15" s="10"/>
      <c r="D15" s="10"/>
      <c r="E15" s="10"/>
      <c r="F15" s="10"/>
      <c r="G15" s="10"/>
      <c r="H15" s="13">
        <f>F15*G15</f>
        <v>0</v>
      </c>
      <c r="I15" s="13"/>
      <c r="J15" s="13">
        <f t="shared" si="5"/>
        <v>0</v>
      </c>
      <c r="K15" s="13"/>
      <c r="L15" s="13"/>
      <c r="M15" s="13"/>
      <c r="N15" s="13">
        <f>L15*M15</f>
        <v>0</v>
      </c>
      <c r="O15" s="13"/>
      <c r="P15" s="13"/>
      <c r="Q15" s="13"/>
      <c r="R15" s="13">
        <f t="shared" si="6"/>
        <v>0</v>
      </c>
      <c r="S15" s="20"/>
    </row>
    <row r="16" spans="1:30" x14ac:dyDescent="0.2">
      <c r="A16" s="10"/>
      <c r="B16" s="11"/>
      <c r="C16" s="10"/>
      <c r="D16" s="10"/>
      <c r="E16" s="18" t="s">
        <v>20</v>
      </c>
      <c r="F16" s="10"/>
      <c r="G16" s="10"/>
      <c r="H16" s="19">
        <f>SUM(H13:H15)</f>
        <v>0</v>
      </c>
      <c r="I16" s="13"/>
      <c r="J16" s="19">
        <f>SUM(J14:J15)</f>
        <v>0</v>
      </c>
      <c r="K16" s="13"/>
      <c r="L16" s="19">
        <f>SUM(L13:L15)</f>
        <v>0</v>
      </c>
      <c r="M16" s="13"/>
      <c r="N16" s="19">
        <f>SUM(N13:N15)</f>
        <v>0</v>
      </c>
      <c r="O16" s="13"/>
      <c r="P16" s="13"/>
      <c r="Q16" s="13"/>
      <c r="R16" s="19">
        <f>SUM(R13:R15)</f>
        <v>0</v>
      </c>
      <c r="S16" s="14">
        <f>J16+N16+R16</f>
        <v>0</v>
      </c>
    </row>
    <row r="17" spans="1:19" x14ac:dyDescent="0.2">
      <c r="A17" s="10"/>
      <c r="B17" s="11"/>
      <c r="C17" s="10"/>
      <c r="D17" s="10"/>
      <c r="E17" s="18" t="s">
        <v>20</v>
      </c>
      <c r="F17" s="10"/>
      <c r="G17" s="10"/>
      <c r="H17" s="19">
        <f>H8+H12+H16</f>
        <v>0</v>
      </c>
      <c r="I17" s="13"/>
      <c r="J17" s="19">
        <f>J8+J12+J16</f>
        <v>0</v>
      </c>
      <c r="K17" s="13"/>
      <c r="L17" s="19">
        <f>L8+L12+L16</f>
        <v>0</v>
      </c>
      <c r="M17" s="13"/>
      <c r="N17" s="19">
        <f>N8+N12+N16</f>
        <v>0</v>
      </c>
      <c r="O17" s="13"/>
      <c r="P17" s="13"/>
      <c r="Q17" s="13"/>
      <c r="R17" s="19">
        <f>R8+R12+R16</f>
        <v>8000</v>
      </c>
      <c r="S17" s="19">
        <f>SUM(S5:S16)</f>
        <v>8000</v>
      </c>
    </row>
    <row r="18" spans="1:19" x14ac:dyDescent="0.2">
      <c r="C18" s="17"/>
      <c r="R18" s="22">
        <f>J17+N17+R17</f>
        <v>8000</v>
      </c>
      <c r="S18" s="22" t="s">
        <v>0</v>
      </c>
    </row>
    <row r="19" spans="1:19" ht="20.25" x14ac:dyDescent="0.3">
      <c r="F19" t="s">
        <v>0</v>
      </c>
      <c r="H19" s="1" t="s">
        <v>23</v>
      </c>
    </row>
    <row r="21" spans="1:19" x14ac:dyDescent="0.2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3" t="s">
        <v>7</v>
      </c>
      <c r="G21" s="3" t="s">
        <v>8</v>
      </c>
      <c r="H21" s="4" t="s">
        <v>9</v>
      </c>
      <c r="I21" s="4"/>
      <c r="J21" s="4"/>
      <c r="K21" s="2"/>
      <c r="L21" s="4" t="s">
        <v>10</v>
      </c>
      <c r="M21" s="4"/>
      <c r="N21" s="4"/>
      <c r="O21" s="4" t="s">
        <v>11</v>
      </c>
      <c r="P21" s="4"/>
      <c r="Q21" s="4"/>
      <c r="R21" s="4"/>
    </row>
    <row r="22" spans="1:19" ht="25.5" x14ac:dyDescent="0.2">
      <c r="A22" s="5"/>
      <c r="B22" s="5"/>
      <c r="C22" s="5"/>
      <c r="D22" s="5"/>
      <c r="E22" s="5"/>
      <c r="F22" s="6"/>
      <c r="G22" s="6"/>
      <c r="H22" s="7" t="s">
        <v>12</v>
      </c>
      <c r="I22" s="8" t="s">
        <v>13</v>
      </c>
      <c r="J22" s="7" t="s">
        <v>14</v>
      </c>
      <c r="K22" s="9"/>
      <c r="L22" s="7" t="s">
        <v>12</v>
      </c>
      <c r="M22" s="7" t="s">
        <v>15</v>
      </c>
      <c r="N22" s="7" t="s">
        <v>14</v>
      </c>
      <c r="O22" s="8" t="s">
        <v>16</v>
      </c>
      <c r="P22" s="7" t="s">
        <v>12</v>
      </c>
      <c r="Q22" s="7" t="s">
        <v>15</v>
      </c>
      <c r="R22" s="7" t="s">
        <v>14</v>
      </c>
    </row>
    <row r="23" spans="1:19" ht="15.75" x14ac:dyDescent="0.25">
      <c r="A23" s="10"/>
      <c r="B23" s="11"/>
      <c r="C23" s="10"/>
      <c r="D23" s="11"/>
      <c r="E23" s="12" t="s">
        <v>17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P23*Q23</f>
        <v>0</v>
      </c>
      <c r="S23" s="14"/>
    </row>
    <row r="24" spans="1:19" ht="15" x14ac:dyDescent="0.2">
      <c r="A24" s="10"/>
      <c r="B24" s="11"/>
      <c r="C24" s="10"/>
      <c r="D24" s="10"/>
      <c r="E24" s="15" t="s">
        <v>18</v>
      </c>
      <c r="F24" s="10"/>
      <c r="G24" s="10"/>
      <c r="H24" s="13">
        <f>F24*G24</f>
        <v>0</v>
      </c>
      <c r="I24" s="13"/>
      <c r="J24" s="13">
        <f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 t="shared" ref="R24:R29" si="7">P24*Q24</f>
        <v>0</v>
      </c>
      <c r="S24" s="14"/>
    </row>
    <row r="25" spans="1:19" ht="89.25" x14ac:dyDescent="0.2">
      <c r="A25" s="10">
        <v>1</v>
      </c>
      <c r="B25" s="11" t="s">
        <v>24</v>
      </c>
      <c r="C25" s="21">
        <v>44809</v>
      </c>
      <c r="D25" s="10"/>
      <c r="E25" s="15" t="s">
        <v>25</v>
      </c>
      <c r="F25" s="10">
        <v>1</v>
      </c>
      <c r="G25" s="10">
        <v>1</v>
      </c>
      <c r="H25" s="13">
        <f>F25*G25</f>
        <v>1</v>
      </c>
      <c r="I25" s="13">
        <v>600</v>
      </c>
      <c r="J25" s="13">
        <f>H25*I25</f>
        <v>600</v>
      </c>
      <c r="K25" s="13" t="s">
        <v>26</v>
      </c>
      <c r="L25" s="13">
        <v>0.5</v>
      </c>
      <c r="M25" s="13">
        <v>450</v>
      </c>
      <c r="N25" s="13">
        <f>L25*M25</f>
        <v>225</v>
      </c>
      <c r="O25" s="13" t="s">
        <v>27</v>
      </c>
      <c r="P25" s="13">
        <v>1</v>
      </c>
      <c r="Q25" s="13">
        <v>246</v>
      </c>
      <c r="R25" s="13">
        <f>P25*Q25</f>
        <v>246</v>
      </c>
      <c r="S25" s="14"/>
    </row>
    <row r="26" spans="1:19" ht="15" x14ac:dyDescent="0.2">
      <c r="A26" s="10"/>
      <c r="B26" s="11"/>
      <c r="C26" s="10"/>
      <c r="D26" s="10"/>
      <c r="E26" s="15"/>
      <c r="F26" s="10"/>
      <c r="G26" s="10"/>
      <c r="H26" s="13"/>
      <c r="I26" s="13"/>
      <c r="J26" s="13"/>
      <c r="K26" s="13"/>
      <c r="L26" s="13"/>
      <c r="M26" s="13"/>
      <c r="N26" s="13"/>
      <c r="O26" s="13" t="s">
        <v>28</v>
      </c>
      <c r="P26" s="13">
        <v>3</v>
      </c>
      <c r="Q26" s="13">
        <v>75</v>
      </c>
      <c r="R26" s="13">
        <f>P26*Q26</f>
        <v>225</v>
      </c>
      <c r="S26" s="14"/>
    </row>
    <row r="27" spans="1:19" ht="15" x14ac:dyDescent="0.2">
      <c r="A27" s="10"/>
      <c r="B27" s="11"/>
      <c r="C27" s="10"/>
      <c r="D27" s="10"/>
      <c r="E27" s="15"/>
      <c r="F27" s="10"/>
      <c r="G27" s="10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5" x14ac:dyDescent="0.2">
      <c r="A28" s="10"/>
      <c r="B28" s="11"/>
      <c r="C28" s="21"/>
      <c r="D28" s="10"/>
      <c r="E28" s="23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</row>
    <row r="29" spans="1:19" x14ac:dyDescent="0.2">
      <c r="A29" s="10"/>
      <c r="B29" s="11"/>
      <c r="C29" s="10"/>
      <c r="D29" s="10"/>
      <c r="E29" s="10"/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 t="shared" si="7"/>
        <v>0</v>
      </c>
      <c r="S29" s="16"/>
    </row>
    <row r="30" spans="1:19" x14ac:dyDescent="0.2">
      <c r="A30" s="10"/>
      <c r="B30" s="11"/>
      <c r="C30" s="10"/>
      <c r="D30" s="10"/>
      <c r="E30" s="18" t="s">
        <v>20</v>
      </c>
      <c r="F30" s="10"/>
      <c r="G30" s="10"/>
      <c r="H30" s="19">
        <f>SUM(H23:H29)</f>
        <v>1</v>
      </c>
      <c r="I30" s="13"/>
      <c r="J30" s="19">
        <f>SUM(J23:J29)</f>
        <v>600</v>
      </c>
      <c r="K30" s="13"/>
      <c r="L30" s="19">
        <f>SUM(L23:L29)</f>
        <v>0.5</v>
      </c>
      <c r="M30" s="13"/>
      <c r="N30" s="19">
        <f>SUM(N23:N29)</f>
        <v>225</v>
      </c>
      <c r="O30" s="13"/>
      <c r="P30" s="13"/>
      <c r="Q30" s="13"/>
      <c r="R30" s="19">
        <f>SUM(R23:R29)</f>
        <v>471</v>
      </c>
      <c r="S30" s="14">
        <f>J30+N30+R30</f>
        <v>1296</v>
      </c>
    </row>
    <row r="31" spans="1:19" ht="15" x14ac:dyDescent="0.2">
      <c r="A31" s="10" t="s">
        <v>0</v>
      </c>
      <c r="B31" s="11"/>
      <c r="C31" s="10"/>
      <c r="D31" s="10"/>
      <c r="E31" s="15" t="s">
        <v>21</v>
      </c>
      <c r="F31" s="10"/>
      <c r="G31" s="10"/>
      <c r="H31" s="13">
        <f>F31*G31</f>
        <v>0</v>
      </c>
      <c r="I31" s="13"/>
      <c r="J31" s="13">
        <f>H31*I31</f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>P31</f>
        <v>0</v>
      </c>
      <c r="S31" s="20"/>
    </row>
    <row r="32" spans="1:19" ht="15" x14ac:dyDescent="0.2">
      <c r="A32" s="10"/>
      <c r="B32" s="11"/>
      <c r="C32" s="21"/>
      <c r="D32" s="10"/>
      <c r="E32" s="15"/>
      <c r="F32" s="10"/>
      <c r="G32" s="10"/>
      <c r="H32" s="13">
        <f t="shared" ref="H32:H33" si="8">F32*G32</f>
        <v>0</v>
      </c>
      <c r="I32" s="13"/>
      <c r="J32" s="13">
        <f>H32*I32</f>
        <v>0</v>
      </c>
      <c r="K32" s="13"/>
      <c r="L32" s="13"/>
      <c r="M32" s="13"/>
      <c r="N32" s="13">
        <f t="shared" ref="N32" si="9">L32*M32</f>
        <v>0</v>
      </c>
      <c r="O32" s="13"/>
      <c r="P32" s="13"/>
      <c r="Q32" s="13"/>
      <c r="R32" s="13">
        <f>P32*Q32</f>
        <v>0</v>
      </c>
      <c r="S32" s="20"/>
    </row>
    <row r="33" spans="1:19" x14ac:dyDescent="0.2">
      <c r="A33" s="10"/>
      <c r="B33" s="11"/>
      <c r="C33" s="10"/>
      <c r="D33" s="10"/>
      <c r="E33" s="10"/>
      <c r="F33" s="10"/>
      <c r="G33" s="10"/>
      <c r="H33" s="13">
        <f t="shared" si="8"/>
        <v>0</v>
      </c>
      <c r="I33" s="13"/>
      <c r="J33" s="13">
        <f t="shared" ref="J33" si="10">H33*I33</f>
        <v>0</v>
      </c>
      <c r="K33" s="13"/>
      <c r="L33" s="13"/>
      <c r="M33" s="13"/>
      <c r="N33" s="13">
        <f>L33*M33</f>
        <v>0</v>
      </c>
      <c r="O33" s="13"/>
      <c r="P33" s="13"/>
      <c r="Q33" s="13"/>
      <c r="R33" s="13">
        <f t="shared" ref="R33" si="11">P33*Q33</f>
        <v>0</v>
      </c>
      <c r="S33" s="14"/>
    </row>
    <row r="34" spans="1:19" x14ac:dyDescent="0.2">
      <c r="A34" s="10"/>
      <c r="B34" s="11"/>
      <c r="C34" s="10"/>
      <c r="D34" s="10"/>
      <c r="E34" s="18" t="s">
        <v>20</v>
      </c>
      <c r="F34" s="10"/>
      <c r="G34" s="10"/>
      <c r="H34" s="19">
        <f>SUM(H31:H33)</f>
        <v>0</v>
      </c>
      <c r="I34" s="13"/>
      <c r="J34" s="19">
        <f>SUM(J31:J33)</f>
        <v>0</v>
      </c>
      <c r="K34" s="13"/>
      <c r="L34" s="19">
        <f>SUM(L31:L33)</f>
        <v>0</v>
      </c>
      <c r="M34" s="13"/>
      <c r="N34" s="19">
        <f>SUM(N31:N33)</f>
        <v>0</v>
      </c>
      <c r="O34" s="13"/>
      <c r="P34" s="13"/>
      <c r="Q34" s="13"/>
      <c r="R34" s="19">
        <f>SUM(R31:R33)</f>
        <v>0</v>
      </c>
      <c r="S34" s="14">
        <f>J34+N34+R34</f>
        <v>0</v>
      </c>
    </row>
    <row r="35" spans="1:19" ht="15" x14ac:dyDescent="0.2">
      <c r="A35" s="10"/>
      <c r="B35" s="11"/>
      <c r="C35" s="10"/>
      <c r="D35" s="10"/>
      <c r="E35" s="15" t="s">
        <v>22</v>
      </c>
      <c r="F35" s="10"/>
      <c r="G35" s="10"/>
      <c r="H35" s="13">
        <f>F35*G35</f>
        <v>0</v>
      </c>
      <c r="I35" s="13"/>
      <c r="J35" s="13">
        <f>H35*I35</f>
        <v>0</v>
      </c>
      <c r="K35" s="13"/>
      <c r="L35" s="13"/>
      <c r="M35" s="13"/>
      <c r="N35" s="13">
        <f>L35*M35</f>
        <v>0</v>
      </c>
      <c r="O35" s="13"/>
      <c r="P35" s="13"/>
      <c r="Q35" s="13"/>
      <c r="R35" s="13">
        <f>P35*Q35</f>
        <v>0</v>
      </c>
      <c r="S35" s="20"/>
    </row>
    <row r="36" spans="1:19" ht="51" x14ac:dyDescent="0.2">
      <c r="A36" s="10">
        <v>1</v>
      </c>
      <c r="B36" s="11" t="s">
        <v>29</v>
      </c>
      <c r="C36" s="21">
        <v>44806</v>
      </c>
      <c r="D36" s="10"/>
      <c r="E36" s="15" t="s">
        <v>30</v>
      </c>
      <c r="F36" s="10">
        <v>2</v>
      </c>
      <c r="G36" s="10">
        <v>1</v>
      </c>
      <c r="H36" s="13">
        <f>F36*G36</f>
        <v>2</v>
      </c>
      <c r="I36" s="13">
        <v>600</v>
      </c>
      <c r="J36" s="13">
        <f>H36*I36</f>
        <v>1200</v>
      </c>
      <c r="K36" s="13" t="s">
        <v>26</v>
      </c>
      <c r="L36" s="13">
        <v>0.5</v>
      </c>
      <c r="M36" s="13">
        <v>450</v>
      </c>
      <c r="N36" s="13">
        <f>L36*M36</f>
        <v>225</v>
      </c>
      <c r="O36" s="13" t="s">
        <v>31</v>
      </c>
      <c r="P36" s="13">
        <v>0.5</v>
      </c>
      <c r="Q36" s="13">
        <v>68</v>
      </c>
      <c r="R36" s="13">
        <f>P36*Q36</f>
        <v>34</v>
      </c>
      <c r="S36" s="20"/>
    </row>
    <row r="37" spans="1:19" ht="15" x14ac:dyDescent="0.2">
      <c r="A37" s="10"/>
      <c r="B37" s="11"/>
      <c r="C37" s="21"/>
      <c r="D37" s="10"/>
      <c r="E37" s="15"/>
      <c r="F37" s="10"/>
      <c r="G37" s="10"/>
      <c r="H37" s="13">
        <f>F37*G37</f>
        <v>0</v>
      </c>
      <c r="I37" s="13"/>
      <c r="J37" s="13">
        <f t="shared" ref="J37:J38" si="12">H37*I37</f>
        <v>0</v>
      </c>
      <c r="K37" s="13"/>
      <c r="L37" s="13"/>
      <c r="M37" s="13"/>
      <c r="N37" s="13">
        <f>L37*M37</f>
        <v>0</v>
      </c>
      <c r="O37" s="13"/>
      <c r="P37" s="13"/>
      <c r="Q37" s="13"/>
      <c r="R37" s="13">
        <f t="shared" ref="R37:R38" si="13">P37*Q37</f>
        <v>0</v>
      </c>
      <c r="S37" s="20"/>
    </row>
    <row r="38" spans="1:19" x14ac:dyDescent="0.2">
      <c r="A38" s="10"/>
      <c r="B38" s="11"/>
      <c r="C38" s="10"/>
      <c r="D38" s="10"/>
      <c r="E38" s="10"/>
      <c r="F38" s="10"/>
      <c r="G38" s="10"/>
      <c r="H38" s="13">
        <f>F38*G38</f>
        <v>0</v>
      </c>
      <c r="I38" s="13"/>
      <c r="J38" s="13">
        <f t="shared" si="12"/>
        <v>0</v>
      </c>
      <c r="K38" s="13"/>
      <c r="L38" s="13"/>
      <c r="M38" s="13"/>
      <c r="N38" s="13">
        <f>L38*M38</f>
        <v>0</v>
      </c>
      <c r="O38" s="13"/>
      <c r="P38" s="13"/>
      <c r="Q38" s="13"/>
      <c r="R38" s="13">
        <f t="shared" si="13"/>
        <v>0</v>
      </c>
      <c r="S38" s="20"/>
    </row>
    <row r="39" spans="1:19" x14ac:dyDescent="0.2">
      <c r="A39" s="10"/>
      <c r="B39" s="11"/>
      <c r="C39" s="10"/>
      <c r="D39" s="10"/>
      <c r="E39" s="18" t="s">
        <v>20</v>
      </c>
      <c r="F39" s="10"/>
      <c r="G39" s="10"/>
      <c r="H39" s="19">
        <f>SUM(H35:H38)</f>
        <v>2</v>
      </c>
      <c r="I39" s="13"/>
      <c r="J39" s="19">
        <f>SUM(J36:J38)</f>
        <v>1200</v>
      </c>
      <c r="K39" s="13"/>
      <c r="L39" s="19">
        <f>SUM(L35:L38)</f>
        <v>0.5</v>
      </c>
      <c r="M39" s="13"/>
      <c r="N39" s="19">
        <f>SUM(N35:N38)</f>
        <v>225</v>
      </c>
      <c r="O39" s="13"/>
      <c r="P39" s="13"/>
      <c r="Q39" s="13"/>
      <c r="R39" s="19">
        <f>SUM(R35:R38)</f>
        <v>34</v>
      </c>
      <c r="S39" s="14">
        <f>J39+N39+R39</f>
        <v>1459</v>
      </c>
    </row>
    <row r="40" spans="1:19" x14ac:dyDescent="0.2">
      <c r="A40" s="10"/>
      <c r="B40" s="11"/>
      <c r="C40" s="10"/>
      <c r="D40" s="10"/>
      <c r="E40" s="18" t="s">
        <v>20</v>
      </c>
      <c r="F40" s="10"/>
      <c r="G40" s="10"/>
      <c r="H40" s="19">
        <f>H30+H34+H39</f>
        <v>3</v>
      </c>
      <c r="I40" s="13"/>
      <c r="J40" s="19">
        <f>J30+J34+J39</f>
        <v>1800</v>
      </c>
      <c r="K40" s="13"/>
      <c r="L40" s="19">
        <f>L30+L34+L39</f>
        <v>1</v>
      </c>
      <c r="M40" s="13"/>
      <c r="N40" s="19">
        <f>N30+N34+N39</f>
        <v>450</v>
      </c>
      <c r="O40" s="13"/>
      <c r="P40" s="13"/>
      <c r="Q40" s="13"/>
      <c r="R40" s="19">
        <f>R30+R34+R39</f>
        <v>505</v>
      </c>
      <c r="S40" s="19">
        <f>SUM(S23:S39)</f>
        <v>2755</v>
      </c>
    </row>
    <row r="41" spans="1:19" x14ac:dyDescent="0.2">
      <c r="C41" s="17"/>
      <c r="R41" s="22">
        <f>J40+N40+R40</f>
        <v>2755</v>
      </c>
      <c r="S41" s="22" t="s">
        <v>0</v>
      </c>
    </row>
    <row r="42" spans="1:19" ht="20.25" x14ac:dyDescent="0.3">
      <c r="F42" t="s">
        <v>0</v>
      </c>
      <c r="H42" s="1" t="s">
        <v>32</v>
      </c>
    </row>
    <row r="44" spans="1:19" x14ac:dyDescent="0.2">
      <c r="A44" s="2" t="s">
        <v>2</v>
      </c>
      <c r="B44" s="2" t="s">
        <v>3</v>
      </c>
      <c r="C44" s="2" t="s">
        <v>4</v>
      </c>
      <c r="D44" s="2" t="s">
        <v>5</v>
      </c>
      <c r="E44" s="2" t="s">
        <v>6</v>
      </c>
      <c r="F44" s="3" t="s">
        <v>7</v>
      </c>
      <c r="G44" s="3" t="s">
        <v>8</v>
      </c>
      <c r="H44" s="4" t="s">
        <v>9</v>
      </c>
      <c r="I44" s="4"/>
      <c r="J44" s="4"/>
      <c r="K44" s="2"/>
      <c r="L44" s="4" t="s">
        <v>10</v>
      </c>
      <c r="M44" s="4"/>
      <c r="N44" s="4"/>
      <c r="O44" s="4" t="s">
        <v>11</v>
      </c>
      <c r="P44" s="4"/>
      <c r="Q44" s="4"/>
      <c r="R44" s="4"/>
    </row>
    <row r="45" spans="1:19" ht="25.5" x14ac:dyDescent="0.2">
      <c r="A45" s="5"/>
      <c r="B45" s="5"/>
      <c r="C45" s="5"/>
      <c r="D45" s="5"/>
      <c r="E45" s="5"/>
      <c r="F45" s="6"/>
      <c r="G45" s="6"/>
      <c r="H45" s="7" t="s">
        <v>12</v>
      </c>
      <c r="I45" s="8" t="s">
        <v>13</v>
      </c>
      <c r="J45" s="7" t="s">
        <v>14</v>
      </c>
      <c r="K45" s="9"/>
      <c r="L45" s="7" t="s">
        <v>12</v>
      </c>
      <c r="M45" s="7" t="s">
        <v>15</v>
      </c>
      <c r="N45" s="7" t="s">
        <v>14</v>
      </c>
      <c r="O45" s="8" t="s">
        <v>16</v>
      </c>
      <c r="P45" s="7" t="s">
        <v>12</v>
      </c>
      <c r="Q45" s="7" t="s">
        <v>15</v>
      </c>
      <c r="R45" s="7" t="s">
        <v>14</v>
      </c>
    </row>
    <row r="46" spans="1:19" ht="15.75" x14ac:dyDescent="0.25">
      <c r="A46" s="10"/>
      <c r="B46" s="11"/>
      <c r="C46" s="10"/>
      <c r="D46" s="11"/>
      <c r="E46" s="12" t="s">
        <v>17</v>
      </c>
      <c r="F46" s="10"/>
      <c r="G46" s="10"/>
      <c r="H46" s="13">
        <f>F46*G46</f>
        <v>0</v>
      </c>
      <c r="I46" s="13"/>
      <c r="J46" s="13">
        <f>H46*I46</f>
        <v>0</v>
      </c>
      <c r="K46" s="13"/>
      <c r="L46" s="13"/>
      <c r="M46" s="13"/>
      <c r="N46" s="13">
        <f>L46*M46</f>
        <v>0</v>
      </c>
      <c r="O46" s="13"/>
      <c r="P46" s="13"/>
      <c r="Q46" s="13"/>
      <c r="R46" s="13">
        <f>P46*Q46</f>
        <v>0</v>
      </c>
      <c r="S46" s="14"/>
    </row>
    <row r="47" spans="1:19" ht="15" x14ac:dyDescent="0.2">
      <c r="A47" s="10"/>
      <c r="B47" s="11"/>
      <c r="C47" s="10"/>
      <c r="D47" s="10"/>
      <c r="E47" s="15" t="s">
        <v>18</v>
      </c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 t="shared" ref="R47:R50" si="14">P47*Q47</f>
        <v>0</v>
      </c>
      <c r="S47" s="14"/>
    </row>
    <row r="48" spans="1:19" ht="63.75" x14ac:dyDescent="0.2">
      <c r="A48" s="10">
        <v>1</v>
      </c>
      <c r="B48" s="11" t="s">
        <v>33</v>
      </c>
      <c r="C48" s="21">
        <v>44848</v>
      </c>
      <c r="D48" s="10"/>
      <c r="E48" s="24" t="s">
        <v>34</v>
      </c>
      <c r="F48" s="10">
        <v>1</v>
      </c>
      <c r="G48" s="10">
        <v>2</v>
      </c>
      <c r="H48" s="13">
        <f>G48*F48</f>
        <v>2</v>
      </c>
      <c r="I48" s="13">
        <v>600</v>
      </c>
      <c r="J48" s="13">
        <f>H48*I48</f>
        <v>1200</v>
      </c>
      <c r="K48" s="13" t="s">
        <v>26</v>
      </c>
      <c r="L48" s="13">
        <v>0.5</v>
      </c>
      <c r="M48" s="13">
        <v>450</v>
      </c>
      <c r="N48" s="13">
        <f>L48*M48</f>
        <v>225</v>
      </c>
      <c r="O48" s="13" t="s">
        <v>27</v>
      </c>
      <c r="P48" s="13">
        <v>1</v>
      </c>
      <c r="Q48" s="13">
        <v>236</v>
      </c>
      <c r="R48" s="13">
        <f>P48*Q48</f>
        <v>236</v>
      </c>
      <c r="S48" s="16"/>
    </row>
    <row r="49" spans="1:19" ht="15" x14ac:dyDescent="0.2">
      <c r="A49" s="10"/>
      <c r="B49" s="11"/>
      <c r="C49" s="21"/>
      <c r="D49" s="10"/>
      <c r="E49" s="24"/>
      <c r="F49" s="10"/>
      <c r="G49" s="10"/>
      <c r="H49" s="13"/>
      <c r="I49" s="13"/>
      <c r="J49" s="13"/>
      <c r="K49" s="13"/>
      <c r="L49" s="13"/>
      <c r="M49" s="13"/>
      <c r="N49" s="13"/>
      <c r="O49" s="13" t="s">
        <v>35</v>
      </c>
      <c r="P49" s="13">
        <v>1</v>
      </c>
      <c r="Q49" s="13">
        <v>51</v>
      </c>
      <c r="R49" s="13">
        <f>P49*Q49</f>
        <v>51</v>
      </c>
      <c r="S49" s="16"/>
    </row>
    <row r="50" spans="1:19" x14ac:dyDescent="0.2">
      <c r="A50" s="10"/>
      <c r="B50" s="11"/>
      <c r="C50" s="10"/>
      <c r="D50" s="10"/>
      <c r="E50" s="10"/>
      <c r="F50" s="10"/>
      <c r="G50" s="10"/>
      <c r="H50" s="13">
        <f>F50*G50</f>
        <v>0</v>
      </c>
      <c r="I50" s="13"/>
      <c r="J50" s="13">
        <f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si="14"/>
        <v>0</v>
      </c>
      <c r="S50" s="16"/>
    </row>
    <row r="51" spans="1:19" x14ac:dyDescent="0.2">
      <c r="A51" s="10"/>
      <c r="B51" s="11"/>
      <c r="C51" s="10"/>
      <c r="D51" s="10"/>
      <c r="E51" s="18" t="s">
        <v>20</v>
      </c>
      <c r="F51" s="10"/>
      <c r="G51" s="10"/>
      <c r="H51" s="19">
        <f>SUM(H46:H50)</f>
        <v>2</v>
      </c>
      <c r="I51" s="13"/>
      <c r="J51" s="19">
        <f>SUM(J46:J50)</f>
        <v>1200</v>
      </c>
      <c r="K51" s="13"/>
      <c r="L51" s="19">
        <f>SUM(L46:L50)</f>
        <v>0.5</v>
      </c>
      <c r="M51" s="13"/>
      <c r="N51" s="19">
        <f>SUM(N46:N50)</f>
        <v>225</v>
      </c>
      <c r="O51" s="13"/>
      <c r="P51" s="13"/>
      <c r="Q51" s="13"/>
      <c r="R51" s="19">
        <f>SUM(R46:R50)</f>
        <v>287</v>
      </c>
      <c r="S51" s="14">
        <f>J51+N51+R51</f>
        <v>1712</v>
      </c>
    </row>
    <row r="52" spans="1:19" ht="15" x14ac:dyDescent="0.2">
      <c r="A52" s="10" t="s">
        <v>0</v>
      </c>
      <c r="B52" s="11"/>
      <c r="C52" s="10"/>
      <c r="D52" s="10"/>
      <c r="E52" s="15" t="s">
        <v>21</v>
      </c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>P52</f>
        <v>0</v>
      </c>
      <c r="S52" s="20"/>
    </row>
    <row r="53" spans="1:19" ht="15" x14ac:dyDescent="0.2">
      <c r="A53" s="10"/>
      <c r="B53" s="11"/>
      <c r="C53" s="21"/>
      <c r="D53" s="10"/>
      <c r="E53" s="15" t="s">
        <v>36</v>
      </c>
      <c r="F53" s="10"/>
      <c r="G53" s="10"/>
      <c r="H53" s="13">
        <f t="shared" ref="H53:H55" si="15">F53*G53</f>
        <v>0</v>
      </c>
      <c r="I53" s="13"/>
      <c r="J53" s="13">
        <f>H53*I53</f>
        <v>0</v>
      </c>
      <c r="K53" s="13"/>
      <c r="L53" s="13"/>
      <c r="M53" s="13"/>
      <c r="N53" s="13">
        <f t="shared" ref="N53:N54" si="16">L53*M53</f>
        <v>0</v>
      </c>
      <c r="O53" s="13"/>
      <c r="P53" s="13"/>
      <c r="Q53" s="13"/>
      <c r="R53" s="13">
        <f>P53*Q53</f>
        <v>0</v>
      </c>
      <c r="S53" s="20"/>
    </row>
    <row r="54" spans="1:19" ht="15" x14ac:dyDescent="0.2">
      <c r="A54" s="10"/>
      <c r="B54" s="11"/>
      <c r="C54" s="10"/>
      <c r="D54" s="10"/>
      <c r="E54" s="15"/>
      <c r="F54" s="10"/>
      <c r="G54" s="10"/>
      <c r="H54" s="13">
        <f t="shared" si="15"/>
        <v>0</v>
      </c>
      <c r="I54" s="13"/>
      <c r="J54" s="13">
        <f>H54*I54</f>
        <v>0</v>
      </c>
      <c r="K54" s="13"/>
      <c r="L54" s="13"/>
      <c r="M54" s="13"/>
      <c r="N54" s="13">
        <f t="shared" si="16"/>
        <v>0</v>
      </c>
      <c r="O54" s="13"/>
      <c r="P54" s="13"/>
      <c r="Q54" s="13"/>
      <c r="R54" s="13">
        <f t="shared" ref="R54:R55" si="17">P54*Q54</f>
        <v>0</v>
      </c>
      <c r="S54" s="20"/>
    </row>
    <row r="55" spans="1:19" x14ac:dyDescent="0.2">
      <c r="A55" s="10"/>
      <c r="B55" s="11"/>
      <c r="C55" s="10"/>
      <c r="D55" s="10"/>
      <c r="E55" s="10"/>
      <c r="F55" s="10"/>
      <c r="G55" s="10"/>
      <c r="H55" s="13">
        <f t="shared" si="15"/>
        <v>0</v>
      </c>
      <c r="I55" s="13"/>
      <c r="J55" s="13">
        <f t="shared" ref="J55" si="18">H55*I55</f>
        <v>0</v>
      </c>
      <c r="K55" s="13"/>
      <c r="L55" s="13"/>
      <c r="M55" s="13"/>
      <c r="N55" s="13">
        <f>L55*M55</f>
        <v>0</v>
      </c>
      <c r="O55" s="13"/>
      <c r="P55" s="13"/>
      <c r="Q55" s="13"/>
      <c r="R55" s="13">
        <f t="shared" si="17"/>
        <v>0</v>
      </c>
      <c r="S55" s="14"/>
    </row>
    <row r="56" spans="1:19" x14ac:dyDescent="0.2">
      <c r="A56" s="10"/>
      <c r="B56" s="11"/>
      <c r="C56" s="10"/>
      <c r="D56" s="10"/>
      <c r="E56" s="18" t="s">
        <v>20</v>
      </c>
      <c r="F56" s="10"/>
      <c r="G56" s="10"/>
      <c r="H56" s="19">
        <f>SUM(H52:H55)</f>
        <v>0</v>
      </c>
      <c r="I56" s="13"/>
      <c r="J56" s="19">
        <f>SUM(J52:J55)</f>
        <v>0</v>
      </c>
      <c r="K56" s="13"/>
      <c r="L56" s="19">
        <f>SUM(L52:L55)</f>
        <v>0</v>
      </c>
      <c r="M56" s="13"/>
      <c r="N56" s="19">
        <f>SUM(N52:N55)</f>
        <v>0</v>
      </c>
      <c r="O56" s="13"/>
      <c r="P56" s="13"/>
      <c r="Q56" s="13"/>
      <c r="R56" s="19">
        <f>SUM(R52:R55)</f>
        <v>0</v>
      </c>
      <c r="S56" s="14">
        <f>J56+N56+R56</f>
        <v>0</v>
      </c>
    </row>
    <row r="57" spans="1:19" ht="15" x14ac:dyDescent="0.2">
      <c r="A57" s="10"/>
      <c r="B57" s="11"/>
      <c r="C57" s="10"/>
      <c r="D57" s="10"/>
      <c r="E57" s="15" t="s">
        <v>22</v>
      </c>
      <c r="F57" s="10"/>
      <c r="G57" s="10"/>
      <c r="H57" s="13">
        <f>F57*G57</f>
        <v>0</v>
      </c>
      <c r="I57" s="13"/>
      <c r="J57" s="13">
        <f>H57*I57</f>
        <v>0</v>
      </c>
      <c r="K57" s="13"/>
      <c r="L57" s="13"/>
      <c r="M57" s="13"/>
      <c r="N57" s="13">
        <f>L57*M57</f>
        <v>0</v>
      </c>
      <c r="O57" s="13"/>
      <c r="P57" s="13"/>
      <c r="Q57" s="13"/>
      <c r="R57" s="13">
        <f>P57*Q57</f>
        <v>0</v>
      </c>
      <c r="S57" s="20"/>
    </row>
    <row r="58" spans="1:19" ht="15" x14ac:dyDescent="0.2">
      <c r="A58" s="10"/>
      <c r="B58" s="11"/>
      <c r="C58" s="21"/>
      <c r="D58" s="10"/>
      <c r="E58" s="15"/>
      <c r="F58" s="10"/>
      <c r="G58" s="10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0"/>
    </row>
    <row r="59" spans="1:19" ht="15" x14ac:dyDescent="0.2">
      <c r="A59" s="10"/>
      <c r="B59" s="11"/>
      <c r="C59" s="21"/>
      <c r="D59" s="10"/>
      <c r="E59" s="15"/>
      <c r="F59" s="10"/>
      <c r="G59" s="10"/>
      <c r="H59" s="13">
        <f>F59*G59</f>
        <v>0</v>
      </c>
      <c r="I59" s="13"/>
      <c r="J59" s="13">
        <f t="shared" ref="J59:J60" si="19">H59*I59</f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 t="shared" ref="R59:R60" si="20">P59*Q59</f>
        <v>0</v>
      </c>
      <c r="S59" s="20"/>
    </row>
    <row r="60" spans="1:19" x14ac:dyDescent="0.2">
      <c r="A60" s="10"/>
      <c r="B60" s="11"/>
      <c r="C60" s="10"/>
      <c r="D60" s="10"/>
      <c r="E60" s="10"/>
      <c r="F60" s="10"/>
      <c r="G60" s="10"/>
      <c r="H60" s="13">
        <f>F60*G60</f>
        <v>0</v>
      </c>
      <c r="I60" s="13"/>
      <c r="J60" s="13">
        <f t="shared" si="19"/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 t="shared" si="20"/>
        <v>0</v>
      </c>
      <c r="S60" s="20"/>
    </row>
    <row r="61" spans="1:19" x14ac:dyDescent="0.2">
      <c r="A61" s="10"/>
      <c r="B61" s="11"/>
      <c r="C61" s="10"/>
      <c r="D61" s="10"/>
      <c r="E61" s="18" t="s">
        <v>20</v>
      </c>
      <c r="F61" s="10"/>
      <c r="G61" s="10"/>
      <c r="H61" s="19">
        <f>SUM(H57:H60)</f>
        <v>0</v>
      </c>
      <c r="I61" s="13"/>
      <c r="J61" s="19">
        <f>SUM(J58:J60)</f>
        <v>0</v>
      </c>
      <c r="K61" s="13"/>
      <c r="L61" s="19">
        <f>SUM(L57:L60)</f>
        <v>0</v>
      </c>
      <c r="M61" s="13"/>
      <c r="N61" s="19">
        <f>SUM(N57:N60)</f>
        <v>0</v>
      </c>
      <c r="O61" s="13"/>
      <c r="P61" s="13"/>
      <c r="Q61" s="13"/>
      <c r="R61" s="19">
        <f>SUM(R57:R60)</f>
        <v>0</v>
      </c>
      <c r="S61" s="14">
        <f>J61+N61+R61</f>
        <v>0</v>
      </c>
    </row>
    <row r="62" spans="1:19" x14ac:dyDescent="0.2">
      <c r="A62" s="10"/>
      <c r="B62" s="11"/>
      <c r="C62" s="10"/>
      <c r="D62" s="10"/>
      <c r="E62" s="18" t="s">
        <v>20</v>
      </c>
      <c r="F62" s="10"/>
      <c r="G62" s="10"/>
      <c r="H62" s="19">
        <f>H51+H56+H61</f>
        <v>2</v>
      </c>
      <c r="I62" s="13"/>
      <c r="J62" s="19">
        <f>J51+J56+J61</f>
        <v>1200</v>
      </c>
      <c r="K62" s="13"/>
      <c r="L62" s="19">
        <f>L51+L56+L61</f>
        <v>0.5</v>
      </c>
      <c r="M62" s="13"/>
      <c r="N62" s="19">
        <f>N51+N56+N61</f>
        <v>225</v>
      </c>
      <c r="O62" s="13"/>
      <c r="P62" s="13"/>
      <c r="Q62" s="13"/>
      <c r="R62" s="19">
        <f>R51+R56+R61</f>
        <v>287</v>
      </c>
      <c r="S62" s="19">
        <f>SUM(S46:S61)</f>
        <v>1712</v>
      </c>
    </row>
    <row r="63" spans="1:19" x14ac:dyDescent="0.2">
      <c r="C63" s="17"/>
      <c r="R63" s="22">
        <f>J62+N62+R62</f>
        <v>1712</v>
      </c>
      <c r="S63" s="22" t="s">
        <v>0</v>
      </c>
    </row>
    <row r="64" spans="1:19" ht="20.25" x14ac:dyDescent="0.3">
      <c r="F64" t="s">
        <v>0</v>
      </c>
      <c r="H64" s="1" t="s">
        <v>37</v>
      </c>
    </row>
    <row r="66" spans="1:19" x14ac:dyDescent="0.2">
      <c r="A66" s="2" t="s">
        <v>2</v>
      </c>
      <c r="B66" s="2" t="s">
        <v>3</v>
      </c>
      <c r="C66" s="2" t="s">
        <v>4</v>
      </c>
      <c r="D66" s="2" t="s">
        <v>5</v>
      </c>
      <c r="E66" s="2" t="s">
        <v>6</v>
      </c>
      <c r="F66" s="3" t="s">
        <v>7</v>
      </c>
      <c r="G66" s="3" t="s">
        <v>8</v>
      </c>
      <c r="H66" s="4" t="s">
        <v>9</v>
      </c>
      <c r="I66" s="4"/>
      <c r="J66" s="4"/>
      <c r="K66" s="2"/>
      <c r="L66" s="4" t="s">
        <v>10</v>
      </c>
      <c r="M66" s="4"/>
      <c r="N66" s="4"/>
      <c r="O66" s="4" t="s">
        <v>11</v>
      </c>
      <c r="P66" s="4"/>
      <c r="Q66" s="4"/>
      <c r="R66" s="4"/>
    </row>
    <row r="67" spans="1:19" ht="25.5" x14ac:dyDescent="0.2">
      <c r="A67" s="5"/>
      <c r="B67" s="5"/>
      <c r="C67" s="5"/>
      <c r="D67" s="5"/>
      <c r="E67" s="5"/>
      <c r="F67" s="6"/>
      <c r="G67" s="6"/>
      <c r="H67" s="7" t="s">
        <v>12</v>
      </c>
      <c r="I67" s="8" t="s">
        <v>13</v>
      </c>
      <c r="J67" s="7" t="s">
        <v>14</v>
      </c>
      <c r="K67" s="9"/>
      <c r="L67" s="7" t="s">
        <v>12</v>
      </c>
      <c r="M67" s="7" t="s">
        <v>15</v>
      </c>
      <c r="N67" s="7" t="s">
        <v>14</v>
      </c>
      <c r="O67" s="8" t="s">
        <v>16</v>
      </c>
      <c r="P67" s="7" t="s">
        <v>12</v>
      </c>
      <c r="Q67" s="7" t="s">
        <v>15</v>
      </c>
      <c r="R67" s="7" t="s">
        <v>14</v>
      </c>
    </row>
    <row r="68" spans="1:19" ht="15.75" x14ac:dyDescent="0.25">
      <c r="A68" s="10"/>
      <c r="B68" s="11"/>
      <c r="C68" s="10"/>
      <c r="D68" s="11"/>
      <c r="E68" s="12" t="s">
        <v>38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>P68*Q68</f>
        <v>0</v>
      </c>
      <c r="S68" s="14"/>
    </row>
    <row r="69" spans="1:19" ht="15" x14ac:dyDescent="0.2">
      <c r="A69" s="10"/>
      <c r="B69" s="11"/>
      <c r="C69" s="10"/>
      <c r="D69" s="10"/>
      <c r="E69" s="15" t="s">
        <v>18</v>
      </c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 t="shared" ref="R69:R80" si="21">P69*Q69</f>
        <v>0</v>
      </c>
      <c r="S69" s="14"/>
    </row>
    <row r="70" spans="1:19" ht="63.75" x14ac:dyDescent="0.2">
      <c r="A70" s="10">
        <v>1</v>
      </c>
      <c r="B70" s="11" t="s">
        <v>39</v>
      </c>
      <c r="C70" s="21">
        <v>44869</v>
      </c>
      <c r="D70" s="10"/>
      <c r="E70" s="15" t="s">
        <v>25</v>
      </c>
      <c r="F70" s="10">
        <v>1</v>
      </c>
      <c r="G70" s="10">
        <v>2</v>
      </c>
      <c r="H70" s="13">
        <f t="shared" ref="H70:H78" si="22">F70*G70</f>
        <v>2</v>
      </c>
      <c r="I70" s="13">
        <v>600</v>
      </c>
      <c r="J70" s="13">
        <f t="shared" ref="H70:J81" si="23">H70*I70</f>
        <v>1200</v>
      </c>
      <c r="K70" s="13" t="s">
        <v>40</v>
      </c>
      <c r="L70" s="13">
        <v>0.5</v>
      </c>
      <c r="M70" s="13">
        <v>400</v>
      </c>
      <c r="N70" s="13">
        <f t="shared" ref="N70:N80" si="24">L70*M70</f>
        <v>200</v>
      </c>
      <c r="O70" s="13" t="s">
        <v>41</v>
      </c>
      <c r="P70" s="13">
        <v>0.5</v>
      </c>
      <c r="Q70" s="13">
        <v>223</v>
      </c>
      <c r="R70" s="13">
        <f t="shared" si="21"/>
        <v>111.5</v>
      </c>
      <c r="S70" s="14"/>
    </row>
    <row r="71" spans="1:19" ht="15" x14ac:dyDescent="0.2">
      <c r="A71" s="10"/>
      <c r="B71" s="11"/>
      <c r="C71" s="10"/>
      <c r="D71" s="10"/>
      <c r="E71" s="15"/>
      <c r="F71" s="10"/>
      <c r="G71" s="10"/>
      <c r="H71" s="13">
        <f t="shared" si="22"/>
        <v>0</v>
      </c>
      <c r="I71" s="13"/>
      <c r="J71" s="13">
        <f t="shared" si="23"/>
        <v>0</v>
      </c>
      <c r="K71" s="13"/>
      <c r="L71" s="13"/>
      <c r="M71" s="13"/>
      <c r="N71" s="13">
        <f t="shared" si="24"/>
        <v>0</v>
      </c>
      <c r="O71" s="13" t="s">
        <v>42</v>
      </c>
      <c r="P71" s="13">
        <v>1</v>
      </c>
      <c r="Q71" s="13">
        <v>12</v>
      </c>
      <c r="R71" s="13">
        <f t="shared" si="21"/>
        <v>12</v>
      </c>
      <c r="S71" s="14"/>
    </row>
    <row r="72" spans="1:19" ht="25.5" x14ac:dyDescent="0.2">
      <c r="A72" s="10"/>
      <c r="B72" s="11"/>
      <c r="C72" s="10"/>
      <c r="D72" s="10"/>
      <c r="E72" s="15"/>
      <c r="F72" s="10"/>
      <c r="G72" s="10"/>
      <c r="H72" s="13">
        <f t="shared" si="22"/>
        <v>0</v>
      </c>
      <c r="I72" s="13"/>
      <c r="J72" s="13">
        <f t="shared" si="23"/>
        <v>0</v>
      </c>
      <c r="K72" s="13"/>
      <c r="L72" s="13"/>
      <c r="M72" s="13"/>
      <c r="N72" s="13">
        <f t="shared" si="24"/>
        <v>0</v>
      </c>
      <c r="O72" s="25" t="s">
        <v>43</v>
      </c>
      <c r="P72" s="13">
        <v>1</v>
      </c>
      <c r="Q72" s="13">
        <v>333</v>
      </c>
      <c r="R72" s="13">
        <f t="shared" si="21"/>
        <v>333</v>
      </c>
      <c r="S72" s="14"/>
    </row>
    <row r="73" spans="1:19" ht="15" x14ac:dyDescent="0.2">
      <c r="A73" s="10"/>
      <c r="B73" s="11"/>
      <c r="C73" s="10"/>
      <c r="D73" s="10"/>
      <c r="E73" s="15"/>
      <c r="F73" s="10"/>
      <c r="G73" s="10"/>
      <c r="H73" s="13">
        <f t="shared" si="22"/>
        <v>0</v>
      </c>
      <c r="I73" s="13"/>
      <c r="J73" s="13">
        <f t="shared" si="23"/>
        <v>0</v>
      </c>
      <c r="K73" s="13"/>
      <c r="L73" s="13"/>
      <c r="M73" s="13"/>
      <c r="N73" s="13">
        <f t="shared" si="24"/>
        <v>0</v>
      </c>
      <c r="O73" s="13" t="s">
        <v>44</v>
      </c>
      <c r="P73" s="13">
        <v>0.1</v>
      </c>
      <c r="Q73" s="13">
        <v>75</v>
      </c>
      <c r="R73" s="13">
        <f t="shared" si="21"/>
        <v>7.5</v>
      </c>
      <c r="S73" s="14"/>
    </row>
    <row r="74" spans="1:19" ht="15" x14ac:dyDescent="0.2">
      <c r="A74" s="10"/>
      <c r="B74" s="11"/>
      <c r="C74" s="10"/>
      <c r="D74" s="10"/>
      <c r="E74" s="15"/>
      <c r="F74" s="10"/>
      <c r="G74" s="10"/>
      <c r="H74" s="13">
        <f t="shared" si="22"/>
        <v>0</v>
      </c>
      <c r="I74" s="13"/>
      <c r="J74" s="13">
        <f t="shared" si="23"/>
        <v>0</v>
      </c>
      <c r="K74" s="13"/>
      <c r="L74" s="13"/>
      <c r="M74" s="13"/>
      <c r="N74" s="13">
        <f t="shared" si="24"/>
        <v>0</v>
      </c>
      <c r="O74" s="13"/>
      <c r="P74" s="13"/>
      <c r="Q74" s="13"/>
      <c r="R74" s="13">
        <f t="shared" si="21"/>
        <v>0</v>
      </c>
      <c r="S74" s="14"/>
    </row>
    <row r="75" spans="1:19" ht="89.25" x14ac:dyDescent="0.2">
      <c r="A75" s="10">
        <v>2</v>
      </c>
      <c r="B75" s="11" t="s">
        <v>45</v>
      </c>
      <c r="C75" s="21">
        <v>44873</v>
      </c>
      <c r="D75" s="10"/>
      <c r="E75" s="15" t="s">
        <v>46</v>
      </c>
      <c r="F75" s="10">
        <v>1</v>
      </c>
      <c r="G75" s="10">
        <v>1</v>
      </c>
      <c r="H75" s="13">
        <f t="shared" si="22"/>
        <v>1</v>
      </c>
      <c r="I75" s="13">
        <v>600</v>
      </c>
      <c r="J75" s="13">
        <f t="shared" si="23"/>
        <v>600</v>
      </c>
      <c r="K75" s="13" t="s">
        <v>26</v>
      </c>
      <c r="L75" s="13">
        <v>0.5</v>
      </c>
      <c r="M75" s="13">
        <v>450</v>
      </c>
      <c r="N75" s="13">
        <f t="shared" si="24"/>
        <v>225</v>
      </c>
      <c r="O75" s="13" t="s">
        <v>27</v>
      </c>
      <c r="P75" s="13">
        <v>1</v>
      </c>
      <c r="Q75" s="13">
        <v>236</v>
      </c>
      <c r="R75" s="13">
        <f t="shared" si="21"/>
        <v>236</v>
      </c>
      <c r="S75" s="14"/>
    </row>
    <row r="76" spans="1:19" ht="15" x14ac:dyDescent="0.2">
      <c r="A76" s="10"/>
      <c r="B76" s="11"/>
      <c r="C76" s="10"/>
      <c r="D76" s="10"/>
      <c r="E76" s="15"/>
      <c r="F76" s="10"/>
      <c r="G76" s="10"/>
      <c r="H76" s="13">
        <f t="shared" si="22"/>
        <v>0</v>
      </c>
      <c r="I76" s="13"/>
      <c r="J76" s="13">
        <f t="shared" si="23"/>
        <v>0</v>
      </c>
      <c r="K76" s="13"/>
      <c r="L76" s="13"/>
      <c r="M76" s="13"/>
      <c r="N76" s="13">
        <f t="shared" si="24"/>
        <v>0</v>
      </c>
      <c r="O76" s="13" t="s">
        <v>44</v>
      </c>
      <c r="P76" s="13">
        <v>0.2</v>
      </c>
      <c r="Q76" s="13">
        <v>75</v>
      </c>
      <c r="R76" s="13">
        <f t="shared" si="21"/>
        <v>15</v>
      </c>
      <c r="S76" s="14"/>
    </row>
    <row r="77" spans="1:19" ht="15" x14ac:dyDescent="0.2">
      <c r="A77" s="10"/>
      <c r="B77" s="11"/>
      <c r="C77" s="10"/>
      <c r="D77" s="10"/>
      <c r="E77" s="15"/>
      <c r="F77" s="10"/>
      <c r="G77" s="10"/>
      <c r="H77" s="13">
        <f t="shared" si="22"/>
        <v>0</v>
      </c>
      <c r="I77" s="13"/>
      <c r="J77" s="13">
        <f t="shared" si="23"/>
        <v>0</v>
      </c>
      <c r="K77" s="13"/>
      <c r="L77" s="13"/>
      <c r="M77" s="13"/>
      <c r="N77" s="13">
        <f t="shared" si="24"/>
        <v>0</v>
      </c>
      <c r="O77" s="13"/>
      <c r="P77" s="13"/>
      <c r="Q77" s="13"/>
      <c r="R77" s="13">
        <f t="shared" si="21"/>
        <v>0</v>
      </c>
      <c r="S77" s="14"/>
    </row>
    <row r="78" spans="1:19" ht="89.25" x14ac:dyDescent="0.2">
      <c r="A78" s="10">
        <v>3</v>
      </c>
      <c r="B78" s="11" t="s">
        <v>47</v>
      </c>
      <c r="C78" s="21">
        <v>44886</v>
      </c>
      <c r="D78" s="10"/>
      <c r="E78" s="15" t="s">
        <v>48</v>
      </c>
      <c r="F78" s="10">
        <v>1</v>
      </c>
      <c r="G78" s="10">
        <v>1</v>
      </c>
      <c r="H78" s="13">
        <f t="shared" si="22"/>
        <v>1</v>
      </c>
      <c r="I78" s="13">
        <v>600</v>
      </c>
      <c r="J78" s="13">
        <f t="shared" si="23"/>
        <v>600</v>
      </c>
      <c r="K78" s="13" t="s">
        <v>26</v>
      </c>
      <c r="L78" s="13">
        <v>0.5</v>
      </c>
      <c r="M78" s="13">
        <v>450</v>
      </c>
      <c r="N78" s="13">
        <f t="shared" si="24"/>
        <v>225</v>
      </c>
      <c r="O78" s="13" t="s">
        <v>27</v>
      </c>
      <c r="P78" s="13">
        <v>1</v>
      </c>
      <c r="Q78" s="13">
        <v>236</v>
      </c>
      <c r="R78" s="13">
        <f t="shared" si="21"/>
        <v>236</v>
      </c>
      <c r="S78" s="14"/>
    </row>
    <row r="79" spans="1:19" ht="15" x14ac:dyDescent="0.2">
      <c r="A79" s="10"/>
      <c r="B79" s="11"/>
      <c r="C79" s="21"/>
      <c r="D79" s="10"/>
      <c r="E79" s="23"/>
      <c r="F79" s="10"/>
      <c r="G79" s="10"/>
      <c r="H79" s="13">
        <f t="shared" si="23"/>
        <v>0</v>
      </c>
      <c r="I79" s="13"/>
      <c r="J79" s="13">
        <f t="shared" si="23"/>
        <v>0</v>
      </c>
      <c r="K79" s="13"/>
      <c r="L79" s="13"/>
      <c r="M79" s="13"/>
      <c r="N79" s="13">
        <f t="shared" si="24"/>
        <v>0</v>
      </c>
      <c r="O79" s="13" t="s">
        <v>28</v>
      </c>
      <c r="P79" s="13">
        <v>0.2</v>
      </c>
      <c r="Q79" s="13">
        <v>75</v>
      </c>
      <c r="R79" s="13">
        <f t="shared" si="21"/>
        <v>15</v>
      </c>
      <c r="S79" s="16"/>
    </row>
    <row r="80" spans="1:19" x14ac:dyDescent="0.2">
      <c r="A80" s="10"/>
      <c r="B80" s="11"/>
      <c r="C80" s="10"/>
      <c r="D80" s="10"/>
      <c r="E80" s="10"/>
      <c r="F80" s="10"/>
      <c r="G80" s="10"/>
      <c r="H80" s="13">
        <f t="shared" si="23"/>
        <v>0</v>
      </c>
      <c r="I80" s="13"/>
      <c r="J80" s="13">
        <f>H82*I80</f>
        <v>0</v>
      </c>
      <c r="K80" s="13"/>
      <c r="L80" s="13"/>
      <c r="M80" s="13"/>
      <c r="N80" s="13">
        <f t="shared" si="24"/>
        <v>0</v>
      </c>
      <c r="O80" s="13"/>
      <c r="P80" s="13"/>
      <c r="Q80" s="13"/>
      <c r="R80" s="13">
        <f t="shared" si="21"/>
        <v>0</v>
      </c>
      <c r="S80" s="16"/>
    </row>
    <row r="81" spans="1:19" x14ac:dyDescent="0.2">
      <c r="A81" s="10"/>
      <c r="B81" s="11"/>
      <c r="C81" s="10"/>
      <c r="D81" s="10"/>
      <c r="E81" s="18" t="s">
        <v>20</v>
      </c>
      <c r="F81" s="10"/>
      <c r="G81" s="10"/>
      <c r="H81" s="13">
        <f t="shared" si="23"/>
        <v>0</v>
      </c>
      <c r="I81" s="13"/>
      <c r="J81" s="19">
        <f>SUM(J70:J80)</f>
        <v>2400</v>
      </c>
      <c r="K81" s="13"/>
      <c r="L81" s="19">
        <f>SUM(L68:L80)</f>
        <v>1.5</v>
      </c>
      <c r="M81" s="13"/>
      <c r="N81" s="19">
        <f>SUM(N68:N80)</f>
        <v>650</v>
      </c>
      <c r="O81" s="13"/>
      <c r="P81" s="13"/>
      <c r="Q81" s="13"/>
      <c r="R81" s="19">
        <f>SUM(R68:R80)</f>
        <v>966</v>
      </c>
      <c r="S81" s="14">
        <f>J81+N81+R81</f>
        <v>4016</v>
      </c>
    </row>
    <row r="82" spans="1:19" ht="15" x14ac:dyDescent="0.2">
      <c r="A82" s="10" t="s">
        <v>0</v>
      </c>
      <c r="B82" s="11"/>
      <c r="C82" s="10"/>
      <c r="D82" s="10"/>
      <c r="E82" s="15" t="s">
        <v>21</v>
      </c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>
        <f>P82</f>
        <v>0</v>
      </c>
      <c r="S82" s="20"/>
    </row>
    <row r="83" spans="1:19" ht="15" x14ac:dyDescent="0.2">
      <c r="A83" s="10"/>
      <c r="B83" s="11"/>
      <c r="C83" s="21"/>
      <c r="D83" s="10"/>
      <c r="E83" s="15" t="s">
        <v>36</v>
      </c>
      <c r="F83" s="10"/>
      <c r="G83" s="10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>
        <f>P83*Q83</f>
        <v>0</v>
      </c>
      <c r="S83" s="20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f t="shared" ref="R84:R86" si="25">P84*Q84</f>
        <v>0</v>
      </c>
      <c r="S84" s="20"/>
    </row>
    <row r="85" spans="1:19" ht="15" x14ac:dyDescent="0.2">
      <c r="A85" s="10"/>
      <c r="B85" s="11"/>
      <c r="C85" s="10"/>
      <c r="D85" s="10"/>
      <c r="E85" s="15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>
        <f t="shared" si="25"/>
        <v>0</v>
      </c>
      <c r="S85" s="20"/>
    </row>
    <row r="86" spans="1:19" x14ac:dyDescent="0.2">
      <c r="A86" s="10"/>
      <c r="B86" s="11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>
        <f t="shared" si="25"/>
        <v>0</v>
      </c>
      <c r="S86" s="14"/>
    </row>
    <row r="87" spans="1:19" x14ac:dyDescent="0.2">
      <c r="A87" s="10"/>
      <c r="B87" s="11"/>
      <c r="C87" s="10"/>
      <c r="D87" s="10"/>
      <c r="E87" s="18" t="s">
        <v>20</v>
      </c>
      <c r="F87" s="10"/>
      <c r="G87" s="10"/>
      <c r="H87" s="13"/>
      <c r="I87" s="13"/>
      <c r="J87" s="19">
        <f>SUM(I82:I101)</f>
        <v>0</v>
      </c>
      <c r="K87" s="13"/>
      <c r="L87" s="19">
        <f>SUM(L82:L86)</f>
        <v>0</v>
      </c>
      <c r="M87" s="13"/>
      <c r="N87" s="19">
        <f>SUM(N82:N86)</f>
        <v>0</v>
      </c>
      <c r="O87" s="13"/>
      <c r="P87" s="13"/>
      <c r="Q87" s="13"/>
      <c r="R87" s="19">
        <f>SUM(R82:R86)</f>
        <v>0</v>
      </c>
      <c r="S87" s="14">
        <f>J87+N87+R87</f>
        <v>0</v>
      </c>
    </row>
    <row r="88" spans="1:19" ht="15" x14ac:dyDescent="0.2">
      <c r="A88" s="10"/>
      <c r="B88" s="11"/>
      <c r="C88" s="10"/>
      <c r="D88" s="10"/>
      <c r="E88" s="15" t="s">
        <v>22</v>
      </c>
      <c r="F88" s="10"/>
      <c r="G88" s="10"/>
      <c r="H88" s="13">
        <f>F80*G80</f>
        <v>0</v>
      </c>
      <c r="I88" s="13"/>
      <c r="J88" s="19"/>
      <c r="K88" s="13"/>
      <c r="L88" s="13"/>
      <c r="M88" s="13"/>
      <c r="N88" s="19"/>
      <c r="O88" s="13"/>
      <c r="P88" s="13"/>
      <c r="Q88" s="13"/>
      <c r="R88" s="13">
        <f>P88*Q88</f>
        <v>0</v>
      </c>
      <c r="S88" s="20"/>
    </row>
    <row r="89" spans="1:19" ht="15" x14ac:dyDescent="0.2">
      <c r="A89" s="10"/>
      <c r="B89" s="11"/>
      <c r="C89" s="21"/>
      <c r="D89" s="10"/>
      <c r="E89" s="15"/>
      <c r="F89" s="10"/>
      <c r="G89" s="10"/>
      <c r="H89" s="19"/>
      <c r="I89" s="13"/>
      <c r="J89" s="13">
        <f>H90*I82</f>
        <v>0</v>
      </c>
      <c r="K89" s="13"/>
      <c r="L89" s="13"/>
      <c r="M89" s="13"/>
      <c r="N89" s="13">
        <f>L82*M82</f>
        <v>0</v>
      </c>
      <c r="O89" s="13"/>
      <c r="P89" s="13"/>
      <c r="Q89" s="13"/>
      <c r="R89" s="13"/>
      <c r="S89" s="20"/>
    </row>
    <row r="90" spans="1:19" ht="15" x14ac:dyDescent="0.2">
      <c r="A90" s="10"/>
      <c r="B90" s="11"/>
      <c r="C90" s="21"/>
      <c r="D90" s="10"/>
      <c r="E90" s="15"/>
      <c r="F90" s="10"/>
      <c r="G90" s="10"/>
      <c r="H90" s="13">
        <f>F82*G82</f>
        <v>0</v>
      </c>
      <c r="I90" s="13"/>
      <c r="J90" s="13">
        <f>H91*I83</f>
        <v>0</v>
      </c>
      <c r="K90" s="13"/>
      <c r="L90" s="13"/>
      <c r="M90" s="13"/>
      <c r="N90" s="13">
        <f>L83*M83</f>
        <v>0</v>
      </c>
      <c r="O90" s="13"/>
      <c r="P90" s="13"/>
      <c r="Q90" s="13"/>
      <c r="R90" s="13">
        <f t="shared" ref="R90:R91" si="26">P90*Q90</f>
        <v>0</v>
      </c>
      <c r="S90" s="20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>F83*G83</f>
        <v>0</v>
      </c>
      <c r="I91" s="13"/>
      <c r="J91" s="13">
        <f>H92*I84</f>
        <v>0</v>
      </c>
      <c r="K91" s="13"/>
      <c r="L91" s="13"/>
      <c r="M91" s="13"/>
      <c r="N91" s="13">
        <f>L84*M84</f>
        <v>0</v>
      </c>
      <c r="O91" s="13"/>
      <c r="P91" s="13"/>
      <c r="Q91" s="13"/>
      <c r="R91" s="13">
        <f t="shared" si="26"/>
        <v>0</v>
      </c>
      <c r="S91" s="20"/>
    </row>
    <row r="92" spans="1:19" x14ac:dyDescent="0.2">
      <c r="A92" s="10"/>
      <c r="B92" s="11"/>
      <c r="C92" s="10"/>
      <c r="D92" s="10"/>
      <c r="E92" s="18" t="s">
        <v>20</v>
      </c>
      <c r="F92" s="10"/>
      <c r="G92" s="10"/>
      <c r="H92" s="13">
        <f>SUM(H89:H90)</f>
        <v>0</v>
      </c>
      <c r="I92" s="13"/>
      <c r="J92" s="13">
        <f>SUM(J89:J90)</f>
        <v>0</v>
      </c>
      <c r="K92" s="13"/>
      <c r="L92" s="19">
        <f>SUM(L88:L91)</f>
        <v>0</v>
      </c>
      <c r="M92" s="13"/>
      <c r="N92" s="13">
        <f>SUM(N89:N91)</f>
        <v>0</v>
      </c>
      <c r="O92" s="13"/>
      <c r="P92" s="13"/>
      <c r="Q92" s="13"/>
      <c r="R92" s="19">
        <f>SUM(R88:R91)</f>
        <v>0</v>
      </c>
      <c r="S92" s="14">
        <f>J92+N92+R92</f>
        <v>0</v>
      </c>
    </row>
    <row r="93" spans="1:19" x14ac:dyDescent="0.2">
      <c r="A93" s="10"/>
      <c r="B93" s="11"/>
      <c r="C93" s="10"/>
      <c r="D93" s="10"/>
      <c r="E93" s="18" t="s">
        <v>20</v>
      </c>
      <c r="F93" s="10"/>
      <c r="G93" s="10"/>
      <c r="H93" s="13">
        <f>H81+H88</f>
        <v>0</v>
      </c>
      <c r="I93" s="13"/>
      <c r="J93" s="13">
        <f>J92+J87+J81</f>
        <v>2400</v>
      </c>
      <c r="K93" s="13"/>
      <c r="L93" s="19"/>
      <c r="M93" s="13"/>
      <c r="N93" s="13">
        <f>N92+N81</f>
        <v>650</v>
      </c>
      <c r="O93" s="13"/>
      <c r="P93" s="13"/>
      <c r="Q93" s="13"/>
      <c r="R93" s="19">
        <f>R81+R87+R92</f>
        <v>966</v>
      </c>
      <c r="S93" s="19">
        <f>SUM(S68:S92)</f>
        <v>4016</v>
      </c>
    </row>
    <row r="94" spans="1:19" x14ac:dyDescent="0.2">
      <c r="R94" s="22">
        <f>S93</f>
        <v>4016</v>
      </c>
    </row>
    <row r="95" spans="1:19" ht="20.25" x14ac:dyDescent="0.3">
      <c r="F95" t="s">
        <v>0</v>
      </c>
      <c r="H95" s="1" t="s">
        <v>49</v>
      </c>
    </row>
    <row r="97" spans="1:19" x14ac:dyDescent="0.2">
      <c r="A97" s="2" t="s">
        <v>2</v>
      </c>
      <c r="B97" s="2" t="s">
        <v>3</v>
      </c>
      <c r="C97" s="2" t="s">
        <v>4</v>
      </c>
      <c r="D97" s="2" t="s">
        <v>5</v>
      </c>
      <c r="E97" s="2" t="s">
        <v>6</v>
      </c>
      <c r="F97" s="3" t="s">
        <v>7</v>
      </c>
      <c r="G97" s="3" t="s">
        <v>8</v>
      </c>
      <c r="H97" s="4" t="s">
        <v>9</v>
      </c>
      <c r="I97" s="4"/>
      <c r="J97" s="4"/>
      <c r="K97" s="2"/>
      <c r="L97" s="4" t="s">
        <v>10</v>
      </c>
      <c r="M97" s="4"/>
      <c r="N97" s="4"/>
      <c r="O97" s="4" t="s">
        <v>11</v>
      </c>
      <c r="P97" s="4"/>
      <c r="Q97" s="4"/>
      <c r="R97" s="4"/>
    </row>
    <row r="98" spans="1:19" ht="25.5" x14ac:dyDescent="0.2">
      <c r="A98" s="5"/>
      <c r="B98" s="5"/>
      <c r="C98" s="5"/>
      <c r="D98" s="5"/>
      <c r="E98" s="5"/>
      <c r="F98" s="6"/>
      <c r="G98" s="6"/>
      <c r="H98" s="7" t="s">
        <v>12</v>
      </c>
      <c r="I98" s="8" t="s">
        <v>13</v>
      </c>
      <c r="J98" s="7" t="s">
        <v>14</v>
      </c>
      <c r="K98" s="9"/>
      <c r="L98" s="7" t="s">
        <v>12</v>
      </c>
      <c r="M98" s="7" t="s">
        <v>15</v>
      </c>
      <c r="N98" s="7" t="s">
        <v>14</v>
      </c>
      <c r="O98" s="8" t="s">
        <v>16</v>
      </c>
      <c r="P98" s="7" t="s">
        <v>12</v>
      </c>
      <c r="Q98" s="7" t="s">
        <v>15</v>
      </c>
      <c r="R98" s="7" t="s">
        <v>14</v>
      </c>
    </row>
    <row r="99" spans="1:19" ht="15.75" x14ac:dyDescent="0.25">
      <c r="A99" s="10"/>
      <c r="B99" s="11"/>
      <c r="C99" s="10"/>
      <c r="D99" s="11"/>
      <c r="E99" s="12" t="s">
        <v>38</v>
      </c>
      <c r="F99" s="10"/>
      <c r="G99" s="10"/>
      <c r="H99" s="13">
        <f>F99*G99</f>
        <v>0</v>
      </c>
      <c r="I99" s="13"/>
      <c r="J99" s="13">
        <f>H99*I99</f>
        <v>0</v>
      </c>
      <c r="K99" s="13"/>
      <c r="L99" s="13"/>
      <c r="M99" s="13"/>
      <c r="N99" s="13">
        <f>L99*M99</f>
        <v>0</v>
      </c>
      <c r="O99" s="13"/>
      <c r="P99" s="13"/>
      <c r="Q99" s="13"/>
      <c r="R99" s="13">
        <f>P99*Q99</f>
        <v>0</v>
      </c>
      <c r="S99" s="14"/>
    </row>
    <row r="100" spans="1:19" ht="15" x14ac:dyDescent="0.2">
      <c r="A100" s="10"/>
      <c r="B100" s="11"/>
      <c r="C100" s="10"/>
      <c r="D100" s="10"/>
      <c r="E100" s="15" t="s">
        <v>18</v>
      </c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ref="R100:R102" si="27">P100*Q100</f>
        <v>0</v>
      </c>
      <c r="S100" s="14"/>
    </row>
    <row r="101" spans="1:19" ht="15" x14ac:dyDescent="0.2">
      <c r="A101" s="10"/>
      <c r="B101" s="11"/>
      <c r="C101" s="21"/>
      <c r="D101" s="10"/>
      <c r="E101" s="23"/>
      <c r="F101" s="10"/>
      <c r="G101" s="10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6"/>
    </row>
    <row r="102" spans="1:19" x14ac:dyDescent="0.2">
      <c r="A102" s="10"/>
      <c r="B102" s="11"/>
      <c r="C102" s="10"/>
      <c r="D102" s="10"/>
      <c r="E102" s="10"/>
      <c r="F102" s="10"/>
      <c r="G102" s="10"/>
      <c r="H102" s="13">
        <f>F102*G102</f>
        <v>0</v>
      </c>
      <c r="I102" s="13"/>
      <c r="J102" s="13">
        <f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 t="shared" si="27"/>
        <v>0</v>
      </c>
      <c r="S102" s="16"/>
    </row>
    <row r="103" spans="1:19" x14ac:dyDescent="0.2">
      <c r="A103" s="10"/>
      <c r="B103" s="11"/>
      <c r="C103" s="10"/>
      <c r="D103" s="10"/>
      <c r="E103" s="18" t="s">
        <v>20</v>
      </c>
      <c r="F103" s="10"/>
      <c r="G103" s="10"/>
      <c r="H103" s="19">
        <f>SUM(H99:H102)</f>
        <v>0</v>
      </c>
      <c r="I103" s="13"/>
      <c r="J103" s="19">
        <f>SUM(J99:J102)</f>
        <v>0</v>
      </c>
      <c r="K103" s="13"/>
      <c r="L103" s="19">
        <f>SUM(L99:L102)</f>
        <v>0</v>
      </c>
      <c r="M103" s="13"/>
      <c r="N103" s="19">
        <f>SUM(N99:N102)</f>
        <v>0</v>
      </c>
      <c r="O103" s="13"/>
      <c r="P103" s="13"/>
      <c r="Q103" s="13"/>
      <c r="R103" s="19">
        <f>SUM(R99:R102)</f>
        <v>0</v>
      </c>
      <c r="S103" s="14">
        <f>J103+N103+R103</f>
        <v>0</v>
      </c>
    </row>
    <row r="104" spans="1:19" ht="15" x14ac:dyDescent="0.2">
      <c r="A104" s="10" t="s">
        <v>0</v>
      </c>
      <c r="B104" s="11"/>
      <c r="C104" s="10"/>
      <c r="D104" s="10"/>
      <c r="E104" s="15" t="s">
        <v>21</v>
      </c>
      <c r="F104" s="10"/>
      <c r="G104" s="10"/>
      <c r="H104" s="13">
        <f>F104*G104</f>
        <v>0</v>
      </c>
      <c r="I104" s="13"/>
      <c r="J104" s="13">
        <f>H104*I104</f>
        <v>0</v>
      </c>
      <c r="K104" s="13"/>
      <c r="L104" s="13"/>
      <c r="M104" s="13"/>
      <c r="N104" s="13">
        <f>L104*M104</f>
        <v>0</v>
      </c>
      <c r="O104" s="13"/>
      <c r="P104" s="13"/>
      <c r="Q104" s="13"/>
      <c r="R104" s="13">
        <f>P104</f>
        <v>0</v>
      </c>
      <c r="S104" s="20"/>
    </row>
    <row r="105" spans="1:19" ht="25.5" x14ac:dyDescent="0.2">
      <c r="A105" s="10">
        <v>1</v>
      </c>
      <c r="B105" s="11" t="s">
        <v>50</v>
      </c>
      <c r="C105" s="21">
        <v>44923</v>
      </c>
      <c r="D105" s="10"/>
      <c r="E105" s="15" t="s">
        <v>51</v>
      </c>
      <c r="F105" s="10">
        <v>1</v>
      </c>
      <c r="G105" s="10">
        <v>2</v>
      </c>
      <c r="H105" s="13">
        <f t="shared" ref="H105:H112" si="28">F105*G105</f>
        <v>2</v>
      </c>
      <c r="I105" s="13">
        <v>600</v>
      </c>
      <c r="J105" s="13">
        <f>H105*I105</f>
        <v>1200</v>
      </c>
      <c r="K105" s="13" t="s">
        <v>26</v>
      </c>
      <c r="L105" s="13">
        <v>0.5</v>
      </c>
      <c r="M105" s="13">
        <v>450</v>
      </c>
      <c r="N105" s="13">
        <f t="shared" ref="N105:N111" si="29">L105*M105</f>
        <v>225</v>
      </c>
      <c r="O105" s="13" t="s">
        <v>52</v>
      </c>
      <c r="P105" s="13">
        <v>1</v>
      </c>
      <c r="Q105" s="13">
        <v>326</v>
      </c>
      <c r="R105" s="13">
        <f>P105*Q105</f>
        <v>326</v>
      </c>
      <c r="S105" s="20"/>
    </row>
    <row r="106" spans="1:19" ht="15" x14ac:dyDescent="0.2">
      <c r="A106" s="10"/>
      <c r="B106" s="11"/>
      <c r="C106" s="10"/>
      <c r="D106" s="10"/>
      <c r="E106" s="15"/>
      <c r="F106" s="10"/>
      <c r="G106" s="10"/>
      <c r="H106" s="13">
        <f t="shared" si="28"/>
        <v>0</v>
      </c>
      <c r="I106" s="13"/>
      <c r="J106" s="13">
        <f>H106*I106</f>
        <v>0</v>
      </c>
      <c r="K106" s="13"/>
      <c r="L106" s="13"/>
      <c r="M106" s="13"/>
      <c r="N106" s="13">
        <f t="shared" si="29"/>
        <v>0</v>
      </c>
      <c r="O106" s="13" t="s">
        <v>53</v>
      </c>
      <c r="P106" s="13">
        <v>1</v>
      </c>
      <c r="Q106" s="13">
        <v>739</v>
      </c>
      <c r="R106" s="13">
        <f t="shared" ref="R106:R112" si="30">P106*Q106</f>
        <v>739</v>
      </c>
      <c r="S106" s="20"/>
    </row>
    <row r="107" spans="1:19" ht="15" x14ac:dyDescent="0.2">
      <c r="A107" s="10"/>
      <c r="B107" s="11"/>
      <c r="C107" s="10"/>
      <c r="D107" s="10"/>
      <c r="E107" s="15"/>
      <c r="F107" s="10"/>
      <c r="G107" s="10"/>
      <c r="H107" s="13">
        <f t="shared" si="28"/>
        <v>0</v>
      </c>
      <c r="I107" s="13"/>
      <c r="J107" s="13">
        <f t="shared" ref="J107:J112" si="31">H107*I107</f>
        <v>0</v>
      </c>
      <c r="K107" s="13"/>
      <c r="L107" s="13"/>
      <c r="M107" s="13"/>
      <c r="N107" s="13">
        <f t="shared" si="29"/>
        <v>0</v>
      </c>
      <c r="O107" s="13" t="s">
        <v>54</v>
      </c>
      <c r="P107" s="13">
        <v>0.1</v>
      </c>
      <c r="Q107" s="13">
        <v>177</v>
      </c>
      <c r="R107" s="13">
        <f t="shared" si="30"/>
        <v>17.7</v>
      </c>
      <c r="S107" s="20"/>
    </row>
    <row r="108" spans="1:19" ht="15" x14ac:dyDescent="0.2">
      <c r="A108" s="10"/>
      <c r="B108" s="11"/>
      <c r="C108" s="10"/>
      <c r="D108" s="10"/>
      <c r="E108" s="15"/>
      <c r="F108" s="10"/>
      <c r="G108" s="10"/>
      <c r="H108" s="13">
        <f t="shared" si="28"/>
        <v>0</v>
      </c>
      <c r="I108" s="13"/>
      <c r="J108" s="13">
        <f t="shared" si="31"/>
        <v>0</v>
      </c>
      <c r="K108" s="13"/>
      <c r="L108" s="13"/>
      <c r="M108" s="13"/>
      <c r="N108" s="13">
        <f t="shared" si="29"/>
        <v>0</v>
      </c>
      <c r="O108" s="13"/>
      <c r="P108" s="13"/>
      <c r="Q108" s="13"/>
      <c r="R108" s="13">
        <f t="shared" si="30"/>
        <v>0</v>
      </c>
      <c r="S108" s="20"/>
    </row>
    <row r="109" spans="1:19" ht="15" x14ac:dyDescent="0.2">
      <c r="A109" s="10"/>
      <c r="B109" s="11"/>
      <c r="C109" s="10"/>
      <c r="D109" s="10"/>
      <c r="E109" s="15"/>
      <c r="F109" s="10"/>
      <c r="G109" s="10"/>
      <c r="H109" s="13">
        <f t="shared" si="28"/>
        <v>0</v>
      </c>
      <c r="I109" s="13"/>
      <c r="J109" s="13">
        <f t="shared" si="31"/>
        <v>0</v>
      </c>
      <c r="K109" s="13"/>
      <c r="L109" s="13"/>
      <c r="M109" s="13"/>
      <c r="N109" s="13">
        <f t="shared" si="29"/>
        <v>0</v>
      </c>
      <c r="O109" s="13"/>
      <c r="P109" s="13"/>
      <c r="Q109" s="13"/>
      <c r="R109" s="13">
        <f t="shared" si="30"/>
        <v>0</v>
      </c>
      <c r="S109" s="20"/>
    </row>
    <row r="110" spans="1:19" ht="15" x14ac:dyDescent="0.2">
      <c r="A110" s="10"/>
      <c r="B110" s="11"/>
      <c r="C110" s="10"/>
      <c r="D110" s="10"/>
      <c r="E110" s="15"/>
      <c r="F110" s="10"/>
      <c r="G110" s="10"/>
      <c r="H110" s="13">
        <f t="shared" si="28"/>
        <v>0</v>
      </c>
      <c r="I110" s="13"/>
      <c r="J110" s="13">
        <f t="shared" si="31"/>
        <v>0</v>
      </c>
      <c r="K110" s="13"/>
      <c r="L110" s="13"/>
      <c r="M110" s="13"/>
      <c r="N110" s="13">
        <f t="shared" si="29"/>
        <v>0</v>
      </c>
      <c r="O110" s="13"/>
      <c r="P110" s="13"/>
      <c r="Q110" s="13"/>
      <c r="R110" s="13">
        <f t="shared" si="30"/>
        <v>0</v>
      </c>
      <c r="S110" s="20"/>
    </row>
    <row r="111" spans="1:19" ht="15" x14ac:dyDescent="0.2">
      <c r="A111" s="10"/>
      <c r="B111" s="11"/>
      <c r="C111" s="10"/>
      <c r="D111" s="10"/>
      <c r="E111" s="15"/>
      <c r="F111" s="10"/>
      <c r="G111" s="10"/>
      <c r="H111" s="13">
        <f t="shared" si="28"/>
        <v>0</v>
      </c>
      <c r="I111" s="13"/>
      <c r="J111" s="13">
        <f t="shared" si="31"/>
        <v>0</v>
      </c>
      <c r="K111" s="13"/>
      <c r="L111" s="13"/>
      <c r="M111" s="13"/>
      <c r="N111" s="13">
        <f t="shared" si="29"/>
        <v>0</v>
      </c>
      <c r="O111" s="13"/>
      <c r="P111" s="13"/>
      <c r="Q111" s="13"/>
      <c r="R111" s="13">
        <f t="shared" si="30"/>
        <v>0</v>
      </c>
      <c r="S111" s="20"/>
    </row>
    <row r="112" spans="1:19" x14ac:dyDescent="0.2">
      <c r="A112" s="10"/>
      <c r="B112" s="11"/>
      <c r="C112" s="10"/>
      <c r="D112" s="10"/>
      <c r="E112" s="10"/>
      <c r="F112" s="10"/>
      <c r="G112" s="10"/>
      <c r="H112" s="13">
        <f t="shared" si="28"/>
        <v>0</v>
      </c>
      <c r="I112" s="13"/>
      <c r="J112" s="13">
        <f t="shared" si="31"/>
        <v>0</v>
      </c>
      <c r="K112" s="13"/>
      <c r="L112" s="13"/>
      <c r="M112" s="13"/>
      <c r="N112" s="13">
        <f>L112*M112</f>
        <v>0</v>
      </c>
      <c r="O112" s="13"/>
      <c r="P112" s="13"/>
      <c r="Q112" s="13"/>
      <c r="R112" s="13">
        <f t="shared" si="30"/>
        <v>0</v>
      </c>
      <c r="S112" s="14"/>
    </row>
    <row r="113" spans="1:19" x14ac:dyDescent="0.2">
      <c r="A113" s="10"/>
      <c r="B113" s="11"/>
      <c r="C113" s="10"/>
      <c r="D113" s="10"/>
      <c r="E113" s="18" t="s">
        <v>20</v>
      </c>
      <c r="F113" s="10"/>
      <c r="G113" s="10"/>
      <c r="H113" s="19">
        <f>SUM(H104:H112)</f>
        <v>2</v>
      </c>
      <c r="I113" s="13"/>
      <c r="J113" s="19">
        <f>SUM(J104:J112)</f>
        <v>1200</v>
      </c>
      <c r="K113" s="13"/>
      <c r="L113" s="19">
        <f>SUM(L104:L112)</f>
        <v>0.5</v>
      </c>
      <c r="M113" s="13"/>
      <c r="N113" s="19">
        <f>SUM(N104:N112)</f>
        <v>225</v>
      </c>
      <c r="O113" s="13"/>
      <c r="P113" s="13"/>
      <c r="Q113" s="13"/>
      <c r="R113" s="19">
        <f>SUM(R104:R112)</f>
        <v>1082.7</v>
      </c>
      <c r="S113" s="14">
        <f>J113+N113+R113</f>
        <v>2507.6999999999998</v>
      </c>
    </row>
    <row r="114" spans="1:19" ht="15" x14ac:dyDescent="0.2">
      <c r="A114" s="10"/>
      <c r="B114" s="11"/>
      <c r="C114" s="10"/>
      <c r="D114" s="10"/>
      <c r="E114" s="15" t="s">
        <v>22</v>
      </c>
      <c r="F114" s="10"/>
      <c r="G114" s="10"/>
      <c r="H114" s="13">
        <f>F114*G114</f>
        <v>0</v>
      </c>
      <c r="I114" s="13"/>
      <c r="J114" s="13">
        <f>H114*I114</f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>P114*Q114</f>
        <v>0</v>
      </c>
      <c r="S114" s="20"/>
    </row>
    <row r="115" spans="1:19" ht="15" x14ac:dyDescent="0.2">
      <c r="A115" s="10">
        <v>1</v>
      </c>
      <c r="B115" s="11"/>
      <c r="C115" s="21"/>
      <c r="D115" s="10"/>
      <c r="E115" s="15"/>
      <c r="F115" s="10"/>
      <c r="G115" s="10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20"/>
    </row>
    <row r="116" spans="1:19" ht="15" x14ac:dyDescent="0.2">
      <c r="A116" s="10"/>
      <c r="B116" s="11"/>
      <c r="C116" s="21"/>
      <c r="D116" s="10"/>
      <c r="E116" s="15"/>
      <c r="F116" s="10"/>
      <c r="G116" s="10"/>
      <c r="H116" s="13">
        <f>F116*G116</f>
        <v>0</v>
      </c>
      <c r="I116" s="13"/>
      <c r="J116" s="13">
        <f t="shared" ref="J116:J117" si="32">H116*I116</f>
        <v>0</v>
      </c>
      <c r="K116" s="13"/>
      <c r="L116" s="13"/>
      <c r="M116" s="13"/>
      <c r="N116" s="13">
        <f>L116*M116</f>
        <v>0</v>
      </c>
      <c r="O116" s="13"/>
      <c r="P116" s="13"/>
      <c r="Q116" s="13"/>
      <c r="R116" s="13">
        <f t="shared" ref="R116:R117" si="33">P116*Q116</f>
        <v>0</v>
      </c>
      <c r="S116" s="20"/>
    </row>
    <row r="117" spans="1:19" x14ac:dyDescent="0.2">
      <c r="A117" s="10"/>
      <c r="B117" s="11"/>
      <c r="C117" s="10"/>
      <c r="D117" s="10"/>
      <c r="E117" s="10"/>
      <c r="F117" s="10"/>
      <c r="G117" s="10"/>
      <c r="H117" s="13">
        <f>F117*G117</f>
        <v>0</v>
      </c>
      <c r="I117" s="13"/>
      <c r="J117" s="13">
        <f t="shared" si="32"/>
        <v>0</v>
      </c>
      <c r="K117" s="13"/>
      <c r="L117" s="13"/>
      <c r="M117" s="13"/>
      <c r="N117" s="13">
        <f>L117*M117</f>
        <v>0</v>
      </c>
      <c r="O117" s="13"/>
      <c r="P117" s="13"/>
      <c r="Q117" s="13"/>
      <c r="R117" s="13">
        <f t="shared" si="33"/>
        <v>0</v>
      </c>
      <c r="S117" s="20"/>
    </row>
    <row r="118" spans="1:19" x14ac:dyDescent="0.2">
      <c r="A118" s="10"/>
      <c r="B118" s="11"/>
      <c r="C118" s="10"/>
      <c r="D118" s="10"/>
      <c r="E118" s="18" t="s">
        <v>20</v>
      </c>
      <c r="F118" s="10"/>
      <c r="G118" s="10"/>
      <c r="H118" s="19">
        <f>SUM(H114:H117)</f>
        <v>0</v>
      </c>
      <c r="I118" s="13"/>
      <c r="J118" s="19">
        <f>SUM(J115:J117)</f>
        <v>0</v>
      </c>
      <c r="K118" s="13"/>
      <c r="L118" s="19">
        <f>SUM(L114:L117)</f>
        <v>0</v>
      </c>
      <c r="M118" s="13"/>
      <c r="N118" s="19">
        <f>SUM(N114:N117)</f>
        <v>0</v>
      </c>
      <c r="O118" s="13"/>
      <c r="P118" s="13"/>
      <c r="Q118" s="13"/>
      <c r="R118" s="19">
        <f>SUM(R114:R117)</f>
        <v>0</v>
      </c>
      <c r="S118" s="14">
        <f>J118+N118+R118</f>
        <v>0</v>
      </c>
    </row>
    <row r="119" spans="1:19" x14ac:dyDescent="0.2">
      <c r="A119" s="10"/>
      <c r="B119" s="11"/>
      <c r="C119" s="10"/>
      <c r="D119" s="10"/>
      <c r="E119" s="18" t="s">
        <v>20</v>
      </c>
      <c r="F119" s="10"/>
      <c r="G119" s="10"/>
      <c r="H119" s="19">
        <f>H103+H113+H118</f>
        <v>2</v>
      </c>
      <c r="I119" s="13"/>
      <c r="J119" s="19">
        <f>J103+J113+J118</f>
        <v>1200</v>
      </c>
      <c r="K119" s="13"/>
      <c r="L119" s="19">
        <f>L103+L113+L118</f>
        <v>0.5</v>
      </c>
      <c r="M119" s="13"/>
      <c r="N119" s="19">
        <f>N103+N113+N118</f>
        <v>225</v>
      </c>
      <c r="O119" s="13"/>
      <c r="P119" s="13"/>
      <c r="Q119" s="13"/>
      <c r="R119" s="19">
        <f>R103+R113+R118</f>
        <v>1082.7</v>
      </c>
      <c r="S119" s="19">
        <f>SUM(S99:S118)</f>
        <v>2507.6999999999998</v>
      </c>
    </row>
    <row r="120" spans="1:19" x14ac:dyDescent="0.2">
      <c r="C120" s="17"/>
      <c r="R120" s="22">
        <f>J119+N119+R119</f>
        <v>2507.6999999999998</v>
      </c>
      <c r="S120" s="22" t="s">
        <v>0</v>
      </c>
    </row>
    <row r="122" spans="1:19" x14ac:dyDescent="0.2">
      <c r="O122" t="s">
        <v>55</v>
      </c>
      <c r="R122" s="22">
        <f>R120+R94+R63+R41+R18</f>
        <v>18990.7</v>
      </c>
    </row>
  </sheetData>
  <mergeCells count="55">
    <mergeCell ref="G97:G98"/>
    <mergeCell ref="H97:J97"/>
    <mergeCell ref="K97:K98"/>
    <mergeCell ref="L97:N97"/>
    <mergeCell ref="O97:R97"/>
    <mergeCell ref="A97:A98"/>
    <mergeCell ref="B97:B98"/>
    <mergeCell ref="C97:C98"/>
    <mergeCell ref="D97:D98"/>
    <mergeCell ref="E97:E98"/>
    <mergeCell ref="F97:F98"/>
    <mergeCell ref="F66:F67"/>
    <mergeCell ref="G66:G67"/>
    <mergeCell ref="H66:J66"/>
    <mergeCell ref="K66:K67"/>
    <mergeCell ref="L66:N66"/>
    <mergeCell ref="O66:R66"/>
    <mergeCell ref="G44:G45"/>
    <mergeCell ref="H44:J44"/>
    <mergeCell ref="K44:K45"/>
    <mergeCell ref="L44:N44"/>
    <mergeCell ref="O44:R44"/>
    <mergeCell ref="A66:A67"/>
    <mergeCell ref="B66:B67"/>
    <mergeCell ref="C66:C67"/>
    <mergeCell ref="D66:D67"/>
    <mergeCell ref="E66:E67"/>
    <mergeCell ref="A44:A45"/>
    <mergeCell ref="B44:B45"/>
    <mergeCell ref="C44:C45"/>
    <mergeCell ref="D44:D45"/>
    <mergeCell ref="E44:E45"/>
    <mergeCell ref="F44:F45"/>
    <mergeCell ref="F21:F22"/>
    <mergeCell ref="G21:G22"/>
    <mergeCell ref="H21:J21"/>
    <mergeCell ref="K21:K22"/>
    <mergeCell ref="L21:N21"/>
    <mergeCell ref="O21:R21"/>
    <mergeCell ref="G3:G4"/>
    <mergeCell ref="H3:J3"/>
    <mergeCell ref="K3:K4"/>
    <mergeCell ref="L3:N3"/>
    <mergeCell ref="O3:R3"/>
    <mergeCell ref="A21:A22"/>
    <mergeCell ref="B21:B22"/>
    <mergeCell ref="C21:C22"/>
    <mergeCell ref="D21:D22"/>
    <mergeCell ref="E21:E22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2023-03-16T02:08:16Z</cp:lastPrinted>
  <dcterms:created xsi:type="dcterms:W3CDTF">2023-03-16T02:07:14Z</dcterms:created>
  <dcterms:modified xsi:type="dcterms:W3CDTF">2023-03-16T02:08:28Z</dcterms:modified>
</cp:coreProperties>
</file>