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fessional\Desktop\готовые акты 2022 г\"/>
    </mc:Choice>
  </mc:AlternateContent>
  <xr:revisionPtr revIDLastSave="0" documentId="8_{C19AE47A-E4BA-4DBD-9796-1134C23B3D2C}" xr6:coauthVersionLast="36" xr6:coauthVersionMax="36" xr10:uidLastSave="{00000000-0000-0000-0000-000000000000}"/>
  <bookViews>
    <workbookView xWindow="0" yWindow="0" windowWidth="28800" windowHeight="13020" xr2:uid="{0324144D-E99D-4FD7-862D-228867E99BD7}"/>
  </bookViews>
  <sheets>
    <sheet name="общий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87" i="1" l="1"/>
  <c r="L387" i="1"/>
  <c r="R386" i="1"/>
  <c r="N386" i="1"/>
  <c r="H386" i="1"/>
  <c r="J386" i="1" s="1"/>
  <c r="R385" i="1"/>
  <c r="N385" i="1"/>
  <c r="H385" i="1"/>
  <c r="J385" i="1" s="1"/>
  <c r="R383" i="1"/>
  <c r="N383" i="1"/>
  <c r="N387" i="1" s="1"/>
  <c r="H383" i="1"/>
  <c r="J383" i="1" s="1"/>
  <c r="R382" i="1"/>
  <c r="L382" i="1"/>
  <c r="L388" i="1" s="1"/>
  <c r="R381" i="1"/>
  <c r="N381" i="1"/>
  <c r="H381" i="1"/>
  <c r="J381" i="1" s="1"/>
  <c r="R380" i="1"/>
  <c r="N380" i="1"/>
  <c r="H380" i="1"/>
  <c r="J380" i="1" s="1"/>
  <c r="R379" i="1"/>
  <c r="N379" i="1"/>
  <c r="H379" i="1"/>
  <c r="J379" i="1" s="1"/>
  <c r="R378" i="1"/>
  <c r="N378" i="1"/>
  <c r="H378" i="1"/>
  <c r="J378" i="1" s="1"/>
  <c r="J382" i="1" s="1"/>
  <c r="R377" i="1"/>
  <c r="R388" i="1" s="1"/>
  <c r="L377" i="1"/>
  <c r="R376" i="1"/>
  <c r="N376" i="1"/>
  <c r="H376" i="1"/>
  <c r="J376" i="1" s="1"/>
  <c r="R375" i="1"/>
  <c r="N375" i="1"/>
  <c r="H375" i="1"/>
  <c r="J375" i="1" s="1"/>
  <c r="R374" i="1"/>
  <c r="N374" i="1"/>
  <c r="H374" i="1"/>
  <c r="J374" i="1" s="1"/>
  <c r="R373" i="1"/>
  <c r="N373" i="1"/>
  <c r="N377" i="1" s="1"/>
  <c r="H373" i="1"/>
  <c r="J373" i="1" s="1"/>
  <c r="N367" i="1"/>
  <c r="N366" i="1"/>
  <c r="L366" i="1"/>
  <c r="J366" i="1"/>
  <c r="S366" i="1" s="1"/>
  <c r="R365" i="1"/>
  <c r="N365" i="1"/>
  <c r="J365" i="1"/>
  <c r="H365" i="1"/>
  <c r="R364" i="1"/>
  <c r="N364" i="1"/>
  <c r="J364" i="1"/>
  <c r="H364" i="1"/>
  <c r="R362" i="1"/>
  <c r="R366" i="1" s="1"/>
  <c r="N362" i="1"/>
  <c r="J362" i="1"/>
  <c r="H362" i="1"/>
  <c r="H366" i="1" s="1"/>
  <c r="N361" i="1"/>
  <c r="L361" i="1"/>
  <c r="R360" i="1"/>
  <c r="N360" i="1"/>
  <c r="J360" i="1"/>
  <c r="H360" i="1"/>
  <c r="R359" i="1"/>
  <c r="N359" i="1"/>
  <c r="J359" i="1"/>
  <c r="H359" i="1"/>
  <c r="R358" i="1"/>
  <c r="N358" i="1"/>
  <c r="J358" i="1"/>
  <c r="H358" i="1"/>
  <c r="R357" i="1"/>
  <c r="N357" i="1"/>
  <c r="J357" i="1"/>
  <c r="H357" i="1"/>
  <c r="R356" i="1"/>
  <c r="N356" i="1"/>
  <c r="J356" i="1"/>
  <c r="H356" i="1"/>
  <c r="R355" i="1"/>
  <c r="N355" i="1"/>
  <c r="J355" i="1"/>
  <c r="H355" i="1"/>
  <c r="R354" i="1"/>
  <c r="N354" i="1"/>
  <c r="J354" i="1"/>
  <c r="H354" i="1"/>
  <c r="R353" i="1"/>
  <c r="N353" i="1"/>
  <c r="J353" i="1"/>
  <c r="H353" i="1"/>
  <c r="R352" i="1"/>
  <c r="R361" i="1" s="1"/>
  <c r="N352" i="1"/>
  <c r="J352" i="1"/>
  <c r="J361" i="1" s="1"/>
  <c r="S361" i="1" s="1"/>
  <c r="H352" i="1"/>
  <c r="H361" i="1" s="1"/>
  <c r="N351" i="1"/>
  <c r="L351" i="1"/>
  <c r="L367" i="1" s="1"/>
  <c r="J351" i="1"/>
  <c r="S351" i="1" s="1"/>
  <c r="S367" i="1" s="1"/>
  <c r="R350" i="1"/>
  <c r="N350" i="1"/>
  <c r="J350" i="1"/>
  <c r="H350" i="1"/>
  <c r="J349" i="1"/>
  <c r="H349" i="1"/>
  <c r="R348" i="1"/>
  <c r="N348" i="1"/>
  <c r="J348" i="1"/>
  <c r="H348" i="1"/>
  <c r="R347" i="1"/>
  <c r="R351" i="1" s="1"/>
  <c r="R367" i="1" s="1"/>
  <c r="N347" i="1"/>
  <c r="J347" i="1"/>
  <c r="H347" i="1"/>
  <c r="H351" i="1" s="1"/>
  <c r="H367" i="1" s="1"/>
  <c r="R340" i="1"/>
  <c r="L340" i="1"/>
  <c r="R339" i="1"/>
  <c r="N339" i="1"/>
  <c r="H339" i="1"/>
  <c r="J339" i="1" s="1"/>
  <c r="R338" i="1"/>
  <c r="N338" i="1"/>
  <c r="H338" i="1"/>
  <c r="J338" i="1" s="1"/>
  <c r="R336" i="1"/>
  <c r="N336" i="1"/>
  <c r="N340" i="1" s="1"/>
  <c r="H336" i="1"/>
  <c r="J336" i="1" s="1"/>
  <c r="R335" i="1"/>
  <c r="L335" i="1"/>
  <c r="L341" i="1" s="1"/>
  <c r="R334" i="1"/>
  <c r="N334" i="1"/>
  <c r="H334" i="1"/>
  <c r="J334" i="1" s="1"/>
  <c r="R333" i="1"/>
  <c r="N333" i="1"/>
  <c r="H333" i="1"/>
  <c r="J333" i="1" s="1"/>
  <c r="R332" i="1"/>
  <c r="N332" i="1"/>
  <c r="H332" i="1"/>
  <c r="J332" i="1" s="1"/>
  <c r="R331" i="1"/>
  <c r="N331" i="1"/>
  <c r="H331" i="1"/>
  <c r="J331" i="1" s="1"/>
  <c r="J335" i="1" s="1"/>
  <c r="R330" i="1"/>
  <c r="R341" i="1" s="1"/>
  <c r="L330" i="1"/>
  <c r="R329" i="1"/>
  <c r="N329" i="1"/>
  <c r="H329" i="1"/>
  <c r="J329" i="1" s="1"/>
  <c r="R327" i="1"/>
  <c r="N327" i="1"/>
  <c r="H327" i="1"/>
  <c r="J327" i="1" s="1"/>
  <c r="R326" i="1"/>
  <c r="N326" i="1"/>
  <c r="N330" i="1" s="1"/>
  <c r="H326" i="1"/>
  <c r="J326" i="1" s="1"/>
  <c r="J330" i="1" s="1"/>
  <c r="N319" i="1"/>
  <c r="L319" i="1"/>
  <c r="R318" i="1"/>
  <c r="N318" i="1"/>
  <c r="J318" i="1"/>
  <c r="H318" i="1"/>
  <c r="R317" i="1"/>
  <c r="N317" i="1"/>
  <c r="J317" i="1"/>
  <c r="J319" i="1" s="1"/>
  <c r="S319" i="1" s="1"/>
  <c r="H317" i="1"/>
  <c r="R315" i="1"/>
  <c r="R319" i="1" s="1"/>
  <c r="N315" i="1"/>
  <c r="J315" i="1"/>
  <c r="H315" i="1"/>
  <c r="H319" i="1" s="1"/>
  <c r="N314" i="1"/>
  <c r="N320" i="1" s="1"/>
  <c r="L314" i="1"/>
  <c r="R313" i="1"/>
  <c r="N313" i="1"/>
  <c r="J313" i="1"/>
  <c r="H313" i="1"/>
  <c r="R312" i="1"/>
  <c r="N312" i="1"/>
  <c r="J312" i="1"/>
  <c r="H312" i="1"/>
  <c r="R311" i="1"/>
  <c r="R310" i="1"/>
  <c r="R309" i="1"/>
  <c r="R308" i="1"/>
  <c r="R307" i="1"/>
  <c r="N307" i="1"/>
  <c r="J307" i="1"/>
  <c r="H307" i="1"/>
  <c r="R306" i="1"/>
  <c r="N306" i="1"/>
  <c r="J306" i="1"/>
  <c r="H306" i="1"/>
  <c r="R305" i="1"/>
  <c r="N305" i="1"/>
  <c r="J305" i="1"/>
  <c r="H305" i="1"/>
  <c r="R304" i="1"/>
  <c r="N304" i="1"/>
  <c r="J304" i="1"/>
  <c r="H304" i="1"/>
  <c r="R303" i="1"/>
  <c r="N303" i="1"/>
  <c r="J303" i="1"/>
  <c r="H303" i="1"/>
  <c r="R302" i="1"/>
  <c r="N302" i="1"/>
  <c r="J302" i="1"/>
  <c r="H302" i="1"/>
  <c r="R301" i="1"/>
  <c r="R314" i="1" s="1"/>
  <c r="N301" i="1"/>
  <c r="J301" i="1"/>
  <c r="J314" i="1" s="1"/>
  <c r="H301" i="1"/>
  <c r="H314" i="1" s="1"/>
  <c r="N300" i="1"/>
  <c r="L300" i="1"/>
  <c r="L320" i="1" s="1"/>
  <c r="R299" i="1"/>
  <c r="N299" i="1"/>
  <c r="J299" i="1"/>
  <c r="H299" i="1"/>
  <c r="R297" i="1"/>
  <c r="N297" i="1"/>
  <c r="J297" i="1"/>
  <c r="H297" i="1"/>
  <c r="R296" i="1"/>
  <c r="R300" i="1" s="1"/>
  <c r="R320" i="1" s="1"/>
  <c r="N296" i="1"/>
  <c r="J296" i="1"/>
  <c r="J300" i="1" s="1"/>
  <c r="H296" i="1"/>
  <c r="H300" i="1" s="1"/>
  <c r="R289" i="1"/>
  <c r="L289" i="1"/>
  <c r="R288" i="1"/>
  <c r="N288" i="1"/>
  <c r="H288" i="1"/>
  <c r="J288" i="1" s="1"/>
  <c r="R287" i="1"/>
  <c r="N287" i="1"/>
  <c r="H287" i="1"/>
  <c r="J287" i="1" s="1"/>
  <c r="J289" i="1" s="1"/>
  <c r="R285" i="1"/>
  <c r="N285" i="1"/>
  <c r="H285" i="1"/>
  <c r="J285" i="1" s="1"/>
  <c r="R284" i="1"/>
  <c r="R290" i="1" s="1"/>
  <c r="L284" i="1"/>
  <c r="R283" i="1"/>
  <c r="N283" i="1"/>
  <c r="H283" i="1"/>
  <c r="J283" i="1" s="1"/>
  <c r="R282" i="1"/>
  <c r="N282" i="1"/>
  <c r="H282" i="1"/>
  <c r="J282" i="1" s="1"/>
  <c r="R281" i="1"/>
  <c r="N281" i="1"/>
  <c r="H281" i="1"/>
  <c r="J281" i="1" s="1"/>
  <c r="R280" i="1"/>
  <c r="N280" i="1"/>
  <c r="H280" i="1"/>
  <c r="J280" i="1" s="1"/>
  <c r="R279" i="1"/>
  <c r="L279" i="1"/>
  <c r="L290" i="1" s="1"/>
  <c r="R278" i="1"/>
  <c r="N278" i="1"/>
  <c r="H278" i="1"/>
  <c r="J278" i="1" s="1"/>
  <c r="R276" i="1"/>
  <c r="N276" i="1"/>
  <c r="H276" i="1"/>
  <c r="J276" i="1" s="1"/>
  <c r="R275" i="1"/>
  <c r="N275" i="1"/>
  <c r="H275" i="1"/>
  <c r="J275" i="1" s="1"/>
  <c r="N268" i="1"/>
  <c r="N267" i="1"/>
  <c r="L267" i="1"/>
  <c r="R266" i="1"/>
  <c r="N266" i="1"/>
  <c r="J266" i="1"/>
  <c r="H266" i="1"/>
  <c r="R265" i="1"/>
  <c r="N265" i="1"/>
  <c r="J265" i="1"/>
  <c r="J267" i="1" s="1"/>
  <c r="S267" i="1" s="1"/>
  <c r="H265" i="1"/>
  <c r="R263" i="1"/>
  <c r="R267" i="1" s="1"/>
  <c r="N263" i="1"/>
  <c r="J263" i="1"/>
  <c r="H263" i="1"/>
  <c r="H267" i="1" s="1"/>
  <c r="N262" i="1"/>
  <c r="L262" i="1"/>
  <c r="R261" i="1"/>
  <c r="N261" i="1"/>
  <c r="J261" i="1"/>
  <c r="H261" i="1"/>
  <c r="R260" i="1"/>
  <c r="N260" i="1"/>
  <c r="J260" i="1"/>
  <c r="H260" i="1"/>
  <c r="R259" i="1"/>
  <c r="N259" i="1"/>
  <c r="J259" i="1"/>
  <c r="H259" i="1"/>
  <c r="R258" i="1"/>
  <c r="N258" i="1"/>
  <c r="J258" i="1"/>
  <c r="H258" i="1"/>
  <c r="R257" i="1"/>
  <c r="N257" i="1"/>
  <c r="J257" i="1"/>
  <c r="H257" i="1"/>
  <c r="R256" i="1"/>
  <c r="N256" i="1"/>
  <c r="J256" i="1"/>
  <c r="H256" i="1"/>
  <c r="R255" i="1"/>
  <c r="N255" i="1"/>
  <c r="J255" i="1"/>
  <c r="H255" i="1"/>
  <c r="R254" i="1"/>
  <c r="N254" i="1"/>
  <c r="J254" i="1"/>
  <c r="H254" i="1"/>
  <c r="R253" i="1"/>
  <c r="R262" i="1" s="1"/>
  <c r="N253" i="1"/>
  <c r="J253" i="1"/>
  <c r="J262" i="1" s="1"/>
  <c r="S262" i="1" s="1"/>
  <c r="H253" i="1"/>
  <c r="H262" i="1" s="1"/>
  <c r="N252" i="1"/>
  <c r="L252" i="1"/>
  <c r="L268" i="1" s="1"/>
  <c r="R251" i="1"/>
  <c r="N251" i="1"/>
  <c r="J251" i="1"/>
  <c r="H251" i="1"/>
  <c r="R249" i="1"/>
  <c r="N249" i="1"/>
  <c r="J249" i="1"/>
  <c r="H249" i="1"/>
  <c r="R248" i="1"/>
  <c r="R252" i="1" s="1"/>
  <c r="R268" i="1" s="1"/>
  <c r="N248" i="1"/>
  <c r="J248" i="1"/>
  <c r="J252" i="1" s="1"/>
  <c r="H248" i="1"/>
  <c r="H252" i="1" s="1"/>
  <c r="H268" i="1" s="1"/>
  <c r="L242" i="1"/>
  <c r="L241" i="1"/>
  <c r="H241" i="1"/>
  <c r="R240" i="1"/>
  <c r="N240" i="1"/>
  <c r="H240" i="1"/>
  <c r="J240" i="1" s="1"/>
  <c r="R239" i="1"/>
  <c r="N239" i="1"/>
  <c r="H239" i="1"/>
  <c r="J239" i="1" s="1"/>
  <c r="N238" i="1"/>
  <c r="J238" i="1"/>
  <c r="J241" i="1" s="1"/>
  <c r="H238" i="1"/>
  <c r="R237" i="1"/>
  <c r="R241" i="1" s="1"/>
  <c r="N237" i="1"/>
  <c r="J237" i="1"/>
  <c r="H237" i="1"/>
  <c r="N236" i="1"/>
  <c r="L236" i="1"/>
  <c r="R235" i="1"/>
  <c r="N235" i="1"/>
  <c r="J235" i="1"/>
  <c r="H235" i="1"/>
  <c r="R234" i="1"/>
  <c r="N234" i="1"/>
  <c r="J234" i="1"/>
  <c r="H234" i="1"/>
  <c r="R233" i="1"/>
  <c r="R232" i="1"/>
  <c r="R231" i="1"/>
  <c r="N231" i="1"/>
  <c r="J231" i="1"/>
  <c r="H231" i="1"/>
  <c r="R230" i="1"/>
  <c r="R236" i="1" s="1"/>
  <c r="N230" i="1"/>
  <c r="J230" i="1"/>
  <c r="J236" i="1" s="1"/>
  <c r="S236" i="1" s="1"/>
  <c r="H230" i="1"/>
  <c r="H236" i="1" s="1"/>
  <c r="L229" i="1"/>
  <c r="R228" i="1"/>
  <c r="N228" i="1"/>
  <c r="J228" i="1"/>
  <c r="H228" i="1"/>
  <c r="R225" i="1"/>
  <c r="R224" i="1"/>
  <c r="R223" i="1"/>
  <c r="R222" i="1"/>
  <c r="N222" i="1"/>
  <c r="H222" i="1"/>
  <c r="J222" i="1" s="1"/>
  <c r="R221" i="1"/>
  <c r="N221" i="1"/>
  <c r="H221" i="1"/>
  <c r="J221" i="1" s="1"/>
  <c r="R220" i="1"/>
  <c r="N220" i="1"/>
  <c r="N229" i="1" s="1"/>
  <c r="H220" i="1"/>
  <c r="N213" i="1"/>
  <c r="L213" i="1"/>
  <c r="J213" i="1"/>
  <c r="S213" i="1" s="1"/>
  <c r="R212" i="1"/>
  <c r="N212" i="1"/>
  <c r="J212" i="1"/>
  <c r="H212" i="1"/>
  <c r="R211" i="1"/>
  <c r="N211" i="1"/>
  <c r="J211" i="1"/>
  <c r="H211" i="1"/>
  <c r="R209" i="1"/>
  <c r="R213" i="1" s="1"/>
  <c r="N209" i="1"/>
  <c r="J209" i="1"/>
  <c r="H209" i="1"/>
  <c r="H213" i="1" s="1"/>
  <c r="N208" i="1"/>
  <c r="L208" i="1"/>
  <c r="J208" i="1"/>
  <c r="R206" i="1"/>
  <c r="R205" i="1"/>
  <c r="R204" i="1"/>
  <c r="R203" i="1"/>
  <c r="R202" i="1"/>
  <c r="R201" i="1"/>
  <c r="R200" i="1"/>
  <c r="R199" i="1"/>
  <c r="R198" i="1"/>
  <c r="R197" i="1"/>
  <c r="R196" i="1"/>
  <c r="R195" i="1"/>
  <c r="R194" i="1"/>
  <c r="R193" i="1"/>
  <c r="R192" i="1"/>
  <c r="R191" i="1"/>
  <c r="R190" i="1"/>
  <c r="R189" i="1"/>
  <c r="R188" i="1"/>
  <c r="R187" i="1"/>
  <c r="R186" i="1"/>
  <c r="N186" i="1"/>
  <c r="J186" i="1"/>
  <c r="H186" i="1"/>
  <c r="R185" i="1"/>
  <c r="N185" i="1"/>
  <c r="J185" i="1"/>
  <c r="H185" i="1"/>
  <c r="R184" i="1"/>
  <c r="N184" i="1"/>
  <c r="J184" i="1"/>
  <c r="H184" i="1"/>
  <c r="R183" i="1"/>
  <c r="N183" i="1"/>
  <c r="J183" i="1"/>
  <c r="H183" i="1"/>
  <c r="R182" i="1"/>
  <c r="N182" i="1"/>
  <c r="J182" i="1"/>
  <c r="H182" i="1"/>
  <c r="R181" i="1"/>
  <c r="N181" i="1"/>
  <c r="J181" i="1"/>
  <c r="H181" i="1"/>
  <c r="R180" i="1"/>
  <c r="N180" i="1"/>
  <c r="J180" i="1"/>
  <c r="H180" i="1"/>
  <c r="R179" i="1"/>
  <c r="N179" i="1"/>
  <c r="J179" i="1"/>
  <c r="H179" i="1"/>
  <c r="R178" i="1"/>
  <c r="N178" i="1"/>
  <c r="J178" i="1"/>
  <c r="H178" i="1"/>
  <c r="H208" i="1" s="1"/>
  <c r="N177" i="1"/>
  <c r="N214" i="1" s="1"/>
  <c r="L177" i="1"/>
  <c r="L214" i="1" s="1"/>
  <c r="J177" i="1"/>
  <c r="J214" i="1" s="1"/>
  <c r="R176" i="1"/>
  <c r="N176" i="1"/>
  <c r="J176" i="1"/>
  <c r="H176" i="1"/>
  <c r="R174" i="1"/>
  <c r="N174" i="1"/>
  <c r="J174" i="1"/>
  <c r="H174" i="1"/>
  <c r="R173" i="1"/>
  <c r="R177" i="1" s="1"/>
  <c r="N173" i="1"/>
  <c r="J173" i="1"/>
  <c r="H173" i="1"/>
  <c r="H177" i="1" s="1"/>
  <c r="H214" i="1" s="1"/>
  <c r="R166" i="1"/>
  <c r="R165" i="1"/>
  <c r="L165" i="1"/>
  <c r="R164" i="1"/>
  <c r="N164" i="1"/>
  <c r="H164" i="1"/>
  <c r="J164" i="1" s="1"/>
  <c r="R163" i="1"/>
  <c r="N163" i="1"/>
  <c r="H163" i="1"/>
  <c r="J163" i="1" s="1"/>
  <c r="R161" i="1"/>
  <c r="N161" i="1"/>
  <c r="H161" i="1"/>
  <c r="J161" i="1" s="1"/>
  <c r="R160" i="1"/>
  <c r="L160" i="1"/>
  <c r="L166" i="1" s="1"/>
  <c r="R159" i="1"/>
  <c r="N159" i="1"/>
  <c r="H159" i="1"/>
  <c r="J159" i="1" s="1"/>
  <c r="R158" i="1"/>
  <c r="N158" i="1"/>
  <c r="H158" i="1"/>
  <c r="J158" i="1" s="1"/>
  <c r="R157" i="1"/>
  <c r="N157" i="1"/>
  <c r="H157" i="1"/>
  <c r="J157" i="1" s="1"/>
  <c r="R156" i="1"/>
  <c r="N156" i="1"/>
  <c r="N160" i="1" s="1"/>
  <c r="H156" i="1"/>
  <c r="J156" i="1" s="1"/>
  <c r="R155" i="1"/>
  <c r="L155" i="1"/>
  <c r="H155" i="1"/>
  <c r="R154" i="1"/>
  <c r="N154" i="1"/>
  <c r="H154" i="1"/>
  <c r="J154" i="1" s="1"/>
  <c r="R151" i="1"/>
  <c r="R150" i="1"/>
  <c r="R149" i="1"/>
  <c r="R148" i="1"/>
  <c r="R147" i="1"/>
  <c r="R146" i="1"/>
  <c r="N146" i="1"/>
  <c r="J146" i="1"/>
  <c r="H146" i="1"/>
  <c r="R145" i="1"/>
  <c r="N145" i="1"/>
  <c r="J145" i="1"/>
  <c r="H145" i="1"/>
  <c r="R144" i="1"/>
  <c r="N144" i="1"/>
  <c r="J144" i="1"/>
  <c r="H144" i="1"/>
  <c r="R143" i="1"/>
  <c r="N143" i="1"/>
  <c r="J143" i="1"/>
  <c r="H143" i="1"/>
  <c r="R142" i="1"/>
  <c r="N142" i="1"/>
  <c r="J142" i="1"/>
  <c r="H142" i="1"/>
  <c r="R141" i="1"/>
  <c r="N141" i="1"/>
  <c r="J141" i="1"/>
  <c r="H141" i="1"/>
  <c r="R140" i="1"/>
  <c r="N140" i="1"/>
  <c r="J140" i="1"/>
  <c r="H140" i="1"/>
  <c r="R139" i="1"/>
  <c r="N139" i="1"/>
  <c r="J139" i="1"/>
  <c r="H139" i="1"/>
  <c r="R138" i="1"/>
  <c r="N138" i="1"/>
  <c r="J138" i="1"/>
  <c r="H138" i="1"/>
  <c r="R137" i="1"/>
  <c r="N137" i="1"/>
  <c r="J137" i="1"/>
  <c r="H137" i="1"/>
  <c r="R136" i="1"/>
  <c r="N136" i="1"/>
  <c r="J136" i="1"/>
  <c r="H136" i="1"/>
  <c r="R135" i="1"/>
  <c r="N135" i="1"/>
  <c r="J135" i="1"/>
  <c r="H135" i="1"/>
  <c r="R134" i="1"/>
  <c r="N134" i="1"/>
  <c r="J134" i="1"/>
  <c r="H134" i="1"/>
  <c r="R133" i="1"/>
  <c r="N133" i="1"/>
  <c r="N155" i="1" s="1"/>
  <c r="J133" i="1"/>
  <c r="J155" i="1" s="1"/>
  <c r="H133" i="1"/>
  <c r="R125" i="1"/>
  <c r="L125" i="1"/>
  <c r="R124" i="1"/>
  <c r="N124" i="1"/>
  <c r="H124" i="1"/>
  <c r="J124" i="1" s="1"/>
  <c r="R123" i="1"/>
  <c r="N123" i="1"/>
  <c r="H123" i="1"/>
  <c r="J123" i="1" s="1"/>
  <c r="R122" i="1"/>
  <c r="N122" i="1"/>
  <c r="H122" i="1"/>
  <c r="J122" i="1" s="1"/>
  <c r="J125" i="1" s="1"/>
  <c r="R121" i="1"/>
  <c r="N121" i="1"/>
  <c r="H121" i="1"/>
  <c r="J121" i="1" s="1"/>
  <c r="R120" i="1"/>
  <c r="L120" i="1"/>
  <c r="R119" i="1"/>
  <c r="N119" i="1"/>
  <c r="H119" i="1"/>
  <c r="J119" i="1" s="1"/>
  <c r="R118" i="1"/>
  <c r="N118" i="1"/>
  <c r="H118" i="1"/>
  <c r="J118" i="1" s="1"/>
  <c r="R117" i="1"/>
  <c r="N117" i="1"/>
  <c r="H117" i="1"/>
  <c r="J117" i="1" s="1"/>
  <c r="R116" i="1"/>
  <c r="N116" i="1"/>
  <c r="H116" i="1"/>
  <c r="J116" i="1" s="1"/>
  <c r="L115" i="1"/>
  <c r="L126" i="1" s="1"/>
  <c r="R114" i="1"/>
  <c r="N114" i="1"/>
  <c r="H114" i="1"/>
  <c r="J114" i="1" s="1"/>
  <c r="R113" i="1"/>
  <c r="N113" i="1"/>
  <c r="H113" i="1"/>
  <c r="J113" i="1" s="1"/>
  <c r="R112" i="1"/>
  <c r="N112" i="1"/>
  <c r="H112" i="1"/>
  <c r="J112" i="1" s="1"/>
  <c r="R111" i="1"/>
  <c r="N111" i="1"/>
  <c r="H111" i="1"/>
  <c r="J111" i="1" s="1"/>
  <c r="R110" i="1"/>
  <c r="N110" i="1"/>
  <c r="H110" i="1"/>
  <c r="J110" i="1" s="1"/>
  <c r="R109" i="1"/>
  <c r="N109" i="1"/>
  <c r="H109" i="1"/>
  <c r="J109" i="1" s="1"/>
  <c r="R108" i="1"/>
  <c r="N108" i="1"/>
  <c r="H108" i="1"/>
  <c r="J108" i="1" s="1"/>
  <c r="R107" i="1"/>
  <c r="N107" i="1"/>
  <c r="H107" i="1"/>
  <c r="J107" i="1" s="1"/>
  <c r="R106" i="1"/>
  <c r="N106" i="1"/>
  <c r="H106" i="1"/>
  <c r="J106" i="1" s="1"/>
  <c r="R105" i="1"/>
  <c r="N105" i="1"/>
  <c r="H105" i="1"/>
  <c r="J105" i="1" s="1"/>
  <c r="R104" i="1"/>
  <c r="N104" i="1"/>
  <c r="H104" i="1"/>
  <c r="J104" i="1" s="1"/>
  <c r="R103" i="1"/>
  <c r="N103" i="1"/>
  <c r="H103" i="1"/>
  <c r="J103" i="1" s="1"/>
  <c r="R102" i="1"/>
  <c r="N102" i="1"/>
  <c r="H102" i="1"/>
  <c r="J102" i="1" s="1"/>
  <c r="R101" i="1"/>
  <c r="N101" i="1"/>
  <c r="H101" i="1"/>
  <c r="J101" i="1" s="1"/>
  <c r="R100" i="1"/>
  <c r="N100" i="1"/>
  <c r="H100" i="1"/>
  <c r="J100" i="1" s="1"/>
  <c r="R99" i="1"/>
  <c r="N99" i="1"/>
  <c r="H99" i="1"/>
  <c r="J99" i="1" s="1"/>
  <c r="R98" i="1"/>
  <c r="N98" i="1"/>
  <c r="H98" i="1"/>
  <c r="J98" i="1" s="1"/>
  <c r="R97" i="1"/>
  <c r="N97" i="1"/>
  <c r="H97" i="1"/>
  <c r="J97" i="1" s="1"/>
  <c r="R96" i="1"/>
  <c r="N96" i="1"/>
  <c r="H96" i="1"/>
  <c r="J96" i="1" s="1"/>
  <c r="R95" i="1"/>
  <c r="N95" i="1"/>
  <c r="H95" i="1"/>
  <c r="J95" i="1" s="1"/>
  <c r="R94" i="1"/>
  <c r="N94" i="1"/>
  <c r="H94" i="1"/>
  <c r="J94" i="1" s="1"/>
  <c r="R93" i="1"/>
  <c r="N93" i="1"/>
  <c r="H93" i="1"/>
  <c r="J93" i="1" s="1"/>
  <c r="R92" i="1"/>
  <c r="N92" i="1"/>
  <c r="H92" i="1"/>
  <c r="J92" i="1" s="1"/>
  <c r="R91" i="1"/>
  <c r="N91" i="1"/>
  <c r="H91" i="1"/>
  <c r="J91" i="1" s="1"/>
  <c r="R90" i="1"/>
  <c r="N90" i="1"/>
  <c r="H90" i="1"/>
  <c r="J90" i="1" s="1"/>
  <c r="R89" i="1"/>
  <c r="N89" i="1"/>
  <c r="H89" i="1"/>
  <c r="J89" i="1" s="1"/>
  <c r="R88" i="1"/>
  <c r="N88" i="1"/>
  <c r="H88" i="1"/>
  <c r="J88" i="1" s="1"/>
  <c r="R87" i="1"/>
  <c r="N87" i="1"/>
  <c r="H87" i="1"/>
  <c r="J87" i="1" s="1"/>
  <c r="R86" i="1"/>
  <c r="N86" i="1"/>
  <c r="H86" i="1"/>
  <c r="J86" i="1" s="1"/>
  <c r="R85" i="1"/>
  <c r="N85" i="1"/>
  <c r="H85" i="1"/>
  <c r="J85" i="1" s="1"/>
  <c r="R84" i="1"/>
  <c r="N84" i="1"/>
  <c r="H84" i="1"/>
  <c r="J84" i="1" s="1"/>
  <c r="R83" i="1"/>
  <c r="N83" i="1"/>
  <c r="H83" i="1"/>
  <c r="J83" i="1" s="1"/>
  <c r="R82" i="1"/>
  <c r="N82" i="1"/>
  <c r="H82" i="1"/>
  <c r="J82" i="1" s="1"/>
  <c r="R81" i="1"/>
  <c r="N81" i="1"/>
  <c r="H81" i="1"/>
  <c r="J81" i="1" s="1"/>
  <c r="R80" i="1"/>
  <c r="R115" i="1" s="1"/>
  <c r="R126" i="1" s="1"/>
  <c r="N80" i="1"/>
  <c r="N115" i="1" s="1"/>
  <c r="H80" i="1"/>
  <c r="H115" i="1" s="1"/>
  <c r="N73" i="1"/>
  <c r="L73" i="1"/>
  <c r="R72" i="1"/>
  <c r="N72" i="1"/>
  <c r="J72" i="1"/>
  <c r="H72" i="1"/>
  <c r="R71" i="1"/>
  <c r="N71" i="1"/>
  <c r="J71" i="1"/>
  <c r="H71" i="1"/>
  <c r="R70" i="1"/>
  <c r="N70" i="1"/>
  <c r="J70" i="1"/>
  <c r="H70" i="1"/>
  <c r="R69" i="1"/>
  <c r="N69" i="1"/>
  <c r="J69" i="1"/>
  <c r="H69" i="1"/>
  <c r="R68" i="1"/>
  <c r="N68" i="1"/>
  <c r="J68" i="1"/>
  <c r="H68" i="1"/>
  <c r="R67" i="1"/>
  <c r="N67" i="1"/>
  <c r="J67" i="1"/>
  <c r="H67" i="1"/>
  <c r="R66" i="1"/>
  <c r="N66" i="1"/>
  <c r="J66" i="1"/>
  <c r="H66" i="1"/>
  <c r="R65" i="1"/>
  <c r="N65" i="1"/>
  <c r="J65" i="1"/>
  <c r="H65" i="1"/>
  <c r="R64" i="1"/>
  <c r="N64" i="1"/>
  <c r="J64" i="1"/>
  <c r="H64" i="1"/>
  <c r="R63" i="1"/>
  <c r="N63" i="1"/>
  <c r="J63" i="1"/>
  <c r="H63" i="1"/>
  <c r="R62" i="1"/>
  <c r="N62" i="1"/>
  <c r="J62" i="1"/>
  <c r="H62" i="1"/>
  <c r="R61" i="1"/>
  <c r="N61" i="1"/>
  <c r="J61" i="1"/>
  <c r="H61" i="1"/>
  <c r="R60" i="1"/>
  <c r="N60" i="1"/>
  <c r="J60" i="1"/>
  <c r="H60" i="1"/>
  <c r="R59" i="1"/>
  <c r="N59" i="1"/>
  <c r="J59" i="1"/>
  <c r="H59" i="1"/>
  <c r="R58" i="1"/>
  <c r="N58" i="1"/>
  <c r="J58" i="1"/>
  <c r="H58" i="1"/>
  <c r="R57" i="1"/>
  <c r="N57" i="1"/>
  <c r="J57" i="1"/>
  <c r="H57" i="1"/>
  <c r="R56" i="1"/>
  <c r="N56" i="1"/>
  <c r="J56" i="1"/>
  <c r="H56" i="1"/>
  <c r="R55" i="1"/>
  <c r="N55" i="1"/>
  <c r="J55" i="1"/>
  <c r="H55" i="1"/>
  <c r="R54" i="1"/>
  <c r="N54" i="1"/>
  <c r="J54" i="1"/>
  <c r="H54" i="1"/>
  <c r="R53" i="1"/>
  <c r="N53" i="1"/>
  <c r="J53" i="1"/>
  <c r="H53" i="1"/>
  <c r="R52" i="1"/>
  <c r="N52" i="1"/>
  <c r="J52" i="1"/>
  <c r="H52" i="1"/>
  <c r="R51" i="1"/>
  <c r="N51" i="1"/>
  <c r="J51" i="1"/>
  <c r="H51" i="1"/>
  <c r="R50" i="1"/>
  <c r="N50" i="1"/>
  <c r="J50" i="1"/>
  <c r="H50" i="1"/>
  <c r="R49" i="1"/>
  <c r="N49" i="1"/>
  <c r="J49" i="1"/>
  <c r="H49" i="1"/>
  <c r="R48" i="1"/>
  <c r="N48" i="1"/>
  <c r="J48" i="1"/>
  <c r="H48" i="1"/>
  <c r="R47" i="1"/>
  <c r="N47" i="1"/>
  <c r="J47" i="1"/>
  <c r="H47" i="1"/>
  <c r="R46" i="1"/>
  <c r="N46" i="1"/>
  <c r="J46" i="1"/>
  <c r="H46" i="1"/>
  <c r="R45" i="1"/>
  <c r="N45" i="1"/>
  <c r="J45" i="1"/>
  <c r="H45" i="1"/>
  <c r="R44" i="1"/>
  <c r="N44" i="1"/>
  <c r="J44" i="1"/>
  <c r="H44" i="1"/>
  <c r="R43" i="1"/>
  <c r="N43" i="1"/>
  <c r="J43" i="1"/>
  <c r="H43" i="1"/>
  <c r="R42" i="1"/>
  <c r="N42" i="1"/>
  <c r="J42" i="1"/>
  <c r="H42" i="1"/>
  <c r="R41" i="1"/>
  <c r="N41" i="1"/>
  <c r="J41" i="1"/>
  <c r="H41" i="1"/>
  <c r="R40" i="1"/>
  <c r="N40" i="1"/>
  <c r="J40" i="1"/>
  <c r="H40" i="1"/>
  <c r="R39" i="1"/>
  <c r="N39" i="1"/>
  <c r="J39" i="1"/>
  <c r="H39" i="1"/>
  <c r="R38" i="1"/>
  <c r="N38" i="1"/>
  <c r="J38" i="1"/>
  <c r="H38" i="1"/>
  <c r="R37" i="1"/>
  <c r="N37" i="1"/>
  <c r="J37" i="1"/>
  <c r="H37" i="1"/>
  <c r="R36" i="1"/>
  <c r="N36" i="1"/>
  <c r="J36" i="1"/>
  <c r="H36" i="1"/>
  <c r="R35" i="1"/>
  <c r="N35" i="1"/>
  <c r="J35" i="1"/>
  <c r="H35" i="1"/>
  <c r="R34" i="1"/>
  <c r="N34" i="1"/>
  <c r="J34" i="1"/>
  <c r="J73" i="1" s="1"/>
  <c r="H34" i="1"/>
  <c r="R33" i="1"/>
  <c r="R73" i="1" s="1"/>
  <c r="N33" i="1"/>
  <c r="J33" i="1"/>
  <c r="H33" i="1"/>
  <c r="H73" i="1" s="1"/>
  <c r="N32" i="1"/>
  <c r="L32" i="1"/>
  <c r="R31" i="1"/>
  <c r="N31" i="1"/>
  <c r="J31" i="1"/>
  <c r="H31" i="1"/>
  <c r="R30" i="1"/>
  <c r="N30" i="1"/>
  <c r="J30" i="1"/>
  <c r="H30" i="1"/>
  <c r="R29" i="1"/>
  <c r="N29" i="1"/>
  <c r="J29" i="1"/>
  <c r="H29" i="1"/>
  <c r="R28" i="1"/>
  <c r="R32" i="1" s="1"/>
  <c r="N28" i="1"/>
  <c r="J28" i="1"/>
  <c r="J32" i="1" s="1"/>
  <c r="S32" i="1" s="1"/>
  <c r="H28" i="1"/>
  <c r="H32" i="1" s="1"/>
  <c r="N27" i="1"/>
  <c r="N74" i="1" s="1"/>
  <c r="L27" i="1"/>
  <c r="L74" i="1" s="1"/>
  <c r="R26" i="1"/>
  <c r="N26" i="1"/>
  <c r="J26" i="1"/>
  <c r="H26" i="1"/>
  <c r="R25" i="1"/>
  <c r="N25" i="1"/>
  <c r="J25" i="1"/>
  <c r="H25" i="1"/>
  <c r="R24" i="1"/>
  <c r="N24" i="1"/>
  <c r="J24" i="1"/>
  <c r="H24" i="1"/>
  <c r="R23" i="1"/>
  <c r="N23" i="1"/>
  <c r="J23" i="1"/>
  <c r="H23" i="1"/>
  <c r="R22" i="1"/>
  <c r="N22" i="1"/>
  <c r="J22" i="1"/>
  <c r="H22" i="1"/>
  <c r="R21" i="1"/>
  <c r="N21" i="1"/>
  <c r="J21" i="1"/>
  <c r="H21" i="1"/>
  <c r="R20" i="1"/>
  <c r="N20" i="1"/>
  <c r="J20" i="1"/>
  <c r="H20" i="1"/>
  <c r="R19" i="1"/>
  <c r="N19" i="1"/>
  <c r="J19" i="1"/>
  <c r="H19" i="1"/>
  <c r="R18" i="1"/>
  <c r="N18" i="1"/>
  <c r="J18" i="1"/>
  <c r="H18" i="1"/>
  <c r="R17" i="1"/>
  <c r="N17" i="1"/>
  <c r="J17" i="1"/>
  <c r="H17" i="1"/>
  <c r="R15" i="1"/>
  <c r="N15" i="1"/>
  <c r="J15" i="1"/>
  <c r="H15" i="1"/>
  <c r="R14" i="1"/>
  <c r="N14" i="1"/>
  <c r="J14" i="1"/>
  <c r="H14" i="1"/>
  <c r="R13" i="1"/>
  <c r="N13" i="1"/>
  <c r="J13" i="1"/>
  <c r="H13" i="1"/>
  <c r="R12" i="1"/>
  <c r="N12" i="1"/>
  <c r="J12" i="1"/>
  <c r="H12" i="1"/>
  <c r="R11" i="1"/>
  <c r="N11" i="1"/>
  <c r="J11" i="1"/>
  <c r="H11" i="1"/>
  <c r="R10" i="1"/>
  <c r="N10" i="1"/>
  <c r="J10" i="1"/>
  <c r="H10" i="1"/>
  <c r="R9" i="1"/>
  <c r="N9" i="1"/>
  <c r="J9" i="1"/>
  <c r="H9" i="1"/>
  <c r="R8" i="1"/>
  <c r="N8" i="1"/>
  <c r="J8" i="1"/>
  <c r="H8" i="1"/>
  <c r="R7" i="1"/>
  <c r="N7" i="1"/>
  <c r="J7" i="1"/>
  <c r="H7" i="1"/>
  <c r="R6" i="1"/>
  <c r="N6" i="1"/>
  <c r="J6" i="1"/>
  <c r="H6" i="1"/>
  <c r="R5" i="1"/>
  <c r="R27" i="1" s="1"/>
  <c r="R74" i="1" s="1"/>
  <c r="N5" i="1"/>
  <c r="J5" i="1"/>
  <c r="J27" i="1" s="1"/>
  <c r="H5" i="1"/>
  <c r="H27" i="1" s="1"/>
  <c r="J320" i="1" l="1"/>
  <c r="R321" i="1" s="1"/>
  <c r="S300" i="1"/>
  <c r="S320" i="1" s="1"/>
  <c r="J268" i="1"/>
  <c r="R269" i="1" s="1"/>
  <c r="S252" i="1"/>
  <c r="S268" i="1" s="1"/>
  <c r="H74" i="1"/>
  <c r="S27" i="1"/>
  <c r="J74" i="1"/>
  <c r="R75" i="1" s="1"/>
  <c r="S73" i="1"/>
  <c r="S330" i="1"/>
  <c r="J341" i="1"/>
  <c r="H125" i="1"/>
  <c r="J166" i="1"/>
  <c r="S155" i="1"/>
  <c r="J165" i="1"/>
  <c r="R214" i="1"/>
  <c r="R215" i="1" s="1"/>
  <c r="S177" i="1"/>
  <c r="R208" i="1"/>
  <c r="S208" i="1" s="1"/>
  <c r="J220" i="1"/>
  <c r="J229" i="1" s="1"/>
  <c r="H229" i="1"/>
  <c r="H242" i="1" s="1"/>
  <c r="N241" i="1"/>
  <c r="N242" i="1" s="1"/>
  <c r="H320" i="1"/>
  <c r="H330" i="1"/>
  <c r="N335" i="1"/>
  <c r="S335" i="1" s="1"/>
  <c r="J340" i="1"/>
  <c r="S340" i="1" s="1"/>
  <c r="J377" i="1"/>
  <c r="H377" i="1"/>
  <c r="N382" i="1"/>
  <c r="S382" i="1" s="1"/>
  <c r="J387" i="1"/>
  <c r="S387" i="1" s="1"/>
  <c r="H120" i="1"/>
  <c r="H126" i="1" s="1"/>
  <c r="J279" i="1"/>
  <c r="J284" i="1"/>
  <c r="H284" i="1"/>
  <c r="N289" i="1"/>
  <c r="S289" i="1" s="1"/>
  <c r="H289" i="1"/>
  <c r="S314" i="1"/>
  <c r="J367" i="1"/>
  <c r="R368" i="1" s="1"/>
  <c r="J120" i="1"/>
  <c r="N125" i="1"/>
  <c r="S125" i="1" s="1"/>
  <c r="J80" i="1"/>
  <c r="J115" i="1" s="1"/>
  <c r="N120" i="1"/>
  <c r="J160" i="1"/>
  <c r="S160" i="1" s="1"/>
  <c r="H160" i="1"/>
  <c r="H166" i="1" s="1"/>
  <c r="N165" i="1"/>
  <c r="N166" i="1" s="1"/>
  <c r="H165" i="1"/>
  <c r="R229" i="1"/>
  <c r="R242" i="1" s="1"/>
  <c r="N279" i="1"/>
  <c r="N290" i="1" s="1"/>
  <c r="H279" i="1"/>
  <c r="N284" i="1"/>
  <c r="H340" i="1"/>
  <c r="H387" i="1"/>
  <c r="H335" i="1"/>
  <c r="H382" i="1"/>
  <c r="S120" i="1" l="1"/>
  <c r="N388" i="1"/>
  <c r="H388" i="1"/>
  <c r="H341" i="1"/>
  <c r="S341" i="1"/>
  <c r="J290" i="1"/>
  <c r="R291" i="1" s="1"/>
  <c r="S279" i="1"/>
  <c r="S290" i="1" s="1"/>
  <c r="S214" i="1"/>
  <c r="S241" i="1"/>
  <c r="S377" i="1"/>
  <c r="S388" i="1" s="1"/>
  <c r="J388" i="1"/>
  <c r="R389" i="1" s="1"/>
  <c r="N341" i="1"/>
  <c r="R342" i="1" s="1"/>
  <c r="J242" i="1"/>
  <c r="R243" i="1" s="1"/>
  <c r="S229" i="1"/>
  <c r="S242" i="1" s="1"/>
  <c r="S165" i="1"/>
  <c r="S74" i="1"/>
  <c r="N126" i="1"/>
  <c r="R167" i="1"/>
  <c r="H290" i="1"/>
  <c r="S115" i="1"/>
  <c r="S126" i="1" s="1"/>
  <c r="J126" i="1"/>
  <c r="R127" i="1" s="1"/>
  <c r="S284" i="1"/>
  <c r="S166" i="1"/>
  <c r="R391" i="1" l="1"/>
</calcChain>
</file>

<file path=xl/sharedStrings.xml><?xml version="1.0" encoding="utf-8"?>
<sst xmlns="http://schemas.openxmlformats.org/spreadsheetml/2006/main" count="591" uniqueCount="182">
  <si>
    <t xml:space="preserve"> </t>
  </si>
  <si>
    <t xml:space="preserve">Акт выполненых работ за Февраль 2022 год </t>
  </si>
  <si>
    <t>№ п/п</t>
  </si>
  <si>
    <t>наименование работ</t>
  </si>
  <si>
    <t>дата</t>
  </si>
  <si>
    <t>№ заказа</t>
  </si>
  <si>
    <t>адрес</t>
  </si>
  <si>
    <t>кол-во часов</t>
  </si>
  <si>
    <t>кол-во челов</t>
  </si>
  <si>
    <t xml:space="preserve">                чел/часы</t>
  </si>
  <si>
    <t xml:space="preserve">                маш/часы</t>
  </si>
  <si>
    <t xml:space="preserve">                             материалы</t>
  </si>
  <si>
    <t>кол-во</t>
  </si>
  <si>
    <t xml:space="preserve">цена </t>
  </si>
  <si>
    <t>сумма</t>
  </si>
  <si>
    <t>цена</t>
  </si>
  <si>
    <t>наименование</t>
  </si>
  <si>
    <t>ул. Советов д.105</t>
  </si>
  <si>
    <t>ТВК</t>
  </si>
  <si>
    <t>1.</t>
  </si>
  <si>
    <t>Перекрытие стояка холодной воды, монтаж стояка, запуск, проверка.</t>
  </si>
  <si>
    <t>кв 22</t>
  </si>
  <si>
    <t>мазда</t>
  </si>
  <si>
    <t>метапол ф20</t>
  </si>
  <si>
    <t>тройник ф26*20*26</t>
  </si>
  <si>
    <t>крепёж к стене</t>
  </si>
  <si>
    <t>кран ф15</t>
  </si>
  <si>
    <t>шланг</t>
  </si>
  <si>
    <t>саморез</t>
  </si>
  <si>
    <t>дюбель</t>
  </si>
  <si>
    <t>фум лента</t>
  </si>
  <si>
    <t>2.</t>
  </si>
  <si>
    <t>Разборка, прочистка канализационной трубы  в подвале, проверка</t>
  </si>
  <si>
    <t>кв 10</t>
  </si>
  <si>
    <t>3.</t>
  </si>
  <si>
    <t>Перекрытие общего крана хол воды в подвале, сброс, демонтыж врезки и стояка, варка новой резьбы, монтаж стояка метаполом, впайка новой муфты, запуск,,, проверка.</t>
  </si>
  <si>
    <t>кв 2</t>
  </si>
  <si>
    <t>кран ф20</t>
  </si>
  <si>
    <t>метапол ф20*26</t>
  </si>
  <si>
    <t>фитинг 20*26*20</t>
  </si>
  <si>
    <t>муфта ппр ф25*20</t>
  </si>
  <si>
    <t>резьба ф20</t>
  </si>
  <si>
    <t>фумлента</t>
  </si>
  <si>
    <t>итого</t>
  </si>
  <si>
    <t>РСЦ</t>
  </si>
  <si>
    <t>Дом</t>
  </si>
  <si>
    <t>Эл цех</t>
  </si>
  <si>
    <t>Замена светильников,  демонтаж выключателя, ремонт выключателя , монтаж  выключателя.</t>
  </si>
  <si>
    <t>ст дома</t>
  </si>
  <si>
    <t>светильники</t>
  </si>
  <si>
    <t>Протяжка кабеля в гофру, монтаж светильников, распай коробок, выключателя. Сверление отверстий в потолочных плитах и стенах, подключение светильников к распай коробкам и к межэтажному щиту.</t>
  </si>
  <si>
    <t>ст дома                 ( 1 подьезд)</t>
  </si>
  <si>
    <t>гофра ф20</t>
  </si>
  <si>
    <t>кабель  АПВ 2*2,5</t>
  </si>
  <si>
    <t>распай коробка</t>
  </si>
  <si>
    <t>кабель ПВС 2*2,5</t>
  </si>
  <si>
    <t>саморезы</t>
  </si>
  <si>
    <t xml:space="preserve">клипсы </t>
  </si>
  <si>
    <t>ст дома                 ( 2 подьезд)</t>
  </si>
  <si>
    <t>кабель  АВВГ 2*2,5</t>
  </si>
  <si>
    <t>4.</t>
  </si>
  <si>
    <t>ст дома                 ( 3 подьезд)</t>
  </si>
  <si>
    <t>розетка</t>
  </si>
  <si>
    <t>изолента</t>
  </si>
  <si>
    <t>хомут</t>
  </si>
  <si>
    <t>5.</t>
  </si>
  <si>
    <t>Демонтаж и монтаж светильника 3 подьезд, 1 этаж с подключением нового</t>
  </si>
  <si>
    <t xml:space="preserve">Акт выполненых работ за   Март  2022 год </t>
  </si>
  <si>
    <t>Перекрытие стояка хол воды в подвале, , счброс, демонтаж врезки в стояке, вварка новой резьбы, монтаж отсечного крана, запуск, проверка.</t>
  </si>
  <si>
    <t>кв 4</t>
  </si>
  <si>
    <t>резьба ф15</t>
  </si>
  <si>
    <t>муфта ф15</t>
  </si>
  <si>
    <t>Замена розлива хол воды в подвале. Монтаж крепления, монтаж розлива и запорний арматуры, подключение, запуск, проверка.</t>
  </si>
  <si>
    <t>ниссан</t>
  </si>
  <si>
    <t xml:space="preserve">диск отр </t>
  </si>
  <si>
    <t>Труба ППР 40*6,7</t>
  </si>
  <si>
    <t>тройник перех. 40*20*40</t>
  </si>
  <si>
    <t xml:space="preserve">муфта  </t>
  </si>
  <si>
    <t>кран  ф 25</t>
  </si>
  <si>
    <t>муфта перез 40*25</t>
  </si>
  <si>
    <t>муфта ф 25</t>
  </si>
  <si>
    <t xml:space="preserve">труба ППР  </t>
  </si>
  <si>
    <t>угольник</t>
  </si>
  <si>
    <t>муфта чуг</t>
  </si>
  <si>
    <t>муфта</t>
  </si>
  <si>
    <t xml:space="preserve">тройник  </t>
  </si>
  <si>
    <t xml:space="preserve">тройник перех </t>
  </si>
  <si>
    <t xml:space="preserve"> муфта</t>
  </si>
  <si>
    <t>кран шар</t>
  </si>
  <si>
    <t>Демонтаж вводного нуля его зачистка и изоляция с подключением</t>
  </si>
  <si>
    <t>кв 6</t>
  </si>
  <si>
    <t xml:space="preserve">Акт выполненых работ за   Апрель  2022 год </t>
  </si>
  <si>
    <t>Замена стояков хлол. Воды, канализации, отопления в кухне.</t>
  </si>
  <si>
    <t>кв 1,4,7</t>
  </si>
  <si>
    <t>кран ппр ф20</t>
  </si>
  <si>
    <t>отвод ппр ф20</t>
  </si>
  <si>
    <t>тройник ппр ф20</t>
  </si>
  <si>
    <t>опора</t>
  </si>
  <si>
    <t>труба ппр ф20</t>
  </si>
  <si>
    <t>труба кан ф50</t>
  </si>
  <si>
    <t>отвад ф 50</t>
  </si>
  <si>
    <t>аэратор ф50</t>
  </si>
  <si>
    <t>опора ф50</t>
  </si>
  <si>
    <t>труба ппр ф25</t>
  </si>
  <si>
    <t>кран ппр ф25</t>
  </si>
  <si>
    <t>муфта амер ппр ф25</t>
  </si>
  <si>
    <t>тройник ппр ф25</t>
  </si>
  <si>
    <t>пена монт</t>
  </si>
  <si>
    <t>Субботник</t>
  </si>
  <si>
    <t>мешок</t>
  </si>
  <si>
    <t xml:space="preserve">Акт выполненых работ за   Май  2022 год </t>
  </si>
  <si>
    <t>Демонтаж горки, качели, лавочек. Ремоонт горки. Установка горки,икачели, лавочек. Ремонт качели</t>
  </si>
  <si>
    <t>Брус 0,1*0,1*4</t>
  </si>
  <si>
    <t>доска 0,15*0,05*4</t>
  </si>
  <si>
    <t>труба ф50</t>
  </si>
  <si>
    <t>болты</t>
  </si>
  <si>
    <t>гайки</t>
  </si>
  <si>
    <t>шайбы</t>
  </si>
  <si>
    <t>электроды</t>
  </si>
  <si>
    <t>диск отр</t>
  </si>
  <si>
    <t>Заявление субботник</t>
  </si>
  <si>
    <t>ст. дома</t>
  </si>
  <si>
    <t>скотч</t>
  </si>
  <si>
    <t>кисть</t>
  </si>
  <si>
    <t>краска</t>
  </si>
  <si>
    <t>растворитель</t>
  </si>
  <si>
    <t>лак</t>
  </si>
  <si>
    <t>аэрозоль</t>
  </si>
  <si>
    <t>с. Дома</t>
  </si>
  <si>
    <t>эмаль</t>
  </si>
  <si>
    <t xml:space="preserve">Акт выполненых работ за  Июнь  2022 год </t>
  </si>
  <si>
    <t>Перекрытие стояков отопления в подвале,сброс,замена сгона на радиаторе в кухне,запуск,проверка,замена крана маевского на радиаторе в зале.</t>
  </si>
  <si>
    <t>кв27</t>
  </si>
  <si>
    <t>фитинг20*26</t>
  </si>
  <si>
    <t>фитин соед20*26</t>
  </si>
  <si>
    <t>метапол20*26</t>
  </si>
  <si>
    <t>фум лен</t>
  </si>
  <si>
    <t>Промывка и опрессовка системы теплоснабжения</t>
  </si>
  <si>
    <t>Известь</t>
  </si>
  <si>
    <t>Колер</t>
  </si>
  <si>
    <t>краска сер</t>
  </si>
  <si>
    <t>краска чер</t>
  </si>
  <si>
    <t>Зачистка нулевых соединений,установка нового авт</t>
  </si>
  <si>
    <t>кв5</t>
  </si>
  <si>
    <t xml:space="preserve">Акт выполненых работ за  Июль  2022 год </t>
  </si>
  <si>
    <t>ИЗГОТОВЛЕНИЯ И УСТАНОВКА ЗАБОРА,ОГРАЖДЕНИЯ СТОЯКА МАШИН</t>
  </si>
  <si>
    <t>СТ ДОМА</t>
  </si>
  <si>
    <t>НИССАН</t>
  </si>
  <si>
    <t>КВАДрат 4*2,5</t>
  </si>
  <si>
    <t>квадрат2*3</t>
  </si>
  <si>
    <t>квад2*2</t>
  </si>
  <si>
    <t>электрод</t>
  </si>
  <si>
    <t>крас</t>
  </si>
  <si>
    <t>кисточ</t>
  </si>
  <si>
    <t>перчат</t>
  </si>
  <si>
    <t xml:space="preserve">Акт выполненых работ за  Август  2022 год </t>
  </si>
  <si>
    <t xml:space="preserve">Акт выполненых работ за  Сентябрь  2022 год </t>
  </si>
  <si>
    <t>Установка шиферной кровли,замена металич примыкан к вентил шахте,демонтаж антен,замена битого шифера,устройство металлич конька,разборка деревяного старого конька</t>
  </si>
  <si>
    <t>кв25</t>
  </si>
  <si>
    <t>выш мал</t>
  </si>
  <si>
    <t>желез кров</t>
  </si>
  <si>
    <t>самор</t>
  </si>
  <si>
    <t>пен мон</t>
  </si>
  <si>
    <t>Установка информац стендов,установка запоров дверных 3-подъезд,установка пружины 3-подъезд</t>
  </si>
  <si>
    <t>стен инф</t>
  </si>
  <si>
    <t>шуруп</t>
  </si>
  <si>
    <t>запор дер</t>
  </si>
  <si>
    <t>пруж</t>
  </si>
  <si>
    <t xml:space="preserve">Акт выполненых работ за  Октябрь  2022 год </t>
  </si>
  <si>
    <t xml:space="preserve">Акт выполненых работ за  Ноябрь  2022 год </t>
  </si>
  <si>
    <t>Сброс воздуха из системы отопления,запуск,проверка.</t>
  </si>
  <si>
    <t>кв2</t>
  </si>
  <si>
    <t>Закрытие подвальных окон,остекления оконных створок в 1-подъезде,навеска пружины</t>
  </si>
  <si>
    <t>пружин</t>
  </si>
  <si>
    <t>стекло</t>
  </si>
  <si>
    <t>штапик</t>
  </si>
  <si>
    <t>пеноплас</t>
  </si>
  <si>
    <t>пен монт</t>
  </si>
  <si>
    <t xml:space="preserve">Акт выполненых работ за  Декабрь 2022 год </t>
  </si>
  <si>
    <t>Перекрытие стояка холодной воды в подвале, замена крана, запуск, проверка</t>
  </si>
  <si>
    <t>кв 13</t>
  </si>
  <si>
    <t>Всего: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</si>
</sst>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 Cyr"/>
      <charset val="204"/>
    </font>
    <font>
      <b/>
      <sz val="16"/>
      <name val="Arial Cyr"/>
      <charset val="204"/>
    </font>
    <font>
      <b/>
      <sz val="10"/>
      <name val="Arial Cyr"/>
      <charset val="204"/>
    </font>
    <font>
      <b/>
      <sz val="12"/>
      <name val="Arial Cyr"/>
      <charset val="204"/>
    </font>
    <font>
      <b/>
      <i/>
      <u/>
      <sz val="12"/>
      <name val="Arial Cyr"/>
      <charset val="204"/>
    </font>
    <font>
      <sz val="12"/>
      <name val="Arial Cyr"/>
      <charset val="204"/>
    </font>
    <font>
      <b/>
      <i/>
      <sz val="12"/>
      <name val="Arial Cyr"/>
      <charset val="204"/>
    </font>
    <font>
      <b/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4" xfId="0" applyBorder="1"/>
    <xf numFmtId="0" fontId="7" fillId="0" borderId="2" xfId="0" applyFont="1" applyBorder="1" applyAlignment="1">
      <alignment horizontal="center" vertical="center"/>
    </xf>
    <xf numFmtId="2" fontId="7" fillId="0" borderId="2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2" fontId="0" fillId="0" borderId="0" xfId="0" applyNumberFormat="1" applyAlignment="1">
      <alignment horizontal="center" vertical="center"/>
    </xf>
    <xf numFmtId="0" fontId="0" fillId="0" borderId="2" xfId="0" applyBorder="1"/>
    <xf numFmtId="0" fontId="0" fillId="0" borderId="2" xfId="0" applyBorder="1" applyAlignment="1">
      <alignment wrapText="1"/>
    </xf>
    <xf numFmtId="0" fontId="7" fillId="0" borderId="2" xfId="0" applyFont="1" applyBorder="1"/>
    <xf numFmtId="2" fontId="7" fillId="0" borderId="2" xfId="0" applyNumberFormat="1" applyFont="1" applyBorder="1"/>
    <xf numFmtId="2" fontId="0" fillId="0" borderId="2" xfId="0" applyNumberFormat="1" applyBorder="1"/>
    <xf numFmtId="2" fontId="0" fillId="0" borderId="2" xfId="0" applyNumberFormat="1" applyBorder="1" applyAlignment="1">
      <alignment wrapText="1"/>
    </xf>
    <xf numFmtId="2" fontId="2" fillId="0" borderId="0" xfId="0" applyNumberFormat="1" applyFont="1"/>
    <xf numFmtId="2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2" fontId="2" fillId="0" borderId="0" xfId="0" applyNumberFormat="1" applyFont="1" applyBorder="1"/>
    <xf numFmtId="0" fontId="7" fillId="0" borderId="2" xfId="0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2" fillId="0" borderId="0" xfId="0" applyFont="1"/>
    <xf numFmtId="0" fontId="2" fillId="0" borderId="1" xfId="0" applyFont="1" applyBorder="1" applyAlignment="1"/>
    <xf numFmtId="0" fontId="2" fillId="0" borderId="1" xfId="0" applyFont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/>
    <xf numFmtId="0" fontId="0" fillId="0" borderId="3" xfId="0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0" fillId="0" borderId="3" xfId="0" applyBorder="1" applyAlignment="1"/>
    <xf numFmtId="0" fontId="4" fillId="0" borderId="2" xfId="0" applyFont="1" applyBorder="1"/>
    <xf numFmtId="14" fontId="0" fillId="0" borderId="2" xfId="0" applyNumberFormat="1" applyBorder="1"/>
    <xf numFmtId="0" fontId="6" fillId="0" borderId="2" xfId="0" applyFon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655EDF-550F-4379-9AA3-689D6ACE92E2}">
  <dimension ref="A1:AD391"/>
  <sheetViews>
    <sheetView tabSelected="1" zoomScale="90" zoomScaleNormal="90" workbookViewId="0">
      <pane xSplit="1" ySplit="4" topLeftCell="B368" activePane="bottomRight" state="frozen"/>
      <selection pane="topRight" activeCell="B1" sqref="B1"/>
      <selection pane="bottomLeft" activeCell="A5" sqref="A5"/>
      <selection pane="bottomRight" activeCell="L349" sqref="L349"/>
    </sheetView>
  </sheetViews>
  <sheetFormatPr defaultRowHeight="12.75" x14ac:dyDescent="0.2"/>
  <cols>
    <col min="1" max="1" width="6.140625" customWidth="1"/>
    <col min="2" max="2" width="20.7109375" customWidth="1"/>
    <col min="3" max="3" width="11.140625" customWidth="1"/>
    <col min="4" max="4" width="8" customWidth="1"/>
    <col min="5" max="5" width="20" customWidth="1"/>
    <col min="6" max="6" width="7.42578125" customWidth="1"/>
    <col min="7" max="7" width="6.85546875" customWidth="1"/>
    <col min="8" max="8" width="8.7109375" customWidth="1"/>
    <col min="9" max="9" width="8.85546875" customWidth="1"/>
    <col min="10" max="10" width="10.7109375" customWidth="1"/>
    <col min="11" max="11" width="8.140625" customWidth="1"/>
    <col min="12" max="12" width="7" customWidth="1"/>
    <col min="14" max="14" width="9.7109375" customWidth="1"/>
    <col min="15" max="15" width="12.5703125" style="2" customWidth="1"/>
    <col min="18" max="18" width="10.140625" customWidth="1"/>
    <col min="19" max="19" width="10.5703125" customWidth="1"/>
    <col min="255" max="255" width="6.140625" customWidth="1"/>
    <col min="256" max="256" width="20.7109375" customWidth="1"/>
    <col min="257" max="257" width="11.140625" customWidth="1"/>
    <col min="258" max="258" width="8" customWidth="1"/>
    <col min="259" max="259" width="20" customWidth="1"/>
    <col min="260" max="260" width="7.42578125" customWidth="1"/>
    <col min="261" max="261" width="6.85546875" customWidth="1"/>
    <col min="262" max="262" width="8.7109375" customWidth="1"/>
    <col min="263" max="263" width="7" customWidth="1"/>
    <col min="264" max="264" width="7.42578125" customWidth="1"/>
    <col min="266" max="266" width="8.140625" customWidth="1"/>
    <col min="267" max="267" width="7" customWidth="1"/>
    <col min="269" max="269" width="9.7109375" customWidth="1"/>
    <col min="270" max="270" width="9.28515625" customWidth="1"/>
    <col min="274" max="274" width="10.140625" customWidth="1"/>
    <col min="275" max="275" width="10.5703125" customWidth="1"/>
    <col min="511" max="511" width="6.140625" customWidth="1"/>
    <col min="512" max="512" width="20.7109375" customWidth="1"/>
    <col min="513" max="513" width="11.140625" customWidth="1"/>
    <col min="514" max="514" width="8" customWidth="1"/>
    <col min="515" max="515" width="20" customWidth="1"/>
    <col min="516" max="516" width="7.42578125" customWidth="1"/>
    <col min="517" max="517" width="6.85546875" customWidth="1"/>
    <col min="518" max="518" width="8.7109375" customWidth="1"/>
    <col min="519" max="519" width="7" customWidth="1"/>
    <col min="520" max="520" width="7.42578125" customWidth="1"/>
    <col min="522" max="522" width="8.140625" customWidth="1"/>
    <col min="523" max="523" width="7" customWidth="1"/>
    <col min="525" max="525" width="9.7109375" customWidth="1"/>
    <col min="526" max="526" width="9.28515625" customWidth="1"/>
    <col min="530" max="530" width="10.140625" customWidth="1"/>
    <col min="531" max="531" width="10.5703125" customWidth="1"/>
    <col min="767" max="767" width="6.140625" customWidth="1"/>
    <col min="768" max="768" width="20.7109375" customWidth="1"/>
    <col min="769" max="769" width="11.140625" customWidth="1"/>
    <col min="770" max="770" width="8" customWidth="1"/>
    <col min="771" max="771" width="20" customWidth="1"/>
    <col min="772" max="772" width="7.42578125" customWidth="1"/>
    <col min="773" max="773" width="6.85546875" customWidth="1"/>
    <col min="774" max="774" width="8.7109375" customWidth="1"/>
    <col min="775" max="775" width="7" customWidth="1"/>
    <col min="776" max="776" width="7.42578125" customWidth="1"/>
    <col min="778" max="778" width="8.140625" customWidth="1"/>
    <col min="779" max="779" width="7" customWidth="1"/>
    <col min="781" max="781" width="9.7109375" customWidth="1"/>
    <col min="782" max="782" width="9.28515625" customWidth="1"/>
    <col min="786" max="786" width="10.140625" customWidth="1"/>
    <col min="787" max="787" width="10.5703125" customWidth="1"/>
    <col min="1023" max="1023" width="6.140625" customWidth="1"/>
    <col min="1024" max="1024" width="20.7109375" customWidth="1"/>
    <col min="1025" max="1025" width="11.140625" customWidth="1"/>
    <col min="1026" max="1026" width="8" customWidth="1"/>
    <col min="1027" max="1027" width="20" customWidth="1"/>
    <col min="1028" max="1028" width="7.42578125" customWidth="1"/>
    <col min="1029" max="1029" width="6.85546875" customWidth="1"/>
    <col min="1030" max="1030" width="8.7109375" customWidth="1"/>
    <col min="1031" max="1031" width="7" customWidth="1"/>
    <col min="1032" max="1032" width="7.42578125" customWidth="1"/>
    <col min="1034" max="1034" width="8.140625" customWidth="1"/>
    <col min="1035" max="1035" width="7" customWidth="1"/>
    <col min="1037" max="1037" width="9.7109375" customWidth="1"/>
    <col min="1038" max="1038" width="9.28515625" customWidth="1"/>
    <col min="1042" max="1042" width="10.140625" customWidth="1"/>
    <col min="1043" max="1043" width="10.5703125" customWidth="1"/>
    <col min="1279" max="1279" width="6.140625" customWidth="1"/>
    <col min="1280" max="1280" width="20.7109375" customWidth="1"/>
    <col min="1281" max="1281" width="11.140625" customWidth="1"/>
    <col min="1282" max="1282" width="8" customWidth="1"/>
    <col min="1283" max="1283" width="20" customWidth="1"/>
    <col min="1284" max="1284" width="7.42578125" customWidth="1"/>
    <col min="1285" max="1285" width="6.85546875" customWidth="1"/>
    <col min="1286" max="1286" width="8.7109375" customWidth="1"/>
    <col min="1287" max="1287" width="7" customWidth="1"/>
    <col min="1288" max="1288" width="7.42578125" customWidth="1"/>
    <col min="1290" max="1290" width="8.140625" customWidth="1"/>
    <col min="1291" max="1291" width="7" customWidth="1"/>
    <col min="1293" max="1293" width="9.7109375" customWidth="1"/>
    <col min="1294" max="1294" width="9.28515625" customWidth="1"/>
    <col min="1298" max="1298" width="10.140625" customWidth="1"/>
    <col min="1299" max="1299" width="10.5703125" customWidth="1"/>
    <col min="1535" max="1535" width="6.140625" customWidth="1"/>
    <col min="1536" max="1536" width="20.7109375" customWidth="1"/>
    <col min="1537" max="1537" width="11.140625" customWidth="1"/>
    <col min="1538" max="1538" width="8" customWidth="1"/>
    <col min="1539" max="1539" width="20" customWidth="1"/>
    <col min="1540" max="1540" width="7.42578125" customWidth="1"/>
    <col min="1541" max="1541" width="6.85546875" customWidth="1"/>
    <col min="1542" max="1542" width="8.7109375" customWidth="1"/>
    <col min="1543" max="1543" width="7" customWidth="1"/>
    <col min="1544" max="1544" width="7.42578125" customWidth="1"/>
    <col min="1546" max="1546" width="8.140625" customWidth="1"/>
    <col min="1547" max="1547" width="7" customWidth="1"/>
    <col min="1549" max="1549" width="9.7109375" customWidth="1"/>
    <col min="1550" max="1550" width="9.28515625" customWidth="1"/>
    <col min="1554" max="1554" width="10.140625" customWidth="1"/>
    <col min="1555" max="1555" width="10.5703125" customWidth="1"/>
    <col min="1791" max="1791" width="6.140625" customWidth="1"/>
    <col min="1792" max="1792" width="20.7109375" customWidth="1"/>
    <col min="1793" max="1793" width="11.140625" customWidth="1"/>
    <col min="1794" max="1794" width="8" customWidth="1"/>
    <col min="1795" max="1795" width="20" customWidth="1"/>
    <col min="1796" max="1796" width="7.42578125" customWidth="1"/>
    <col min="1797" max="1797" width="6.85546875" customWidth="1"/>
    <col min="1798" max="1798" width="8.7109375" customWidth="1"/>
    <col min="1799" max="1799" width="7" customWidth="1"/>
    <col min="1800" max="1800" width="7.42578125" customWidth="1"/>
    <col min="1802" max="1802" width="8.140625" customWidth="1"/>
    <col min="1803" max="1803" width="7" customWidth="1"/>
    <col min="1805" max="1805" width="9.7109375" customWidth="1"/>
    <col min="1806" max="1806" width="9.28515625" customWidth="1"/>
    <col min="1810" max="1810" width="10.140625" customWidth="1"/>
    <col min="1811" max="1811" width="10.5703125" customWidth="1"/>
    <col min="2047" max="2047" width="6.140625" customWidth="1"/>
    <col min="2048" max="2048" width="20.7109375" customWidth="1"/>
    <col min="2049" max="2049" width="11.140625" customWidth="1"/>
    <col min="2050" max="2050" width="8" customWidth="1"/>
    <col min="2051" max="2051" width="20" customWidth="1"/>
    <col min="2052" max="2052" width="7.42578125" customWidth="1"/>
    <col min="2053" max="2053" width="6.85546875" customWidth="1"/>
    <col min="2054" max="2054" width="8.7109375" customWidth="1"/>
    <col min="2055" max="2055" width="7" customWidth="1"/>
    <col min="2056" max="2056" width="7.42578125" customWidth="1"/>
    <col min="2058" max="2058" width="8.140625" customWidth="1"/>
    <col min="2059" max="2059" width="7" customWidth="1"/>
    <col min="2061" max="2061" width="9.7109375" customWidth="1"/>
    <col min="2062" max="2062" width="9.28515625" customWidth="1"/>
    <col min="2066" max="2066" width="10.140625" customWidth="1"/>
    <col min="2067" max="2067" width="10.5703125" customWidth="1"/>
    <col min="2303" max="2303" width="6.140625" customWidth="1"/>
    <col min="2304" max="2304" width="20.7109375" customWidth="1"/>
    <col min="2305" max="2305" width="11.140625" customWidth="1"/>
    <col min="2306" max="2306" width="8" customWidth="1"/>
    <col min="2307" max="2307" width="20" customWidth="1"/>
    <col min="2308" max="2308" width="7.42578125" customWidth="1"/>
    <col min="2309" max="2309" width="6.85546875" customWidth="1"/>
    <col min="2310" max="2310" width="8.7109375" customWidth="1"/>
    <col min="2311" max="2311" width="7" customWidth="1"/>
    <col min="2312" max="2312" width="7.42578125" customWidth="1"/>
    <col min="2314" max="2314" width="8.140625" customWidth="1"/>
    <col min="2315" max="2315" width="7" customWidth="1"/>
    <col min="2317" max="2317" width="9.7109375" customWidth="1"/>
    <col min="2318" max="2318" width="9.28515625" customWidth="1"/>
    <col min="2322" max="2322" width="10.140625" customWidth="1"/>
    <col min="2323" max="2323" width="10.5703125" customWidth="1"/>
    <col min="2559" max="2559" width="6.140625" customWidth="1"/>
    <col min="2560" max="2560" width="20.7109375" customWidth="1"/>
    <col min="2561" max="2561" width="11.140625" customWidth="1"/>
    <col min="2562" max="2562" width="8" customWidth="1"/>
    <col min="2563" max="2563" width="20" customWidth="1"/>
    <col min="2564" max="2564" width="7.42578125" customWidth="1"/>
    <col min="2565" max="2565" width="6.85546875" customWidth="1"/>
    <col min="2566" max="2566" width="8.7109375" customWidth="1"/>
    <col min="2567" max="2567" width="7" customWidth="1"/>
    <col min="2568" max="2568" width="7.42578125" customWidth="1"/>
    <col min="2570" max="2570" width="8.140625" customWidth="1"/>
    <col min="2571" max="2571" width="7" customWidth="1"/>
    <col min="2573" max="2573" width="9.7109375" customWidth="1"/>
    <col min="2574" max="2574" width="9.28515625" customWidth="1"/>
    <col min="2578" max="2578" width="10.140625" customWidth="1"/>
    <col min="2579" max="2579" width="10.5703125" customWidth="1"/>
    <col min="2815" max="2815" width="6.140625" customWidth="1"/>
    <col min="2816" max="2816" width="20.7109375" customWidth="1"/>
    <col min="2817" max="2817" width="11.140625" customWidth="1"/>
    <col min="2818" max="2818" width="8" customWidth="1"/>
    <col min="2819" max="2819" width="20" customWidth="1"/>
    <col min="2820" max="2820" width="7.42578125" customWidth="1"/>
    <col min="2821" max="2821" width="6.85546875" customWidth="1"/>
    <col min="2822" max="2822" width="8.7109375" customWidth="1"/>
    <col min="2823" max="2823" width="7" customWidth="1"/>
    <col min="2824" max="2824" width="7.42578125" customWidth="1"/>
    <col min="2826" max="2826" width="8.140625" customWidth="1"/>
    <col min="2827" max="2827" width="7" customWidth="1"/>
    <col min="2829" max="2829" width="9.7109375" customWidth="1"/>
    <col min="2830" max="2830" width="9.28515625" customWidth="1"/>
    <col min="2834" max="2834" width="10.140625" customWidth="1"/>
    <col min="2835" max="2835" width="10.5703125" customWidth="1"/>
    <col min="3071" max="3071" width="6.140625" customWidth="1"/>
    <col min="3072" max="3072" width="20.7109375" customWidth="1"/>
    <col min="3073" max="3073" width="11.140625" customWidth="1"/>
    <col min="3074" max="3074" width="8" customWidth="1"/>
    <col min="3075" max="3075" width="20" customWidth="1"/>
    <col min="3076" max="3076" width="7.42578125" customWidth="1"/>
    <col min="3077" max="3077" width="6.85546875" customWidth="1"/>
    <col min="3078" max="3078" width="8.7109375" customWidth="1"/>
    <col min="3079" max="3079" width="7" customWidth="1"/>
    <col min="3080" max="3080" width="7.42578125" customWidth="1"/>
    <col min="3082" max="3082" width="8.140625" customWidth="1"/>
    <col min="3083" max="3083" width="7" customWidth="1"/>
    <col min="3085" max="3085" width="9.7109375" customWidth="1"/>
    <col min="3086" max="3086" width="9.28515625" customWidth="1"/>
    <col min="3090" max="3090" width="10.140625" customWidth="1"/>
    <col min="3091" max="3091" width="10.5703125" customWidth="1"/>
    <col min="3327" max="3327" width="6.140625" customWidth="1"/>
    <col min="3328" max="3328" width="20.7109375" customWidth="1"/>
    <col min="3329" max="3329" width="11.140625" customWidth="1"/>
    <col min="3330" max="3330" width="8" customWidth="1"/>
    <col min="3331" max="3331" width="20" customWidth="1"/>
    <col min="3332" max="3332" width="7.42578125" customWidth="1"/>
    <col min="3333" max="3333" width="6.85546875" customWidth="1"/>
    <col min="3334" max="3334" width="8.7109375" customWidth="1"/>
    <col min="3335" max="3335" width="7" customWidth="1"/>
    <col min="3336" max="3336" width="7.42578125" customWidth="1"/>
    <col min="3338" max="3338" width="8.140625" customWidth="1"/>
    <col min="3339" max="3339" width="7" customWidth="1"/>
    <col min="3341" max="3341" width="9.7109375" customWidth="1"/>
    <col min="3342" max="3342" width="9.28515625" customWidth="1"/>
    <col min="3346" max="3346" width="10.140625" customWidth="1"/>
    <col min="3347" max="3347" width="10.5703125" customWidth="1"/>
    <col min="3583" max="3583" width="6.140625" customWidth="1"/>
    <col min="3584" max="3584" width="20.7109375" customWidth="1"/>
    <col min="3585" max="3585" width="11.140625" customWidth="1"/>
    <col min="3586" max="3586" width="8" customWidth="1"/>
    <col min="3587" max="3587" width="20" customWidth="1"/>
    <col min="3588" max="3588" width="7.42578125" customWidth="1"/>
    <col min="3589" max="3589" width="6.85546875" customWidth="1"/>
    <col min="3590" max="3590" width="8.7109375" customWidth="1"/>
    <col min="3591" max="3591" width="7" customWidth="1"/>
    <col min="3592" max="3592" width="7.42578125" customWidth="1"/>
    <col min="3594" max="3594" width="8.140625" customWidth="1"/>
    <col min="3595" max="3595" width="7" customWidth="1"/>
    <col min="3597" max="3597" width="9.7109375" customWidth="1"/>
    <col min="3598" max="3598" width="9.28515625" customWidth="1"/>
    <col min="3602" max="3602" width="10.140625" customWidth="1"/>
    <col min="3603" max="3603" width="10.5703125" customWidth="1"/>
    <col min="3839" max="3839" width="6.140625" customWidth="1"/>
    <col min="3840" max="3840" width="20.7109375" customWidth="1"/>
    <col min="3841" max="3841" width="11.140625" customWidth="1"/>
    <col min="3842" max="3842" width="8" customWidth="1"/>
    <col min="3843" max="3843" width="20" customWidth="1"/>
    <col min="3844" max="3844" width="7.42578125" customWidth="1"/>
    <col min="3845" max="3845" width="6.85546875" customWidth="1"/>
    <col min="3846" max="3846" width="8.7109375" customWidth="1"/>
    <col min="3847" max="3847" width="7" customWidth="1"/>
    <col min="3848" max="3848" width="7.42578125" customWidth="1"/>
    <col min="3850" max="3850" width="8.140625" customWidth="1"/>
    <col min="3851" max="3851" width="7" customWidth="1"/>
    <col min="3853" max="3853" width="9.7109375" customWidth="1"/>
    <col min="3854" max="3854" width="9.28515625" customWidth="1"/>
    <col min="3858" max="3858" width="10.140625" customWidth="1"/>
    <col min="3859" max="3859" width="10.5703125" customWidth="1"/>
    <col min="4095" max="4095" width="6.140625" customWidth="1"/>
    <col min="4096" max="4096" width="20.7109375" customWidth="1"/>
    <col min="4097" max="4097" width="11.140625" customWidth="1"/>
    <col min="4098" max="4098" width="8" customWidth="1"/>
    <col min="4099" max="4099" width="20" customWidth="1"/>
    <col min="4100" max="4100" width="7.42578125" customWidth="1"/>
    <col min="4101" max="4101" width="6.85546875" customWidth="1"/>
    <col min="4102" max="4102" width="8.7109375" customWidth="1"/>
    <col min="4103" max="4103" width="7" customWidth="1"/>
    <col min="4104" max="4104" width="7.42578125" customWidth="1"/>
    <col min="4106" max="4106" width="8.140625" customWidth="1"/>
    <col min="4107" max="4107" width="7" customWidth="1"/>
    <col min="4109" max="4109" width="9.7109375" customWidth="1"/>
    <col min="4110" max="4110" width="9.28515625" customWidth="1"/>
    <col min="4114" max="4114" width="10.140625" customWidth="1"/>
    <col min="4115" max="4115" width="10.5703125" customWidth="1"/>
    <col min="4351" max="4351" width="6.140625" customWidth="1"/>
    <col min="4352" max="4352" width="20.7109375" customWidth="1"/>
    <col min="4353" max="4353" width="11.140625" customWidth="1"/>
    <col min="4354" max="4354" width="8" customWidth="1"/>
    <col min="4355" max="4355" width="20" customWidth="1"/>
    <col min="4356" max="4356" width="7.42578125" customWidth="1"/>
    <col min="4357" max="4357" width="6.85546875" customWidth="1"/>
    <col min="4358" max="4358" width="8.7109375" customWidth="1"/>
    <col min="4359" max="4359" width="7" customWidth="1"/>
    <col min="4360" max="4360" width="7.42578125" customWidth="1"/>
    <col min="4362" max="4362" width="8.140625" customWidth="1"/>
    <col min="4363" max="4363" width="7" customWidth="1"/>
    <col min="4365" max="4365" width="9.7109375" customWidth="1"/>
    <col min="4366" max="4366" width="9.28515625" customWidth="1"/>
    <col min="4370" max="4370" width="10.140625" customWidth="1"/>
    <col min="4371" max="4371" width="10.5703125" customWidth="1"/>
    <col min="4607" max="4607" width="6.140625" customWidth="1"/>
    <col min="4608" max="4608" width="20.7109375" customWidth="1"/>
    <col min="4609" max="4609" width="11.140625" customWidth="1"/>
    <col min="4610" max="4610" width="8" customWidth="1"/>
    <col min="4611" max="4611" width="20" customWidth="1"/>
    <col min="4612" max="4612" width="7.42578125" customWidth="1"/>
    <col min="4613" max="4613" width="6.85546875" customWidth="1"/>
    <col min="4614" max="4614" width="8.7109375" customWidth="1"/>
    <col min="4615" max="4615" width="7" customWidth="1"/>
    <col min="4616" max="4616" width="7.42578125" customWidth="1"/>
    <col min="4618" max="4618" width="8.140625" customWidth="1"/>
    <col min="4619" max="4619" width="7" customWidth="1"/>
    <col min="4621" max="4621" width="9.7109375" customWidth="1"/>
    <col min="4622" max="4622" width="9.28515625" customWidth="1"/>
    <col min="4626" max="4626" width="10.140625" customWidth="1"/>
    <col min="4627" max="4627" width="10.5703125" customWidth="1"/>
    <col min="4863" max="4863" width="6.140625" customWidth="1"/>
    <col min="4864" max="4864" width="20.7109375" customWidth="1"/>
    <col min="4865" max="4865" width="11.140625" customWidth="1"/>
    <col min="4866" max="4866" width="8" customWidth="1"/>
    <col min="4867" max="4867" width="20" customWidth="1"/>
    <col min="4868" max="4868" width="7.42578125" customWidth="1"/>
    <col min="4869" max="4869" width="6.85546875" customWidth="1"/>
    <col min="4870" max="4870" width="8.7109375" customWidth="1"/>
    <col min="4871" max="4871" width="7" customWidth="1"/>
    <col min="4872" max="4872" width="7.42578125" customWidth="1"/>
    <col min="4874" max="4874" width="8.140625" customWidth="1"/>
    <col min="4875" max="4875" width="7" customWidth="1"/>
    <col min="4877" max="4877" width="9.7109375" customWidth="1"/>
    <col min="4878" max="4878" width="9.28515625" customWidth="1"/>
    <col min="4882" max="4882" width="10.140625" customWidth="1"/>
    <col min="4883" max="4883" width="10.5703125" customWidth="1"/>
    <col min="5119" max="5119" width="6.140625" customWidth="1"/>
    <col min="5120" max="5120" width="20.7109375" customWidth="1"/>
    <col min="5121" max="5121" width="11.140625" customWidth="1"/>
    <col min="5122" max="5122" width="8" customWidth="1"/>
    <col min="5123" max="5123" width="20" customWidth="1"/>
    <col min="5124" max="5124" width="7.42578125" customWidth="1"/>
    <col min="5125" max="5125" width="6.85546875" customWidth="1"/>
    <col min="5126" max="5126" width="8.7109375" customWidth="1"/>
    <col min="5127" max="5127" width="7" customWidth="1"/>
    <col min="5128" max="5128" width="7.42578125" customWidth="1"/>
    <col min="5130" max="5130" width="8.140625" customWidth="1"/>
    <col min="5131" max="5131" width="7" customWidth="1"/>
    <col min="5133" max="5133" width="9.7109375" customWidth="1"/>
    <col min="5134" max="5134" width="9.28515625" customWidth="1"/>
    <col min="5138" max="5138" width="10.140625" customWidth="1"/>
    <col min="5139" max="5139" width="10.5703125" customWidth="1"/>
    <col min="5375" max="5375" width="6.140625" customWidth="1"/>
    <col min="5376" max="5376" width="20.7109375" customWidth="1"/>
    <col min="5377" max="5377" width="11.140625" customWidth="1"/>
    <col min="5378" max="5378" width="8" customWidth="1"/>
    <col min="5379" max="5379" width="20" customWidth="1"/>
    <col min="5380" max="5380" width="7.42578125" customWidth="1"/>
    <col min="5381" max="5381" width="6.85546875" customWidth="1"/>
    <col min="5382" max="5382" width="8.7109375" customWidth="1"/>
    <col min="5383" max="5383" width="7" customWidth="1"/>
    <col min="5384" max="5384" width="7.42578125" customWidth="1"/>
    <col min="5386" max="5386" width="8.140625" customWidth="1"/>
    <col min="5387" max="5387" width="7" customWidth="1"/>
    <col min="5389" max="5389" width="9.7109375" customWidth="1"/>
    <col min="5390" max="5390" width="9.28515625" customWidth="1"/>
    <col min="5394" max="5394" width="10.140625" customWidth="1"/>
    <col min="5395" max="5395" width="10.5703125" customWidth="1"/>
    <col min="5631" max="5631" width="6.140625" customWidth="1"/>
    <col min="5632" max="5632" width="20.7109375" customWidth="1"/>
    <col min="5633" max="5633" width="11.140625" customWidth="1"/>
    <col min="5634" max="5634" width="8" customWidth="1"/>
    <col min="5635" max="5635" width="20" customWidth="1"/>
    <col min="5636" max="5636" width="7.42578125" customWidth="1"/>
    <col min="5637" max="5637" width="6.85546875" customWidth="1"/>
    <col min="5638" max="5638" width="8.7109375" customWidth="1"/>
    <col min="5639" max="5639" width="7" customWidth="1"/>
    <col min="5640" max="5640" width="7.42578125" customWidth="1"/>
    <col min="5642" max="5642" width="8.140625" customWidth="1"/>
    <col min="5643" max="5643" width="7" customWidth="1"/>
    <col min="5645" max="5645" width="9.7109375" customWidth="1"/>
    <col min="5646" max="5646" width="9.28515625" customWidth="1"/>
    <col min="5650" max="5650" width="10.140625" customWidth="1"/>
    <col min="5651" max="5651" width="10.5703125" customWidth="1"/>
    <col min="5887" max="5887" width="6.140625" customWidth="1"/>
    <col min="5888" max="5888" width="20.7109375" customWidth="1"/>
    <col min="5889" max="5889" width="11.140625" customWidth="1"/>
    <col min="5890" max="5890" width="8" customWidth="1"/>
    <col min="5891" max="5891" width="20" customWidth="1"/>
    <col min="5892" max="5892" width="7.42578125" customWidth="1"/>
    <col min="5893" max="5893" width="6.85546875" customWidth="1"/>
    <col min="5894" max="5894" width="8.7109375" customWidth="1"/>
    <col min="5895" max="5895" width="7" customWidth="1"/>
    <col min="5896" max="5896" width="7.42578125" customWidth="1"/>
    <col min="5898" max="5898" width="8.140625" customWidth="1"/>
    <col min="5899" max="5899" width="7" customWidth="1"/>
    <col min="5901" max="5901" width="9.7109375" customWidth="1"/>
    <col min="5902" max="5902" width="9.28515625" customWidth="1"/>
    <col min="5906" max="5906" width="10.140625" customWidth="1"/>
    <col min="5907" max="5907" width="10.5703125" customWidth="1"/>
    <col min="6143" max="6143" width="6.140625" customWidth="1"/>
    <col min="6144" max="6144" width="20.7109375" customWidth="1"/>
    <col min="6145" max="6145" width="11.140625" customWidth="1"/>
    <col min="6146" max="6146" width="8" customWidth="1"/>
    <col min="6147" max="6147" width="20" customWidth="1"/>
    <col min="6148" max="6148" width="7.42578125" customWidth="1"/>
    <col min="6149" max="6149" width="6.85546875" customWidth="1"/>
    <col min="6150" max="6150" width="8.7109375" customWidth="1"/>
    <col min="6151" max="6151" width="7" customWidth="1"/>
    <col min="6152" max="6152" width="7.42578125" customWidth="1"/>
    <col min="6154" max="6154" width="8.140625" customWidth="1"/>
    <col min="6155" max="6155" width="7" customWidth="1"/>
    <col min="6157" max="6157" width="9.7109375" customWidth="1"/>
    <col min="6158" max="6158" width="9.28515625" customWidth="1"/>
    <col min="6162" max="6162" width="10.140625" customWidth="1"/>
    <col min="6163" max="6163" width="10.5703125" customWidth="1"/>
    <col min="6399" max="6399" width="6.140625" customWidth="1"/>
    <col min="6400" max="6400" width="20.7109375" customWidth="1"/>
    <col min="6401" max="6401" width="11.140625" customWidth="1"/>
    <col min="6402" max="6402" width="8" customWidth="1"/>
    <col min="6403" max="6403" width="20" customWidth="1"/>
    <col min="6404" max="6404" width="7.42578125" customWidth="1"/>
    <col min="6405" max="6405" width="6.85546875" customWidth="1"/>
    <col min="6406" max="6406" width="8.7109375" customWidth="1"/>
    <col min="6407" max="6407" width="7" customWidth="1"/>
    <col min="6408" max="6408" width="7.42578125" customWidth="1"/>
    <col min="6410" max="6410" width="8.140625" customWidth="1"/>
    <col min="6411" max="6411" width="7" customWidth="1"/>
    <col min="6413" max="6413" width="9.7109375" customWidth="1"/>
    <col min="6414" max="6414" width="9.28515625" customWidth="1"/>
    <col min="6418" max="6418" width="10.140625" customWidth="1"/>
    <col min="6419" max="6419" width="10.5703125" customWidth="1"/>
    <col min="6655" max="6655" width="6.140625" customWidth="1"/>
    <col min="6656" max="6656" width="20.7109375" customWidth="1"/>
    <col min="6657" max="6657" width="11.140625" customWidth="1"/>
    <col min="6658" max="6658" width="8" customWidth="1"/>
    <col min="6659" max="6659" width="20" customWidth="1"/>
    <col min="6660" max="6660" width="7.42578125" customWidth="1"/>
    <col min="6661" max="6661" width="6.85546875" customWidth="1"/>
    <col min="6662" max="6662" width="8.7109375" customWidth="1"/>
    <col min="6663" max="6663" width="7" customWidth="1"/>
    <col min="6664" max="6664" width="7.42578125" customWidth="1"/>
    <col min="6666" max="6666" width="8.140625" customWidth="1"/>
    <col min="6667" max="6667" width="7" customWidth="1"/>
    <col min="6669" max="6669" width="9.7109375" customWidth="1"/>
    <col min="6670" max="6670" width="9.28515625" customWidth="1"/>
    <col min="6674" max="6674" width="10.140625" customWidth="1"/>
    <col min="6675" max="6675" width="10.5703125" customWidth="1"/>
    <col min="6911" max="6911" width="6.140625" customWidth="1"/>
    <col min="6912" max="6912" width="20.7109375" customWidth="1"/>
    <col min="6913" max="6913" width="11.140625" customWidth="1"/>
    <col min="6914" max="6914" width="8" customWidth="1"/>
    <col min="6915" max="6915" width="20" customWidth="1"/>
    <col min="6916" max="6916" width="7.42578125" customWidth="1"/>
    <col min="6917" max="6917" width="6.85546875" customWidth="1"/>
    <col min="6918" max="6918" width="8.7109375" customWidth="1"/>
    <col min="6919" max="6919" width="7" customWidth="1"/>
    <col min="6920" max="6920" width="7.42578125" customWidth="1"/>
    <col min="6922" max="6922" width="8.140625" customWidth="1"/>
    <col min="6923" max="6923" width="7" customWidth="1"/>
    <col min="6925" max="6925" width="9.7109375" customWidth="1"/>
    <col min="6926" max="6926" width="9.28515625" customWidth="1"/>
    <col min="6930" max="6930" width="10.140625" customWidth="1"/>
    <col min="6931" max="6931" width="10.5703125" customWidth="1"/>
    <col min="7167" max="7167" width="6.140625" customWidth="1"/>
    <col min="7168" max="7168" width="20.7109375" customWidth="1"/>
    <col min="7169" max="7169" width="11.140625" customWidth="1"/>
    <col min="7170" max="7170" width="8" customWidth="1"/>
    <col min="7171" max="7171" width="20" customWidth="1"/>
    <col min="7172" max="7172" width="7.42578125" customWidth="1"/>
    <col min="7173" max="7173" width="6.85546875" customWidth="1"/>
    <col min="7174" max="7174" width="8.7109375" customWidth="1"/>
    <col min="7175" max="7175" width="7" customWidth="1"/>
    <col min="7176" max="7176" width="7.42578125" customWidth="1"/>
    <col min="7178" max="7178" width="8.140625" customWidth="1"/>
    <col min="7179" max="7179" width="7" customWidth="1"/>
    <col min="7181" max="7181" width="9.7109375" customWidth="1"/>
    <col min="7182" max="7182" width="9.28515625" customWidth="1"/>
    <col min="7186" max="7186" width="10.140625" customWidth="1"/>
    <col min="7187" max="7187" width="10.5703125" customWidth="1"/>
    <col min="7423" max="7423" width="6.140625" customWidth="1"/>
    <col min="7424" max="7424" width="20.7109375" customWidth="1"/>
    <col min="7425" max="7425" width="11.140625" customWidth="1"/>
    <col min="7426" max="7426" width="8" customWidth="1"/>
    <col min="7427" max="7427" width="20" customWidth="1"/>
    <col min="7428" max="7428" width="7.42578125" customWidth="1"/>
    <col min="7429" max="7429" width="6.85546875" customWidth="1"/>
    <col min="7430" max="7430" width="8.7109375" customWidth="1"/>
    <col min="7431" max="7431" width="7" customWidth="1"/>
    <col min="7432" max="7432" width="7.42578125" customWidth="1"/>
    <col min="7434" max="7434" width="8.140625" customWidth="1"/>
    <col min="7435" max="7435" width="7" customWidth="1"/>
    <col min="7437" max="7437" width="9.7109375" customWidth="1"/>
    <col min="7438" max="7438" width="9.28515625" customWidth="1"/>
    <col min="7442" max="7442" width="10.140625" customWidth="1"/>
    <col min="7443" max="7443" width="10.5703125" customWidth="1"/>
    <col min="7679" max="7679" width="6.140625" customWidth="1"/>
    <col min="7680" max="7680" width="20.7109375" customWidth="1"/>
    <col min="7681" max="7681" width="11.140625" customWidth="1"/>
    <col min="7682" max="7682" width="8" customWidth="1"/>
    <col min="7683" max="7683" width="20" customWidth="1"/>
    <col min="7684" max="7684" width="7.42578125" customWidth="1"/>
    <col min="7685" max="7685" width="6.85546875" customWidth="1"/>
    <col min="7686" max="7686" width="8.7109375" customWidth="1"/>
    <col min="7687" max="7687" width="7" customWidth="1"/>
    <col min="7688" max="7688" width="7.42578125" customWidth="1"/>
    <col min="7690" max="7690" width="8.140625" customWidth="1"/>
    <col min="7691" max="7691" width="7" customWidth="1"/>
    <col min="7693" max="7693" width="9.7109375" customWidth="1"/>
    <col min="7694" max="7694" width="9.28515625" customWidth="1"/>
    <col min="7698" max="7698" width="10.140625" customWidth="1"/>
    <col min="7699" max="7699" width="10.5703125" customWidth="1"/>
    <col min="7935" max="7935" width="6.140625" customWidth="1"/>
    <col min="7936" max="7936" width="20.7109375" customWidth="1"/>
    <col min="7937" max="7937" width="11.140625" customWidth="1"/>
    <col min="7938" max="7938" width="8" customWidth="1"/>
    <col min="7939" max="7939" width="20" customWidth="1"/>
    <col min="7940" max="7940" width="7.42578125" customWidth="1"/>
    <col min="7941" max="7941" width="6.85546875" customWidth="1"/>
    <col min="7942" max="7942" width="8.7109375" customWidth="1"/>
    <col min="7943" max="7943" width="7" customWidth="1"/>
    <col min="7944" max="7944" width="7.42578125" customWidth="1"/>
    <col min="7946" max="7946" width="8.140625" customWidth="1"/>
    <col min="7947" max="7947" width="7" customWidth="1"/>
    <col min="7949" max="7949" width="9.7109375" customWidth="1"/>
    <col min="7950" max="7950" width="9.28515625" customWidth="1"/>
    <col min="7954" max="7954" width="10.140625" customWidth="1"/>
    <col min="7955" max="7955" width="10.5703125" customWidth="1"/>
    <col min="8191" max="8191" width="6.140625" customWidth="1"/>
    <col min="8192" max="8192" width="20.7109375" customWidth="1"/>
    <col min="8193" max="8193" width="11.140625" customWidth="1"/>
    <col min="8194" max="8194" width="8" customWidth="1"/>
    <col min="8195" max="8195" width="20" customWidth="1"/>
    <col min="8196" max="8196" width="7.42578125" customWidth="1"/>
    <col min="8197" max="8197" width="6.85546875" customWidth="1"/>
    <col min="8198" max="8198" width="8.7109375" customWidth="1"/>
    <col min="8199" max="8199" width="7" customWidth="1"/>
    <col min="8200" max="8200" width="7.42578125" customWidth="1"/>
    <col min="8202" max="8202" width="8.140625" customWidth="1"/>
    <col min="8203" max="8203" width="7" customWidth="1"/>
    <col min="8205" max="8205" width="9.7109375" customWidth="1"/>
    <col min="8206" max="8206" width="9.28515625" customWidth="1"/>
    <col min="8210" max="8210" width="10.140625" customWidth="1"/>
    <col min="8211" max="8211" width="10.5703125" customWidth="1"/>
    <col min="8447" max="8447" width="6.140625" customWidth="1"/>
    <col min="8448" max="8448" width="20.7109375" customWidth="1"/>
    <col min="8449" max="8449" width="11.140625" customWidth="1"/>
    <col min="8450" max="8450" width="8" customWidth="1"/>
    <col min="8451" max="8451" width="20" customWidth="1"/>
    <col min="8452" max="8452" width="7.42578125" customWidth="1"/>
    <col min="8453" max="8453" width="6.85546875" customWidth="1"/>
    <col min="8454" max="8454" width="8.7109375" customWidth="1"/>
    <col min="8455" max="8455" width="7" customWidth="1"/>
    <col min="8456" max="8456" width="7.42578125" customWidth="1"/>
    <col min="8458" max="8458" width="8.140625" customWidth="1"/>
    <col min="8459" max="8459" width="7" customWidth="1"/>
    <col min="8461" max="8461" width="9.7109375" customWidth="1"/>
    <col min="8462" max="8462" width="9.28515625" customWidth="1"/>
    <col min="8466" max="8466" width="10.140625" customWidth="1"/>
    <col min="8467" max="8467" width="10.5703125" customWidth="1"/>
    <col min="8703" max="8703" width="6.140625" customWidth="1"/>
    <col min="8704" max="8704" width="20.7109375" customWidth="1"/>
    <col min="8705" max="8705" width="11.140625" customWidth="1"/>
    <col min="8706" max="8706" width="8" customWidth="1"/>
    <col min="8707" max="8707" width="20" customWidth="1"/>
    <col min="8708" max="8708" width="7.42578125" customWidth="1"/>
    <col min="8709" max="8709" width="6.85546875" customWidth="1"/>
    <col min="8710" max="8710" width="8.7109375" customWidth="1"/>
    <col min="8711" max="8711" width="7" customWidth="1"/>
    <col min="8712" max="8712" width="7.42578125" customWidth="1"/>
    <col min="8714" max="8714" width="8.140625" customWidth="1"/>
    <col min="8715" max="8715" width="7" customWidth="1"/>
    <col min="8717" max="8717" width="9.7109375" customWidth="1"/>
    <col min="8718" max="8718" width="9.28515625" customWidth="1"/>
    <col min="8722" max="8722" width="10.140625" customWidth="1"/>
    <col min="8723" max="8723" width="10.5703125" customWidth="1"/>
    <col min="8959" max="8959" width="6.140625" customWidth="1"/>
    <col min="8960" max="8960" width="20.7109375" customWidth="1"/>
    <col min="8961" max="8961" width="11.140625" customWidth="1"/>
    <col min="8962" max="8962" width="8" customWidth="1"/>
    <col min="8963" max="8963" width="20" customWidth="1"/>
    <col min="8964" max="8964" width="7.42578125" customWidth="1"/>
    <col min="8965" max="8965" width="6.85546875" customWidth="1"/>
    <col min="8966" max="8966" width="8.7109375" customWidth="1"/>
    <col min="8967" max="8967" width="7" customWidth="1"/>
    <col min="8968" max="8968" width="7.42578125" customWidth="1"/>
    <col min="8970" max="8970" width="8.140625" customWidth="1"/>
    <col min="8971" max="8971" width="7" customWidth="1"/>
    <col min="8973" max="8973" width="9.7109375" customWidth="1"/>
    <col min="8974" max="8974" width="9.28515625" customWidth="1"/>
    <col min="8978" max="8978" width="10.140625" customWidth="1"/>
    <col min="8979" max="8979" width="10.5703125" customWidth="1"/>
    <col min="9215" max="9215" width="6.140625" customWidth="1"/>
    <col min="9216" max="9216" width="20.7109375" customWidth="1"/>
    <col min="9217" max="9217" width="11.140625" customWidth="1"/>
    <col min="9218" max="9218" width="8" customWidth="1"/>
    <col min="9219" max="9219" width="20" customWidth="1"/>
    <col min="9220" max="9220" width="7.42578125" customWidth="1"/>
    <col min="9221" max="9221" width="6.85546875" customWidth="1"/>
    <col min="9222" max="9222" width="8.7109375" customWidth="1"/>
    <col min="9223" max="9223" width="7" customWidth="1"/>
    <col min="9224" max="9224" width="7.42578125" customWidth="1"/>
    <col min="9226" max="9226" width="8.140625" customWidth="1"/>
    <col min="9227" max="9227" width="7" customWidth="1"/>
    <col min="9229" max="9229" width="9.7109375" customWidth="1"/>
    <col min="9230" max="9230" width="9.28515625" customWidth="1"/>
    <col min="9234" max="9234" width="10.140625" customWidth="1"/>
    <col min="9235" max="9235" width="10.5703125" customWidth="1"/>
    <col min="9471" max="9471" width="6.140625" customWidth="1"/>
    <col min="9472" max="9472" width="20.7109375" customWidth="1"/>
    <col min="9473" max="9473" width="11.140625" customWidth="1"/>
    <col min="9474" max="9474" width="8" customWidth="1"/>
    <col min="9475" max="9475" width="20" customWidth="1"/>
    <col min="9476" max="9476" width="7.42578125" customWidth="1"/>
    <col min="9477" max="9477" width="6.85546875" customWidth="1"/>
    <col min="9478" max="9478" width="8.7109375" customWidth="1"/>
    <col min="9479" max="9479" width="7" customWidth="1"/>
    <col min="9480" max="9480" width="7.42578125" customWidth="1"/>
    <col min="9482" max="9482" width="8.140625" customWidth="1"/>
    <col min="9483" max="9483" width="7" customWidth="1"/>
    <col min="9485" max="9485" width="9.7109375" customWidth="1"/>
    <col min="9486" max="9486" width="9.28515625" customWidth="1"/>
    <col min="9490" max="9490" width="10.140625" customWidth="1"/>
    <col min="9491" max="9491" width="10.5703125" customWidth="1"/>
    <col min="9727" max="9727" width="6.140625" customWidth="1"/>
    <col min="9728" max="9728" width="20.7109375" customWidth="1"/>
    <col min="9729" max="9729" width="11.140625" customWidth="1"/>
    <col min="9730" max="9730" width="8" customWidth="1"/>
    <col min="9731" max="9731" width="20" customWidth="1"/>
    <col min="9732" max="9732" width="7.42578125" customWidth="1"/>
    <col min="9733" max="9733" width="6.85546875" customWidth="1"/>
    <col min="9734" max="9734" width="8.7109375" customWidth="1"/>
    <col min="9735" max="9735" width="7" customWidth="1"/>
    <col min="9736" max="9736" width="7.42578125" customWidth="1"/>
    <col min="9738" max="9738" width="8.140625" customWidth="1"/>
    <col min="9739" max="9739" width="7" customWidth="1"/>
    <col min="9741" max="9741" width="9.7109375" customWidth="1"/>
    <col min="9742" max="9742" width="9.28515625" customWidth="1"/>
    <col min="9746" max="9746" width="10.140625" customWidth="1"/>
    <col min="9747" max="9747" width="10.5703125" customWidth="1"/>
    <col min="9983" max="9983" width="6.140625" customWidth="1"/>
    <col min="9984" max="9984" width="20.7109375" customWidth="1"/>
    <col min="9985" max="9985" width="11.140625" customWidth="1"/>
    <col min="9986" max="9986" width="8" customWidth="1"/>
    <col min="9987" max="9987" width="20" customWidth="1"/>
    <col min="9988" max="9988" width="7.42578125" customWidth="1"/>
    <col min="9989" max="9989" width="6.85546875" customWidth="1"/>
    <col min="9990" max="9990" width="8.7109375" customWidth="1"/>
    <col min="9991" max="9991" width="7" customWidth="1"/>
    <col min="9992" max="9992" width="7.42578125" customWidth="1"/>
    <col min="9994" max="9994" width="8.140625" customWidth="1"/>
    <col min="9995" max="9995" width="7" customWidth="1"/>
    <col min="9997" max="9997" width="9.7109375" customWidth="1"/>
    <col min="9998" max="9998" width="9.28515625" customWidth="1"/>
    <col min="10002" max="10002" width="10.140625" customWidth="1"/>
    <col min="10003" max="10003" width="10.5703125" customWidth="1"/>
    <col min="10239" max="10239" width="6.140625" customWidth="1"/>
    <col min="10240" max="10240" width="20.7109375" customWidth="1"/>
    <col min="10241" max="10241" width="11.140625" customWidth="1"/>
    <col min="10242" max="10242" width="8" customWidth="1"/>
    <col min="10243" max="10243" width="20" customWidth="1"/>
    <col min="10244" max="10244" width="7.42578125" customWidth="1"/>
    <col min="10245" max="10245" width="6.85546875" customWidth="1"/>
    <col min="10246" max="10246" width="8.7109375" customWidth="1"/>
    <col min="10247" max="10247" width="7" customWidth="1"/>
    <col min="10248" max="10248" width="7.42578125" customWidth="1"/>
    <col min="10250" max="10250" width="8.140625" customWidth="1"/>
    <col min="10251" max="10251" width="7" customWidth="1"/>
    <col min="10253" max="10253" width="9.7109375" customWidth="1"/>
    <col min="10254" max="10254" width="9.28515625" customWidth="1"/>
    <col min="10258" max="10258" width="10.140625" customWidth="1"/>
    <col min="10259" max="10259" width="10.5703125" customWidth="1"/>
    <col min="10495" max="10495" width="6.140625" customWidth="1"/>
    <col min="10496" max="10496" width="20.7109375" customWidth="1"/>
    <col min="10497" max="10497" width="11.140625" customWidth="1"/>
    <col min="10498" max="10498" width="8" customWidth="1"/>
    <col min="10499" max="10499" width="20" customWidth="1"/>
    <col min="10500" max="10500" width="7.42578125" customWidth="1"/>
    <col min="10501" max="10501" width="6.85546875" customWidth="1"/>
    <col min="10502" max="10502" width="8.7109375" customWidth="1"/>
    <col min="10503" max="10503" width="7" customWidth="1"/>
    <col min="10504" max="10504" width="7.42578125" customWidth="1"/>
    <col min="10506" max="10506" width="8.140625" customWidth="1"/>
    <col min="10507" max="10507" width="7" customWidth="1"/>
    <col min="10509" max="10509" width="9.7109375" customWidth="1"/>
    <col min="10510" max="10510" width="9.28515625" customWidth="1"/>
    <col min="10514" max="10514" width="10.140625" customWidth="1"/>
    <col min="10515" max="10515" width="10.5703125" customWidth="1"/>
    <col min="10751" max="10751" width="6.140625" customWidth="1"/>
    <col min="10752" max="10752" width="20.7109375" customWidth="1"/>
    <col min="10753" max="10753" width="11.140625" customWidth="1"/>
    <col min="10754" max="10754" width="8" customWidth="1"/>
    <col min="10755" max="10755" width="20" customWidth="1"/>
    <col min="10756" max="10756" width="7.42578125" customWidth="1"/>
    <col min="10757" max="10757" width="6.85546875" customWidth="1"/>
    <col min="10758" max="10758" width="8.7109375" customWidth="1"/>
    <col min="10759" max="10759" width="7" customWidth="1"/>
    <col min="10760" max="10760" width="7.42578125" customWidth="1"/>
    <col min="10762" max="10762" width="8.140625" customWidth="1"/>
    <col min="10763" max="10763" width="7" customWidth="1"/>
    <col min="10765" max="10765" width="9.7109375" customWidth="1"/>
    <col min="10766" max="10766" width="9.28515625" customWidth="1"/>
    <col min="10770" max="10770" width="10.140625" customWidth="1"/>
    <col min="10771" max="10771" width="10.5703125" customWidth="1"/>
    <col min="11007" max="11007" width="6.140625" customWidth="1"/>
    <col min="11008" max="11008" width="20.7109375" customWidth="1"/>
    <col min="11009" max="11009" width="11.140625" customWidth="1"/>
    <col min="11010" max="11010" width="8" customWidth="1"/>
    <col min="11011" max="11011" width="20" customWidth="1"/>
    <col min="11012" max="11012" width="7.42578125" customWidth="1"/>
    <col min="11013" max="11013" width="6.85546875" customWidth="1"/>
    <col min="11014" max="11014" width="8.7109375" customWidth="1"/>
    <col min="11015" max="11015" width="7" customWidth="1"/>
    <col min="11016" max="11016" width="7.42578125" customWidth="1"/>
    <col min="11018" max="11018" width="8.140625" customWidth="1"/>
    <col min="11019" max="11019" width="7" customWidth="1"/>
    <col min="11021" max="11021" width="9.7109375" customWidth="1"/>
    <col min="11022" max="11022" width="9.28515625" customWidth="1"/>
    <col min="11026" max="11026" width="10.140625" customWidth="1"/>
    <col min="11027" max="11027" width="10.5703125" customWidth="1"/>
    <col min="11263" max="11263" width="6.140625" customWidth="1"/>
    <col min="11264" max="11264" width="20.7109375" customWidth="1"/>
    <col min="11265" max="11265" width="11.140625" customWidth="1"/>
    <col min="11266" max="11266" width="8" customWidth="1"/>
    <col min="11267" max="11267" width="20" customWidth="1"/>
    <col min="11268" max="11268" width="7.42578125" customWidth="1"/>
    <col min="11269" max="11269" width="6.85546875" customWidth="1"/>
    <col min="11270" max="11270" width="8.7109375" customWidth="1"/>
    <col min="11271" max="11271" width="7" customWidth="1"/>
    <col min="11272" max="11272" width="7.42578125" customWidth="1"/>
    <col min="11274" max="11274" width="8.140625" customWidth="1"/>
    <col min="11275" max="11275" width="7" customWidth="1"/>
    <col min="11277" max="11277" width="9.7109375" customWidth="1"/>
    <col min="11278" max="11278" width="9.28515625" customWidth="1"/>
    <col min="11282" max="11282" width="10.140625" customWidth="1"/>
    <col min="11283" max="11283" width="10.5703125" customWidth="1"/>
    <col min="11519" max="11519" width="6.140625" customWidth="1"/>
    <col min="11520" max="11520" width="20.7109375" customWidth="1"/>
    <col min="11521" max="11521" width="11.140625" customWidth="1"/>
    <col min="11522" max="11522" width="8" customWidth="1"/>
    <col min="11523" max="11523" width="20" customWidth="1"/>
    <col min="11524" max="11524" width="7.42578125" customWidth="1"/>
    <col min="11525" max="11525" width="6.85546875" customWidth="1"/>
    <col min="11526" max="11526" width="8.7109375" customWidth="1"/>
    <col min="11527" max="11527" width="7" customWidth="1"/>
    <col min="11528" max="11528" width="7.42578125" customWidth="1"/>
    <col min="11530" max="11530" width="8.140625" customWidth="1"/>
    <col min="11531" max="11531" width="7" customWidth="1"/>
    <col min="11533" max="11533" width="9.7109375" customWidth="1"/>
    <col min="11534" max="11534" width="9.28515625" customWidth="1"/>
    <col min="11538" max="11538" width="10.140625" customWidth="1"/>
    <col min="11539" max="11539" width="10.5703125" customWidth="1"/>
    <col min="11775" max="11775" width="6.140625" customWidth="1"/>
    <col min="11776" max="11776" width="20.7109375" customWidth="1"/>
    <col min="11777" max="11777" width="11.140625" customWidth="1"/>
    <col min="11778" max="11778" width="8" customWidth="1"/>
    <col min="11779" max="11779" width="20" customWidth="1"/>
    <col min="11780" max="11780" width="7.42578125" customWidth="1"/>
    <col min="11781" max="11781" width="6.85546875" customWidth="1"/>
    <col min="11782" max="11782" width="8.7109375" customWidth="1"/>
    <col min="11783" max="11783" width="7" customWidth="1"/>
    <col min="11784" max="11784" width="7.42578125" customWidth="1"/>
    <col min="11786" max="11786" width="8.140625" customWidth="1"/>
    <col min="11787" max="11787" width="7" customWidth="1"/>
    <col min="11789" max="11789" width="9.7109375" customWidth="1"/>
    <col min="11790" max="11790" width="9.28515625" customWidth="1"/>
    <col min="11794" max="11794" width="10.140625" customWidth="1"/>
    <col min="11795" max="11795" width="10.5703125" customWidth="1"/>
    <col min="12031" max="12031" width="6.140625" customWidth="1"/>
    <col min="12032" max="12032" width="20.7109375" customWidth="1"/>
    <col min="12033" max="12033" width="11.140625" customWidth="1"/>
    <col min="12034" max="12034" width="8" customWidth="1"/>
    <col min="12035" max="12035" width="20" customWidth="1"/>
    <col min="12036" max="12036" width="7.42578125" customWidth="1"/>
    <col min="12037" max="12037" width="6.85546875" customWidth="1"/>
    <col min="12038" max="12038" width="8.7109375" customWidth="1"/>
    <col min="12039" max="12039" width="7" customWidth="1"/>
    <col min="12040" max="12040" width="7.42578125" customWidth="1"/>
    <col min="12042" max="12042" width="8.140625" customWidth="1"/>
    <col min="12043" max="12043" width="7" customWidth="1"/>
    <col min="12045" max="12045" width="9.7109375" customWidth="1"/>
    <col min="12046" max="12046" width="9.28515625" customWidth="1"/>
    <col min="12050" max="12050" width="10.140625" customWidth="1"/>
    <col min="12051" max="12051" width="10.5703125" customWidth="1"/>
    <col min="12287" max="12287" width="6.140625" customWidth="1"/>
    <col min="12288" max="12288" width="20.7109375" customWidth="1"/>
    <col min="12289" max="12289" width="11.140625" customWidth="1"/>
    <col min="12290" max="12290" width="8" customWidth="1"/>
    <col min="12291" max="12291" width="20" customWidth="1"/>
    <col min="12292" max="12292" width="7.42578125" customWidth="1"/>
    <col min="12293" max="12293" width="6.85546875" customWidth="1"/>
    <col min="12294" max="12294" width="8.7109375" customWidth="1"/>
    <col min="12295" max="12295" width="7" customWidth="1"/>
    <col min="12296" max="12296" width="7.42578125" customWidth="1"/>
    <col min="12298" max="12298" width="8.140625" customWidth="1"/>
    <col min="12299" max="12299" width="7" customWidth="1"/>
    <col min="12301" max="12301" width="9.7109375" customWidth="1"/>
    <col min="12302" max="12302" width="9.28515625" customWidth="1"/>
    <col min="12306" max="12306" width="10.140625" customWidth="1"/>
    <col min="12307" max="12307" width="10.5703125" customWidth="1"/>
    <col min="12543" max="12543" width="6.140625" customWidth="1"/>
    <col min="12544" max="12544" width="20.7109375" customWidth="1"/>
    <col min="12545" max="12545" width="11.140625" customWidth="1"/>
    <col min="12546" max="12546" width="8" customWidth="1"/>
    <col min="12547" max="12547" width="20" customWidth="1"/>
    <col min="12548" max="12548" width="7.42578125" customWidth="1"/>
    <col min="12549" max="12549" width="6.85546875" customWidth="1"/>
    <col min="12550" max="12550" width="8.7109375" customWidth="1"/>
    <col min="12551" max="12551" width="7" customWidth="1"/>
    <col min="12552" max="12552" width="7.42578125" customWidth="1"/>
    <col min="12554" max="12554" width="8.140625" customWidth="1"/>
    <col min="12555" max="12555" width="7" customWidth="1"/>
    <col min="12557" max="12557" width="9.7109375" customWidth="1"/>
    <col min="12558" max="12558" width="9.28515625" customWidth="1"/>
    <col min="12562" max="12562" width="10.140625" customWidth="1"/>
    <col min="12563" max="12563" width="10.5703125" customWidth="1"/>
    <col min="12799" max="12799" width="6.140625" customWidth="1"/>
    <col min="12800" max="12800" width="20.7109375" customWidth="1"/>
    <col min="12801" max="12801" width="11.140625" customWidth="1"/>
    <col min="12802" max="12802" width="8" customWidth="1"/>
    <col min="12803" max="12803" width="20" customWidth="1"/>
    <col min="12804" max="12804" width="7.42578125" customWidth="1"/>
    <col min="12805" max="12805" width="6.85546875" customWidth="1"/>
    <col min="12806" max="12806" width="8.7109375" customWidth="1"/>
    <col min="12807" max="12807" width="7" customWidth="1"/>
    <col min="12808" max="12808" width="7.42578125" customWidth="1"/>
    <col min="12810" max="12810" width="8.140625" customWidth="1"/>
    <col min="12811" max="12811" width="7" customWidth="1"/>
    <col min="12813" max="12813" width="9.7109375" customWidth="1"/>
    <col min="12814" max="12814" width="9.28515625" customWidth="1"/>
    <col min="12818" max="12818" width="10.140625" customWidth="1"/>
    <col min="12819" max="12819" width="10.5703125" customWidth="1"/>
    <col min="13055" max="13055" width="6.140625" customWidth="1"/>
    <col min="13056" max="13056" width="20.7109375" customWidth="1"/>
    <col min="13057" max="13057" width="11.140625" customWidth="1"/>
    <col min="13058" max="13058" width="8" customWidth="1"/>
    <col min="13059" max="13059" width="20" customWidth="1"/>
    <col min="13060" max="13060" width="7.42578125" customWidth="1"/>
    <col min="13061" max="13061" width="6.85546875" customWidth="1"/>
    <col min="13062" max="13062" width="8.7109375" customWidth="1"/>
    <col min="13063" max="13063" width="7" customWidth="1"/>
    <col min="13064" max="13064" width="7.42578125" customWidth="1"/>
    <col min="13066" max="13066" width="8.140625" customWidth="1"/>
    <col min="13067" max="13067" width="7" customWidth="1"/>
    <col min="13069" max="13069" width="9.7109375" customWidth="1"/>
    <col min="13070" max="13070" width="9.28515625" customWidth="1"/>
    <col min="13074" max="13074" width="10.140625" customWidth="1"/>
    <col min="13075" max="13075" width="10.5703125" customWidth="1"/>
    <col min="13311" max="13311" width="6.140625" customWidth="1"/>
    <col min="13312" max="13312" width="20.7109375" customWidth="1"/>
    <col min="13313" max="13313" width="11.140625" customWidth="1"/>
    <col min="13314" max="13314" width="8" customWidth="1"/>
    <col min="13315" max="13315" width="20" customWidth="1"/>
    <col min="13316" max="13316" width="7.42578125" customWidth="1"/>
    <col min="13317" max="13317" width="6.85546875" customWidth="1"/>
    <col min="13318" max="13318" width="8.7109375" customWidth="1"/>
    <col min="13319" max="13319" width="7" customWidth="1"/>
    <col min="13320" max="13320" width="7.42578125" customWidth="1"/>
    <col min="13322" max="13322" width="8.140625" customWidth="1"/>
    <col min="13323" max="13323" width="7" customWidth="1"/>
    <col min="13325" max="13325" width="9.7109375" customWidth="1"/>
    <col min="13326" max="13326" width="9.28515625" customWidth="1"/>
    <col min="13330" max="13330" width="10.140625" customWidth="1"/>
    <col min="13331" max="13331" width="10.5703125" customWidth="1"/>
    <col min="13567" max="13567" width="6.140625" customWidth="1"/>
    <col min="13568" max="13568" width="20.7109375" customWidth="1"/>
    <col min="13569" max="13569" width="11.140625" customWidth="1"/>
    <col min="13570" max="13570" width="8" customWidth="1"/>
    <col min="13571" max="13571" width="20" customWidth="1"/>
    <col min="13572" max="13572" width="7.42578125" customWidth="1"/>
    <col min="13573" max="13573" width="6.85546875" customWidth="1"/>
    <col min="13574" max="13574" width="8.7109375" customWidth="1"/>
    <col min="13575" max="13575" width="7" customWidth="1"/>
    <col min="13576" max="13576" width="7.42578125" customWidth="1"/>
    <col min="13578" max="13578" width="8.140625" customWidth="1"/>
    <col min="13579" max="13579" width="7" customWidth="1"/>
    <col min="13581" max="13581" width="9.7109375" customWidth="1"/>
    <col min="13582" max="13582" width="9.28515625" customWidth="1"/>
    <col min="13586" max="13586" width="10.140625" customWidth="1"/>
    <col min="13587" max="13587" width="10.5703125" customWidth="1"/>
    <col min="13823" max="13823" width="6.140625" customWidth="1"/>
    <col min="13824" max="13824" width="20.7109375" customWidth="1"/>
    <col min="13825" max="13825" width="11.140625" customWidth="1"/>
    <col min="13826" max="13826" width="8" customWidth="1"/>
    <col min="13827" max="13827" width="20" customWidth="1"/>
    <col min="13828" max="13828" width="7.42578125" customWidth="1"/>
    <col min="13829" max="13829" width="6.85546875" customWidth="1"/>
    <col min="13830" max="13830" width="8.7109375" customWidth="1"/>
    <col min="13831" max="13831" width="7" customWidth="1"/>
    <col min="13832" max="13832" width="7.42578125" customWidth="1"/>
    <col min="13834" max="13834" width="8.140625" customWidth="1"/>
    <col min="13835" max="13835" width="7" customWidth="1"/>
    <col min="13837" max="13837" width="9.7109375" customWidth="1"/>
    <col min="13838" max="13838" width="9.28515625" customWidth="1"/>
    <col min="13842" max="13842" width="10.140625" customWidth="1"/>
    <col min="13843" max="13843" width="10.5703125" customWidth="1"/>
    <col min="14079" max="14079" width="6.140625" customWidth="1"/>
    <col min="14080" max="14080" width="20.7109375" customWidth="1"/>
    <col min="14081" max="14081" width="11.140625" customWidth="1"/>
    <col min="14082" max="14082" width="8" customWidth="1"/>
    <col min="14083" max="14083" width="20" customWidth="1"/>
    <col min="14084" max="14084" width="7.42578125" customWidth="1"/>
    <col min="14085" max="14085" width="6.85546875" customWidth="1"/>
    <col min="14086" max="14086" width="8.7109375" customWidth="1"/>
    <col min="14087" max="14087" width="7" customWidth="1"/>
    <col min="14088" max="14088" width="7.42578125" customWidth="1"/>
    <col min="14090" max="14090" width="8.140625" customWidth="1"/>
    <col min="14091" max="14091" width="7" customWidth="1"/>
    <col min="14093" max="14093" width="9.7109375" customWidth="1"/>
    <col min="14094" max="14094" width="9.28515625" customWidth="1"/>
    <col min="14098" max="14098" width="10.140625" customWidth="1"/>
    <col min="14099" max="14099" width="10.5703125" customWidth="1"/>
    <col min="14335" max="14335" width="6.140625" customWidth="1"/>
    <col min="14336" max="14336" width="20.7109375" customWidth="1"/>
    <col min="14337" max="14337" width="11.140625" customWidth="1"/>
    <col min="14338" max="14338" width="8" customWidth="1"/>
    <col min="14339" max="14339" width="20" customWidth="1"/>
    <col min="14340" max="14340" width="7.42578125" customWidth="1"/>
    <col min="14341" max="14341" width="6.85546875" customWidth="1"/>
    <col min="14342" max="14342" width="8.7109375" customWidth="1"/>
    <col min="14343" max="14343" width="7" customWidth="1"/>
    <col min="14344" max="14344" width="7.42578125" customWidth="1"/>
    <col min="14346" max="14346" width="8.140625" customWidth="1"/>
    <col min="14347" max="14347" width="7" customWidth="1"/>
    <col min="14349" max="14349" width="9.7109375" customWidth="1"/>
    <col min="14350" max="14350" width="9.28515625" customWidth="1"/>
    <col min="14354" max="14354" width="10.140625" customWidth="1"/>
    <col min="14355" max="14355" width="10.5703125" customWidth="1"/>
    <col min="14591" max="14591" width="6.140625" customWidth="1"/>
    <col min="14592" max="14592" width="20.7109375" customWidth="1"/>
    <col min="14593" max="14593" width="11.140625" customWidth="1"/>
    <col min="14594" max="14594" width="8" customWidth="1"/>
    <col min="14595" max="14595" width="20" customWidth="1"/>
    <col min="14596" max="14596" width="7.42578125" customWidth="1"/>
    <col min="14597" max="14597" width="6.85546875" customWidth="1"/>
    <col min="14598" max="14598" width="8.7109375" customWidth="1"/>
    <col min="14599" max="14599" width="7" customWidth="1"/>
    <col min="14600" max="14600" width="7.42578125" customWidth="1"/>
    <col min="14602" max="14602" width="8.140625" customWidth="1"/>
    <col min="14603" max="14603" width="7" customWidth="1"/>
    <col min="14605" max="14605" width="9.7109375" customWidth="1"/>
    <col min="14606" max="14606" width="9.28515625" customWidth="1"/>
    <col min="14610" max="14610" width="10.140625" customWidth="1"/>
    <col min="14611" max="14611" width="10.5703125" customWidth="1"/>
    <col min="14847" max="14847" width="6.140625" customWidth="1"/>
    <col min="14848" max="14848" width="20.7109375" customWidth="1"/>
    <col min="14849" max="14849" width="11.140625" customWidth="1"/>
    <col min="14850" max="14850" width="8" customWidth="1"/>
    <col min="14851" max="14851" width="20" customWidth="1"/>
    <col min="14852" max="14852" width="7.42578125" customWidth="1"/>
    <col min="14853" max="14853" width="6.85546875" customWidth="1"/>
    <col min="14854" max="14854" width="8.7109375" customWidth="1"/>
    <col min="14855" max="14855" width="7" customWidth="1"/>
    <col min="14856" max="14856" width="7.42578125" customWidth="1"/>
    <col min="14858" max="14858" width="8.140625" customWidth="1"/>
    <col min="14859" max="14859" width="7" customWidth="1"/>
    <col min="14861" max="14861" width="9.7109375" customWidth="1"/>
    <col min="14862" max="14862" width="9.28515625" customWidth="1"/>
    <col min="14866" max="14866" width="10.140625" customWidth="1"/>
    <col min="14867" max="14867" width="10.5703125" customWidth="1"/>
    <col min="15103" max="15103" width="6.140625" customWidth="1"/>
    <col min="15104" max="15104" width="20.7109375" customWidth="1"/>
    <col min="15105" max="15105" width="11.140625" customWidth="1"/>
    <col min="15106" max="15106" width="8" customWidth="1"/>
    <col min="15107" max="15107" width="20" customWidth="1"/>
    <col min="15108" max="15108" width="7.42578125" customWidth="1"/>
    <col min="15109" max="15109" width="6.85546875" customWidth="1"/>
    <col min="15110" max="15110" width="8.7109375" customWidth="1"/>
    <col min="15111" max="15111" width="7" customWidth="1"/>
    <col min="15112" max="15112" width="7.42578125" customWidth="1"/>
    <col min="15114" max="15114" width="8.140625" customWidth="1"/>
    <col min="15115" max="15115" width="7" customWidth="1"/>
    <col min="15117" max="15117" width="9.7109375" customWidth="1"/>
    <col min="15118" max="15118" width="9.28515625" customWidth="1"/>
    <col min="15122" max="15122" width="10.140625" customWidth="1"/>
    <col min="15123" max="15123" width="10.5703125" customWidth="1"/>
    <col min="15359" max="15359" width="6.140625" customWidth="1"/>
    <col min="15360" max="15360" width="20.7109375" customWidth="1"/>
    <col min="15361" max="15361" width="11.140625" customWidth="1"/>
    <col min="15362" max="15362" width="8" customWidth="1"/>
    <col min="15363" max="15363" width="20" customWidth="1"/>
    <col min="15364" max="15364" width="7.42578125" customWidth="1"/>
    <col min="15365" max="15365" width="6.85546875" customWidth="1"/>
    <col min="15366" max="15366" width="8.7109375" customWidth="1"/>
    <col min="15367" max="15367" width="7" customWidth="1"/>
    <col min="15368" max="15368" width="7.42578125" customWidth="1"/>
    <col min="15370" max="15370" width="8.140625" customWidth="1"/>
    <col min="15371" max="15371" width="7" customWidth="1"/>
    <col min="15373" max="15373" width="9.7109375" customWidth="1"/>
    <col min="15374" max="15374" width="9.28515625" customWidth="1"/>
    <col min="15378" max="15378" width="10.140625" customWidth="1"/>
    <col min="15379" max="15379" width="10.5703125" customWidth="1"/>
    <col min="15615" max="15615" width="6.140625" customWidth="1"/>
    <col min="15616" max="15616" width="20.7109375" customWidth="1"/>
    <col min="15617" max="15617" width="11.140625" customWidth="1"/>
    <col min="15618" max="15618" width="8" customWidth="1"/>
    <col min="15619" max="15619" width="20" customWidth="1"/>
    <col min="15620" max="15620" width="7.42578125" customWidth="1"/>
    <col min="15621" max="15621" width="6.85546875" customWidth="1"/>
    <col min="15622" max="15622" width="8.7109375" customWidth="1"/>
    <col min="15623" max="15623" width="7" customWidth="1"/>
    <col min="15624" max="15624" width="7.42578125" customWidth="1"/>
    <col min="15626" max="15626" width="8.140625" customWidth="1"/>
    <col min="15627" max="15627" width="7" customWidth="1"/>
    <col min="15629" max="15629" width="9.7109375" customWidth="1"/>
    <col min="15630" max="15630" width="9.28515625" customWidth="1"/>
    <col min="15634" max="15634" width="10.140625" customWidth="1"/>
    <col min="15635" max="15635" width="10.5703125" customWidth="1"/>
    <col min="15871" max="15871" width="6.140625" customWidth="1"/>
    <col min="15872" max="15872" width="20.7109375" customWidth="1"/>
    <col min="15873" max="15873" width="11.140625" customWidth="1"/>
    <col min="15874" max="15874" width="8" customWidth="1"/>
    <col min="15875" max="15875" width="20" customWidth="1"/>
    <col min="15876" max="15876" width="7.42578125" customWidth="1"/>
    <col min="15877" max="15877" width="6.85546875" customWidth="1"/>
    <col min="15878" max="15878" width="8.7109375" customWidth="1"/>
    <col min="15879" max="15879" width="7" customWidth="1"/>
    <col min="15880" max="15880" width="7.42578125" customWidth="1"/>
    <col min="15882" max="15882" width="8.140625" customWidth="1"/>
    <col min="15883" max="15883" width="7" customWidth="1"/>
    <col min="15885" max="15885" width="9.7109375" customWidth="1"/>
    <col min="15886" max="15886" width="9.28515625" customWidth="1"/>
    <col min="15890" max="15890" width="10.140625" customWidth="1"/>
    <col min="15891" max="15891" width="10.5703125" customWidth="1"/>
    <col min="16127" max="16127" width="6.140625" customWidth="1"/>
    <col min="16128" max="16128" width="20.7109375" customWidth="1"/>
    <col min="16129" max="16129" width="11.140625" customWidth="1"/>
    <col min="16130" max="16130" width="8" customWidth="1"/>
    <col min="16131" max="16131" width="20" customWidth="1"/>
    <col min="16132" max="16132" width="7.42578125" customWidth="1"/>
    <col min="16133" max="16133" width="6.85546875" customWidth="1"/>
    <col min="16134" max="16134" width="8.7109375" customWidth="1"/>
    <col min="16135" max="16135" width="7" customWidth="1"/>
    <col min="16136" max="16136" width="7.42578125" customWidth="1"/>
    <col min="16138" max="16138" width="8.140625" customWidth="1"/>
    <col min="16139" max="16139" width="7" customWidth="1"/>
    <col min="16141" max="16141" width="9.7109375" customWidth="1"/>
    <col min="16142" max="16142" width="9.28515625" customWidth="1"/>
    <col min="16146" max="16146" width="10.140625" customWidth="1"/>
    <col min="16147" max="16147" width="10.5703125" customWidth="1"/>
  </cols>
  <sheetData>
    <row r="1" spans="1:20" ht="20.25" x14ac:dyDescent="0.3">
      <c r="F1" t="s">
        <v>0</v>
      </c>
      <c r="H1" s="1" t="s">
        <v>1</v>
      </c>
    </row>
    <row r="2" spans="1:20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3"/>
      <c r="Q2" s="3"/>
      <c r="R2" s="3"/>
      <c r="S2" s="3"/>
      <c r="T2" s="3"/>
    </row>
    <row r="3" spans="1:20" x14ac:dyDescent="0.2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7" t="s">
        <v>9</v>
      </c>
      <c r="I3" s="7"/>
      <c r="J3" s="7"/>
      <c r="K3" s="5"/>
      <c r="L3" s="7" t="s">
        <v>10</v>
      </c>
      <c r="M3" s="7"/>
      <c r="N3" s="7"/>
      <c r="O3" s="7" t="s">
        <v>11</v>
      </c>
      <c r="P3" s="7"/>
      <c r="Q3" s="7"/>
      <c r="R3" s="7"/>
      <c r="S3" s="3"/>
      <c r="T3" s="3"/>
    </row>
    <row r="4" spans="1:20" ht="25.5" x14ac:dyDescent="0.2">
      <c r="A4" s="8"/>
      <c r="B4" s="8"/>
      <c r="C4" s="8"/>
      <c r="D4" s="8"/>
      <c r="E4" s="8"/>
      <c r="F4" s="9"/>
      <c r="G4" s="9"/>
      <c r="H4" s="10" t="s">
        <v>12</v>
      </c>
      <c r="I4" s="11" t="s">
        <v>13</v>
      </c>
      <c r="J4" s="10" t="s">
        <v>14</v>
      </c>
      <c r="K4" s="12"/>
      <c r="L4" s="10" t="s">
        <v>12</v>
      </c>
      <c r="M4" s="10" t="s">
        <v>15</v>
      </c>
      <c r="N4" s="10" t="s">
        <v>14</v>
      </c>
      <c r="O4" s="11" t="s">
        <v>16</v>
      </c>
      <c r="P4" s="10" t="s">
        <v>12</v>
      </c>
      <c r="Q4" s="10" t="s">
        <v>15</v>
      </c>
      <c r="R4" s="10" t="s">
        <v>14</v>
      </c>
      <c r="S4" s="3"/>
      <c r="T4" s="3"/>
    </row>
    <row r="5" spans="1:20" ht="31.5" x14ac:dyDescent="0.2">
      <c r="A5" s="13"/>
      <c r="B5" s="14"/>
      <c r="C5" s="13"/>
      <c r="D5" s="14"/>
      <c r="E5" s="15" t="s">
        <v>17</v>
      </c>
      <c r="F5" s="13"/>
      <c r="G5" s="13"/>
      <c r="H5" s="16">
        <f>F5*G5</f>
        <v>0</v>
      </c>
      <c r="I5" s="16"/>
      <c r="J5" s="16">
        <f>H5*I5</f>
        <v>0</v>
      </c>
      <c r="K5" s="16"/>
      <c r="L5" s="16"/>
      <c r="M5" s="16"/>
      <c r="N5" s="16">
        <f>L5*M5</f>
        <v>0</v>
      </c>
      <c r="O5" s="17"/>
      <c r="P5" s="16"/>
      <c r="Q5" s="16"/>
      <c r="R5" s="16">
        <f>P5*Q5</f>
        <v>0</v>
      </c>
      <c r="S5" s="18"/>
      <c r="T5" s="3"/>
    </row>
    <row r="6" spans="1:20" ht="15" x14ac:dyDescent="0.2">
      <c r="A6" s="13"/>
      <c r="B6" s="14"/>
      <c r="C6" s="13"/>
      <c r="D6" s="13"/>
      <c r="E6" s="19" t="s">
        <v>18</v>
      </c>
      <c r="F6" s="13"/>
      <c r="G6" s="13"/>
      <c r="H6" s="16">
        <f>F6*G6</f>
        <v>0</v>
      </c>
      <c r="I6" s="16"/>
      <c r="J6" s="16">
        <f>H6*I6</f>
        <v>0</v>
      </c>
      <c r="K6" s="16"/>
      <c r="L6" s="16"/>
      <c r="M6" s="16"/>
      <c r="N6" s="16">
        <f>L6*M6</f>
        <v>0</v>
      </c>
      <c r="O6" s="17"/>
      <c r="P6" s="16"/>
      <c r="Q6" s="16"/>
      <c r="R6" s="16">
        <f t="shared" ref="R6:R26" si="0">P6*Q6</f>
        <v>0</v>
      </c>
      <c r="S6" s="18"/>
      <c r="T6" s="3"/>
    </row>
    <row r="7" spans="1:20" ht="15" x14ac:dyDescent="0.2">
      <c r="A7" s="13"/>
      <c r="B7" s="14"/>
      <c r="C7" s="13"/>
      <c r="D7" s="13"/>
      <c r="E7" s="19"/>
      <c r="F7" s="13"/>
      <c r="G7" s="13"/>
      <c r="H7" s="16">
        <f t="shared" ref="H7:H25" si="1">F7*G7</f>
        <v>0</v>
      </c>
      <c r="I7" s="16"/>
      <c r="J7" s="16">
        <f t="shared" ref="J7:J25" si="2">H7*I7</f>
        <v>0</v>
      </c>
      <c r="K7" s="16"/>
      <c r="L7" s="16"/>
      <c r="M7" s="16"/>
      <c r="N7" s="16">
        <f t="shared" ref="N7:N25" si="3">L7*M7</f>
        <v>0</v>
      </c>
      <c r="O7" s="17"/>
      <c r="P7" s="16"/>
      <c r="Q7" s="16"/>
      <c r="R7" s="16">
        <f t="shared" si="0"/>
        <v>0</v>
      </c>
      <c r="S7" s="18"/>
      <c r="T7" s="3"/>
    </row>
    <row r="8" spans="1:20" ht="51" x14ac:dyDescent="0.2">
      <c r="A8" s="13" t="s">
        <v>19</v>
      </c>
      <c r="B8" s="20" t="s">
        <v>20</v>
      </c>
      <c r="C8" s="13"/>
      <c r="D8" s="13"/>
      <c r="E8" s="21" t="s">
        <v>21</v>
      </c>
      <c r="F8" s="13">
        <v>4</v>
      </c>
      <c r="G8" s="13">
        <v>1</v>
      </c>
      <c r="H8" s="16">
        <f t="shared" si="1"/>
        <v>4</v>
      </c>
      <c r="I8" s="16">
        <v>600</v>
      </c>
      <c r="J8" s="16">
        <f t="shared" si="2"/>
        <v>2400</v>
      </c>
      <c r="K8" s="16" t="s">
        <v>22</v>
      </c>
      <c r="L8" s="16">
        <v>0.5</v>
      </c>
      <c r="M8" s="16">
        <v>400</v>
      </c>
      <c r="N8" s="16">
        <f t="shared" si="3"/>
        <v>200</v>
      </c>
      <c r="O8" s="17" t="s">
        <v>23</v>
      </c>
      <c r="P8" s="16">
        <v>6</v>
      </c>
      <c r="Q8" s="16">
        <v>157.19999999999999</v>
      </c>
      <c r="R8" s="16">
        <f t="shared" si="0"/>
        <v>943.19999999999993</v>
      </c>
      <c r="S8" s="18"/>
      <c r="T8" s="3"/>
    </row>
    <row r="9" spans="1:20" ht="25.5" x14ac:dyDescent="0.2">
      <c r="A9" s="13"/>
      <c r="B9" s="14"/>
      <c r="C9" s="13"/>
      <c r="D9" s="13"/>
      <c r="E9" s="19"/>
      <c r="F9" s="13"/>
      <c r="G9" s="13"/>
      <c r="H9" s="16">
        <f t="shared" si="1"/>
        <v>0</v>
      </c>
      <c r="I9" s="16"/>
      <c r="J9" s="16">
        <f t="shared" si="2"/>
        <v>0</v>
      </c>
      <c r="K9" s="16"/>
      <c r="L9" s="16"/>
      <c r="M9" s="16"/>
      <c r="N9" s="16">
        <f t="shared" si="3"/>
        <v>0</v>
      </c>
      <c r="O9" s="17" t="s">
        <v>24</v>
      </c>
      <c r="P9" s="16">
        <v>1</v>
      </c>
      <c r="Q9" s="16">
        <v>267.67</v>
      </c>
      <c r="R9" s="16">
        <f t="shared" si="0"/>
        <v>267.67</v>
      </c>
      <c r="S9" s="18"/>
      <c r="T9" s="3"/>
    </row>
    <row r="10" spans="1:20" ht="25.5" x14ac:dyDescent="0.2">
      <c r="A10" s="13"/>
      <c r="B10" s="14"/>
      <c r="C10" s="13"/>
      <c r="D10" s="13"/>
      <c r="E10" s="19"/>
      <c r="F10" s="13"/>
      <c r="G10" s="13"/>
      <c r="H10" s="16">
        <f t="shared" si="1"/>
        <v>0</v>
      </c>
      <c r="I10" s="16"/>
      <c r="J10" s="16">
        <f t="shared" si="2"/>
        <v>0</v>
      </c>
      <c r="K10" s="16"/>
      <c r="L10" s="16"/>
      <c r="M10" s="16"/>
      <c r="N10" s="16">
        <f t="shared" si="3"/>
        <v>0</v>
      </c>
      <c r="O10" s="17" t="s">
        <v>25</v>
      </c>
      <c r="P10" s="16">
        <v>1</v>
      </c>
      <c r="Q10" s="16">
        <v>3.88</v>
      </c>
      <c r="R10" s="16">
        <f t="shared" si="0"/>
        <v>3.88</v>
      </c>
      <c r="S10" s="18"/>
      <c r="T10" s="3"/>
    </row>
    <row r="11" spans="1:20" ht="15" x14ac:dyDescent="0.2">
      <c r="A11" s="13"/>
      <c r="B11" s="14"/>
      <c r="C11" s="13"/>
      <c r="D11" s="13"/>
      <c r="E11" s="19"/>
      <c r="F11" s="13"/>
      <c r="G11" s="13"/>
      <c r="H11" s="16">
        <f t="shared" si="1"/>
        <v>0</v>
      </c>
      <c r="I11" s="16"/>
      <c r="J11" s="16">
        <f t="shared" si="2"/>
        <v>0</v>
      </c>
      <c r="K11" s="16"/>
      <c r="L11" s="16"/>
      <c r="M11" s="16"/>
      <c r="N11" s="16">
        <f t="shared" si="3"/>
        <v>0</v>
      </c>
      <c r="O11" s="17" t="s">
        <v>26</v>
      </c>
      <c r="P11" s="16">
        <v>1</v>
      </c>
      <c r="Q11" s="16">
        <v>246.23</v>
      </c>
      <c r="R11" s="16">
        <f t="shared" si="0"/>
        <v>246.23</v>
      </c>
      <c r="S11" s="18"/>
      <c r="T11" s="3"/>
    </row>
    <row r="12" spans="1:20" ht="15" x14ac:dyDescent="0.2">
      <c r="A12" s="13"/>
      <c r="B12" s="14"/>
      <c r="C12" s="13"/>
      <c r="D12" s="13"/>
      <c r="E12" s="19"/>
      <c r="F12" s="13"/>
      <c r="G12" s="13"/>
      <c r="H12" s="16">
        <f t="shared" si="1"/>
        <v>0</v>
      </c>
      <c r="I12" s="16"/>
      <c r="J12" s="16">
        <f t="shared" si="2"/>
        <v>0</v>
      </c>
      <c r="K12" s="16"/>
      <c r="L12" s="16"/>
      <c r="M12" s="16"/>
      <c r="N12" s="16">
        <f t="shared" si="3"/>
        <v>0</v>
      </c>
      <c r="O12" s="17" t="s">
        <v>27</v>
      </c>
      <c r="P12" s="16">
        <v>1</v>
      </c>
      <c r="Q12" s="16">
        <v>80</v>
      </c>
      <c r="R12" s="16">
        <f t="shared" si="0"/>
        <v>80</v>
      </c>
      <c r="S12" s="18"/>
      <c r="T12" s="3"/>
    </row>
    <row r="13" spans="1:20" ht="15" x14ac:dyDescent="0.2">
      <c r="A13" s="13"/>
      <c r="B13" s="14"/>
      <c r="C13" s="13"/>
      <c r="D13" s="13"/>
      <c r="E13" s="19"/>
      <c r="F13" s="13"/>
      <c r="G13" s="13"/>
      <c r="H13" s="16">
        <f t="shared" si="1"/>
        <v>0</v>
      </c>
      <c r="I13" s="16"/>
      <c r="J13" s="16">
        <f t="shared" si="2"/>
        <v>0</v>
      </c>
      <c r="K13" s="16"/>
      <c r="L13" s="16"/>
      <c r="M13" s="16"/>
      <c r="N13" s="16">
        <f t="shared" si="3"/>
        <v>0</v>
      </c>
      <c r="O13" s="17" t="s">
        <v>28</v>
      </c>
      <c r="P13" s="16">
        <v>5</v>
      </c>
      <c r="Q13" s="16">
        <v>0.8</v>
      </c>
      <c r="R13" s="16">
        <f t="shared" si="0"/>
        <v>4</v>
      </c>
      <c r="S13" s="18"/>
      <c r="T13" s="3"/>
    </row>
    <row r="14" spans="1:20" ht="15" x14ac:dyDescent="0.2">
      <c r="A14" s="13"/>
      <c r="B14" s="14"/>
      <c r="C14" s="13"/>
      <c r="D14" s="13"/>
      <c r="E14" s="19"/>
      <c r="F14" s="13"/>
      <c r="G14" s="13"/>
      <c r="H14" s="16">
        <f t="shared" si="1"/>
        <v>0</v>
      </c>
      <c r="I14" s="16"/>
      <c r="J14" s="16">
        <f t="shared" si="2"/>
        <v>0</v>
      </c>
      <c r="K14" s="16"/>
      <c r="L14" s="16"/>
      <c r="M14" s="16"/>
      <c r="N14" s="16">
        <f t="shared" si="3"/>
        <v>0</v>
      </c>
      <c r="O14" s="17" t="s">
        <v>29</v>
      </c>
      <c r="P14" s="16">
        <v>5</v>
      </c>
      <c r="Q14" s="16">
        <v>0.82</v>
      </c>
      <c r="R14" s="16">
        <f t="shared" si="0"/>
        <v>4.0999999999999996</v>
      </c>
      <c r="S14" s="18"/>
      <c r="T14" s="3"/>
    </row>
    <row r="15" spans="1:20" ht="15" x14ac:dyDescent="0.2">
      <c r="A15" s="13"/>
      <c r="B15" s="14"/>
      <c r="C15" s="13"/>
      <c r="D15" s="13"/>
      <c r="E15" s="19"/>
      <c r="F15" s="13"/>
      <c r="G15" s="13"/>
      <c r="H15" s="16">
        <f t="shared" si="1"/>
        <v>0</v>
      </c>
      <c r="I15" s="16"/>
      <c r="J15" s="16">
        <f t="shared" si="2"/>
        <v>0</v>
      </c>
      <c r="K15" s="16"/>
      <c r="L15" s="16"/>
      <c r="M15" s="16"/>
      <c r="N15" s="16">
        <f t="shared" si="3"/>
        <v>0</v>
      </c>
      <c r="O15" s="17" t="s">
        <v>30</v>
      </c>
      <c r="P15" s="16">
        <v>0.1</v>
      </c>
      <c r="Q15" s="16">
        <v>75</v>
      </c>
      <c r="R15" s="16">
        <f t="shared" si="0"/>
        <v>7.5</v>
      </c>
      <c r="S15" s="18"/>
      <c r="T15" s="3"/>
    </row>
    <row r="16" spans="1:20" ht="15" x14ac:dyDescent="0.2">
      <c r="A16" s="13"/>
      <c r="B16" s="14"/>
      <c r="C16" s="13"/>
      <c r="D16" s="13"/>
      <c r="E16" s="19"/>
      <c r="F16" s="13"/>
      <c r="G16" s="13"/>
      <c r="H16" s="16"/>
      <c r="I16" s="16"/>
      <c r="J16" s="16"/>
      <c r="K16" s="16"/>
      <c r="L16" s="16"/>
      <c r="M16" s="16"/>
      <c r="N16" s="16"/>
      <c r="O16" s="17"/>
      <c r="P16" s="16"/>
      <c r="Q16" s="16"/>
      <c r="R16" s="16"/>
      <c r="S16" s="18"/>
      <c r="T16" s="3"/>
    </row>
    <row r="17" spans="1:30" ht="51" x14ac:dyDescent="0.2">
      <c r="A17" s="13" t="s">
        <v>31</v>
      </c>
      <c r="B17" s="20" t="s">
        <v>32</v>
      </c>
      <c r="C17" s="13"/>
      <c r="D17" s="13"/>
      <c r="E17" s="21" t="s">
        <v>33</v>
      </c>
      <c r="F17" s="13">
        <v>1</v>
      </c>
      <c r="G17" s="13">
        <v>2</v>
      </c>
      <c r="H17" s="16">
        <f t="shared" si="1"/>
        <v>2</v>
      </c>
      <c r="I17" s="16">
        <v>600</v>
      </c>
      <c r="J17" s="16">
        <f t="shared" si="2"/>
        <v>1200</v>
      </c>
      <c r="K17" s="16" t="s">
        <v>22</v>
      </c>
      <c r="L17" s="16">
        <v>0.5</v>
      </c>
      <c r="M17" s="16">
        <v>400</v>
      </c>
      <c r="N17" s="16">
        <f t="shared" si="3"/>
        <v>200</v>
      </c>
      <c r="O17" s="17"/>
      <c r="P17" s="16"/>
      <c r="Q17" s="16"/>
      <c r="R17" s="16">
        <f t="shared" si="0"/>
        <v>0</v>
      </c>
      <c r="S17" s="18"/>
      <c r="T17" s="3"/>
    </row>
    <row r="18" spans="1:30" ht="15" x14ac:dyDescent="0.2">
      <c r="A18" s="13"/>
      <c r="B18" s="14"/>
      <c r="C18" s="13"/>
      <c r="D18" s="13"/>
      <c r="E18" s="19"/>
      <c r="F18" s="13"/>
      <c r="G18" s="13"/>
      <c r="H18" s="16">
        <f t="shared" si="1"/>
        <v>0</v>
      </c>
      <c r="I18" s="16"/>
      <c r="J18" s="16">
        <f t="shared" si="2"/>
        <v>0</v>
      </c>
      <c r="K18" s="16"/>
      <c r="L18" s="16"/>
      <c r="M18" s="16"/>
      <c r="N18" s="16">
        <f t="shared" si="3"/>
        <v>0</v>
      </c>
      <c r="O18" s="17"/>
      <c r="P18" s="16"/>
      <c r="Q18" s="16"/>
      <c r="R18" s="16">
        <f t="shared" si="0"/>
        <v>0</v>
      </c>
      <c r="S18" s="18"/>
      <c r="T18" s="3"/>
    </row>
    <row r="19" spans="1:30" ht="114.75" x14ac:dyDescent="0.2">
      <c r="A19" s="13" t="s">
        <v>34</v>
      </c>
      <c r="B19" s="20" t="s">
        <v>35</v>
      </c>
      <c r="C19" s="22">
        <v>44599</v>
      </c>
      <c r="D19" s="13"/>
      <c r="E19" s="21" t="s">
        <v>36</v>
      </c>
      <c r="F19" s="13">
        <v>2.5</v>
      </c>
      <c r="G19" s="13">
        <v>1</v>
      </c>
      <c r="H19" s="16">
        <f t="shared" si="1"/>
        <v>2.5</v>
      </c>
      <c r="I19" s="16">
        <v>600</v>
      </c>
      <c r="J19" s="16">
        <f t="shared" si="2"/>
        <v>1500</v>
      </c>
      <c r="K19" s="16" t="s">
        <v>22</v>
      </c>
      <c r="L19" s="16">
        <v>0.5</v>
      </c>
      <c r="M19" s="16">
        <v>400</v>
      </c>
      <c r="N19" s="16">
        <f t="shared" si="3"/>
        <v>200</v>
      </c>
      <c r="O19" s="17" t="s">
        <v>37</v>
      </c>
      <c r="P19" s="16">
        <v>1</v>
      </c>
      <c r="Q19" s="16">
        <v>272.8</v>
      </c>
      <c r="R19" s="16">
        <f t="shared" si="0"/>
        <v>272.8</v>
      </c>
      <c r="S19" s="18"/>
      <c r="T19" s="3"/>
    </row>
    <row r="20" spans="1:30" ht="25.5" x14ac:dyDescent="0.2">
      <c r="A20" s="13"/>
      <c r="B20" s="14"/>
      <c r="C20" s="13"/>
      <c r="D20" s="13"/>
      <c r="E20" s="19"/>
      <c r="F20" s="13">
        <v>1</v>
      </c>
      <c r="G20" s="13">
        <v>1</v>
      </c>
      <c r="H20" s="16">
        <f t="shared" si="1"/>
        <v>1</v>
      </c>
      <c r="I20" s="16"/>
      <c r="J20" s="16">
        <f t="shared" si="2"/>
        <v>0</v>
      </c>
      <c r="K20" s="16"/>
      <c r="L20" s="16"/>
      <c r="M20" s="16"/>
      <c r="N20" s="16">
        <f t="shared" si="3"/>
        <v>0</v>
      </c>
      <c r="O20" s="17" t="s">
        <v>38</v>
      </c>
      <c r="P20" s="16">
        <v>6</v>
      </c>
      <c r="Q20" s="16">
        <v>157.19999999999999</v>
      </c>
      <c r="R20" s="16">
        <f t="shared" si="0"/>
        <v>943.19999999999993</v>
      </c>
      <c r="S20" s="18"/>
      <c r="T20" s="3"/>
    </row>
    <row r="21" spans="1:30" ht="35.25" customHeight="1" x14ac:dyDescent="0.2">
      <c r="A21" s="13"/>
      <c r="B21" s="14"/>
      <c r="C21" s="13"/>
      <c r="D21" s="13"/>
      <c r="E21" s="19"/>
      <c r="F21" s="13"/>
      <c r="G21" s="13"/>
      <c r="H21" s="16">
        <f t="shared" si="1"/>
        <v>0</v>
      </c>
      <c r="I21" s="16"/>
      <c r="J21" s="16">
        <f t="shared" si="2"/>
        <v>0</v>
      </c>
      <c r="K21" s="16"/>
      <c r="L21" s="16"/>
      <c r="M21" s="16"/>
      <c r="N21" s="16">
        <f t="shared" si="3"/>
        <v>0</v>
      </c>
      <c r="O21" s="17" t="s">
        <v>39</v>
      </c>
      <c r="P21" s="16">
        <v>2</v>
      </c>
      <c r="Q21" s="16">
        <v>26.78</v>
      </c>
      <c r="R21" s="16">
        <f t="shared" si="0"/>
        <v>53.56</v>
      </c>
      <c r="S21" s="18"/>
      <c r="T21" s="3"/>
    </row>
    <row r="22" spans="1:30" ht="25.5" x14ac:dyDescent="0.2">
      <c r="A22" s="13"/>
      <c r="B22" s="14"/>
      <c r="C22" s="13"/>
      <c r="D22" s="13"/>
      <c r="E22" s="19"/>
      <c r="F22" s="13"/>
      <c r="G22" s="13"/>
      <c r="H22" s="16">
        <f t="shared" si="1"/>
        <v>0</v>
      </c>
      <c r="I22" s="16"/>
      <c r="J22" s="16">
        <f t="shared" si="2"/>
        <v>0</v>
      </c>
      <c r="K22" s="16"/>
      <c r="L22" s="16"/>
      <c r="M22" s="16"/>
      <c r="N22" s="16">
        <f t="shared" si="3"/>
        <v>0</v>
      </c>
      <c r="O22" s="17" t="s">
        <v>40</v>
      </c>
      <c r="P22" s="16">
        <v>1</v>
      </c>
      <c r="Q22" s="16">
        <v>141.83000000000001</v>
      </c>
      <c r="R22" s="16">
        <f t="shared" si="0"/>
        <v>141.83000000000001</v>
      </c>
      <c r="S22" s="18"/>
      <c r="T22" s="3"/>
    </row>
    <row r="23" spans="1:30" ht="15" x14ac:dyDescent="0.2">
      <c r="A23" s="13"/>
      <c r="B23" s="14"/>
      <c r="C23" s="13"/>
      <c r="D23" s="13"/>
      <c r="E23" s="19"/>
      <c r="F23" s="13"/>
      <c r="G23" s="13"/>
      <c r="H23" s="16">
        <f t="shared" si="1"/>
        <v>0</v>
      </c>
      <c r="I23" s="16"/>
      <c r="J23" s="16">
        <f t="shared" si="2"/>
        <v>0</v>
      </c>
      <c r="K23" s="16"/>
      <c r="L23" s="16"/>
      <c r="M23" s="16"/>
      <c r="N23" s="16">
        <f t="shared" si="3"/>
        <v>0</v>
      </c>
      <c r="O23" s="17" t="s">
        <v>41</v>
      </c>
      <c r="P23" s="16">
        <v>1</v>
      </c>
      <c r="Q23" s="16">
        <v>25</v>
      </c>
      <c r="R23" s="16">
        <f t="shared" si="0"/>
        <v>25</v>
      </c>
      <c r="S23" s="18"/>
      <c r="T23" s="3"/>
    </row>
    <row r="24" spans="1:30" ht="15" x14ac:dyDescent="0.2">
      <c r="A24" s="13"/>
      <c r="B24" s="14"/>
      <c r="C24" s="13"/>
      <c r="D24" s="13"/>
      <c r="E24" s="19"/>
      <c r="F24" s="13"/>
      <c r="G24" s="13"/>
      <c r="H24" s="16">
        <f t="shared" si="1"/>
        <v>0</v>
      </c>
      <c r="I24" s="16"/>
      <c r="J24" s="16">
        <f t="shared" si="2"/>
        <v>0</v>
      </c>
      <c r="K24" s="16"/>
      <c r="L24" s="16"/>
      <c r="M24" s="16"/>
      <c r="N24" s="16">
        <f t="shared" si="3"/>
        <v>0</v>
      </c>
      <c r="O24" s="17" t="s">
        <v>42</v>
      </c>
      <c r="P24" s="16">
        <v>0.5</v>
      </c>
      <c r="Q24" s="16">
        <v>75</v>
      </c>
      <c r="R24" s="16">
        <f t="shared" si="0"/>
        <v>37.5</v>
      </c>
      <c r="S24" s="18"/>
      <c r="T24" s="3"/>
    </row>
    <row r="25" spans="1:30" s="27" customFormat="1" ht="16.5" customHeight="1" x14ac:dyDescent="0.2">
      <c r="A25" s="13"/>
      <c r="B25" s="14"/>
      <c r="C25" s="22"/>
      <c r="D25" s="13"/>
      <c r="E25" s="23"/>
      <c r="F25" s="13"/>
      <c r="G25" s="13"/>
      <c r="H25" s="16">
        <f t="shared" si="1"/>
        <v>0</v>
      </c>
      <c r="I25" s="16"/>
      <c r="J25" s="16">
        <f t="shared" si="2"/>
        <v>0</v>
      </c>
      <c r="K25" s="16"/>
      <c r="L25" s="16"/>
      <c r="M25" s="16"/>
      <c r="N25" s="16">
        <f t="shared" si="3"/>
        <v>0</v>
      </c>
      <c r="O25" s="17"/>
      <c r="P25" s="16"/>
      <c r="Q25" s="16"/>
      <c r="R25" s="16">
        <f t="shared" si="0"/>
        <v>0</v>
      </c>
      <c r="S25" s="24"/>
      <c r="T25" s="25"/>
      <c r="U25" s="26"/>
      <c r="V25" s="26"/>
      <c r="W25" s="26"/>
      <c r="X25" s="26"/>
      <c r="Y25" s="26"/>
      <c r="Z25" s="26"/>
      <c r="AA25" s="26"/>
      <c r="AB25" s="26"/>
      <c r="AC25" s="26"/>
      <c r="AD25" s="26"/>
    </row>
    <row r="26" spans="1:30" x14ac:dyDescent="0.2">
      <c r="A26" s="13"/>
      <c r="B26" s="14"/>
      <c r="C26" s="13"/>
      <c r="D26" s="13"/>
      <c r="E26" s="13"/>
      <c r="F26" s="13"/>
      <c r="G26" s="13"/>
      <c r="H26" s="16">
        <f>F26*G26</f>
        <v>0</v>
      </c>
      <c r="I26" s="16"/>
      <c r="J26" s="16">
        <f>H26*I26</f>
        <v>0</v>
      </c>
      <c r="K26" s="16"/>
      <c r="L26" s="16"/>
      <c r="M26" s="16"/>
      <c r="N26" s="16">
        <f>L26*M26</f>
        <v>0</v>
      </c>
      <c r="O26" s="17"/>
      <c r="P26" s="16"/>
      <c r="Q26" s="16"/>
      <c r="R26" s="16">
        <f t="shared" si="0"/>
        <v>0</v>
      </c>
      <c r="S26" s="24"/>
      <c r="T26" s="25"/>
      <c r="U26" s="26"/>
      <c r="V26" s="26"/>
      <c r="W26" s="26"/>
      <c r="X26" s="26"/>
      <c r="Y26" s="26"/>
      <c r="Z26" s="26"/>
      <c r="AA26" s="26"/>
      <c r="AB26" s="26"/>
      <c r="AC26" s="26"/>
      <c r="AD26" s="26"/>
    </row>
    <row r="27" spans="1:30" x14ac:dyDescent="0.2">
      <c r="A27" s="13"/>
      <c r="B27" s="14"/>
      <c r="C27" s="13"/>
      <c r="D27" s="13"/>
      <c r="E27" s="28" t="s">
        <v>43</v>
      </c>
      <c r="F27" s="13"/>
      <c r="G27" s="13"/>
      <c r="H27" s="29">
        <f>SUM(H5:H26)</f>
        <v>9.5</v>
      </c>
      <c r="I27" s="16"/>
      <c r="J27" s="29">
        <f>SUM(J5:J26)</f>
        <v>5100</v>
      </c>
      <c r="K27" s="16"/>
      <c r="L27" s="29">
        <f>SUM(L5:L26)</f>
        <v>1.5</v>
      </c>
      <c r="M27" s="16"/>
      <c r="N27" s="29">
        <f>SUM(N5:N26)</f>
        <v>600</v>
      </c>
      <c r="O27" s="17"/>
      <c r="P27" s="16"/>
      <c r="Q27" s="16"/>
      <c r="R27" s="29">
        <f>SUM(R5:R26)</f>
        <v>3030.47</v>
      </c>
      <c r="S27" s="18">
        <f>J27+N27+R27</f>
        <v>8730.4699999999993</v>
      </c>
      <c r="T27" s="3" t="s">
        <v>0</v>
      </c>
    </row>
    <row r="28" spans="1:30" ht="28.5" customHeight="1" x14ac:dyDescent="0.2">
      <c r="A28" s="13" t="s">
        <v>0</v>
      </c>
      <c r="B28" s="14"/>
      <c r="C28" s="13"/>
      <c r="D28" s="13"/>
      <c r="E28" s="19" t="s">
        <v>44</v>
      </c>
      <c r="F28" s="13"/>
      <c r="G28" s="13"/>
      <c r="H28" s="16">
        <f>F28*G28</f>
        <v>0</v>
      </c>
      <c r="I28" s="16"/>
      <c r="J28" s="16">
        <f>H28*I28</f>
        <v>0</v>
      </c>
      <c r="K28" s="16"/>
      <c r="L28" s="16"/>
      <c r="M28" s="16"/>
      <c r="N28" s="16">
        <f>L28*M28</f>
        <v>0</v>
      </c>
      <c r="O28" s="17"/>
      <c r="P28" s="16"/>
      <c r="Q28" s="16"/>
      <c r="R28" s="16">
        <f>P28</f>
        <v>0</v>
      </c>
      <c r="S28" s="30"/>
      <c r="T28" s="3"/>
    </row>
    <row r="29" spans="1:30" ht="48" customHeight="1" x14ac:dyDescent="0.2">
      <c r="A29" s="13"/>
      <c r="B29" s="14"/>
      <c r="C29" s="22"/>
      <c r="D29" s="13"/>
      <c r="E29" s="19" t="s">
        <v>45</v>
      </c>
      <c r="F29" s="13"/>
      <c r="G29" s="13"/>
      <c r="H29" s="16">
        <f t="shared" ref="H29:H31" si="4">F29*G29</f>
        <v>0</v>
      </c>
      <c r="I29" s="16"/>
      <c r="J29" s="16">
        <f>H29*I29</f>
        <v>0</v>
      </c>
      <c r="K29" s="16"/>
      <c r="L29" s="16"/>
      <c r="M29" s="16"/>
      <c r="N29" s="16">
        <f t="shared" ref="N29:N30" si="5">L29*M29</f>
        <v>0</v>
      </c>
      <c r="O29" s="17"/>
      <c r="P29" s="16"/>
      <c r="Q29" s="16"/>
      <c r="R29" s="16">
        <f>P29*Q29</f>
        <v>0</v>
      </c>
      <c r="S29" s="30"/>
      <c r="T29" s="3"/>
    </row>
    <row r="30" spans="1:30" ht="15" x14ac:dyDescent="0.2">
      <c r="A30" s="13"/>
      <c r="B30" s="14"/>
      <c r="C30" s="13"/>
      <c r="D30" s="13"/>
      <c r="E30" s="19"/>
      <c r="F30" s="13"/>
      <c r="G30" s="13"/>
      <c r="H30" s="16">
        <f t="shared" si="4"/>
        <v>0</v>
      </c>
      <c r="I30" s="16"/>
      <c r="J30" s="16">
        <f>H30*I30</f>
        <v>0</v>
      </c>
      <c r="K30" s="16"/>
      <c r="L30" s="16"/>
      <c r="M30" s="16"/>
      <c r="N30" s="16">
        <f t="shared" si="5"/>
        <v>0</v>
      </c>
      <c r="O30" s="17"/>
      <c r="P30" s="16"/>
      <c r="Q30" s="16"/>
      <c r="R30" s="16">
        <f t="shared" ref="R30:R31" si="6">P30*Q30</f>
        <v>0</v>
      </c>
      <c r="S30" s="30"/>
      <c r="T30" s="3"/>
    </row>
    <row r="31" spans="1:30" x14ac:dyDescent="0.2">
      <c r="A31" s="13"/>
      <c r="B31" s="14"/>
      <c r="C31" s="13"/>
      <c r="D31" s="13"/>
      <c r="E31" s="13"/>
      <c r="F31" s="13"/>
      <c r="G31" s="13"/>
      <c r="H31" s="16">
        <f t="shared" si="4"/>
        <v>0</v>
      </c>
      <c r="I31" s="16"/>
      <c r="J31" s="16">
        <f t="shared" ref="J31" si="7">H31*I31</f>
        <v>0</v>
      </c>
      <c r="K31" s="16"/>
      <c r="L31" s="16"/>
      <c r="M31" s="16"/>
      <c r="N31" s="16">
        <f>L31*M31</f>
        <v>0</v>
      </c>
      <c r="O31" s="17"/>
      <c r="P31" s="16"/>
      <c r="Q31" s="16"/>
      <c r="R31" s="16">
        <f t="shared" si="6"/>
        <v>0</v>
      </c>
      <c r="S31" s="18"/>
      <c r="T31" s="3"/>
    </row>
    <row r="32" spans="1:30" x14ac:dyDescent="0.2">
      <c r="A32" s="13"/>
      <c r="B32" s="14"/>
      <c r="C32" s="13"/>
      <c r="D32" s="13"/>
      <c r="E32" s="28" t="s">
        <v>43</v>
      </c>
      <c r="F32" s="13"/>
      <c r="G32" s="13"/>
      <c r="H32" s="29">
        <f>SUM(H28:H31)</f>
        <v>0</v>
      </c>
      <c r="I32" s="16"/>
      <c r="J32" s="29">
        <f>SUM(J28:J31)</f>
        <v>0</v>
      </c>
      <c r="K32" s="16"/>
      <c r="L32" s="29">
        <f>SUM(L28:L31)</f>
        <v>0</v>
      </c>
      <c r="M32" s="16"/>
      <c r="N32" s="29">
        <f>SUM(N28:N31)</f>
        <v>0</v>
      </c>
      <c r="O32" s="17"/>
      <c r="P32" s="16"/>
      <c r="Q32" s="16"/>
      <c r="R32" s="29">
        <f>SUM(R28:R31)</f>
        <v>0</v>
      </c>
      <c r="S32" s="18">
        <f>J32+N32+R32</f>
        <v>0</v>
      </c>
      <c r="T32" s="3"/>
    </row>
    <row r="33" spans="1:20" ht="21.75" customHeight="1" x14ac:dyDescent="0.2">
      <c r="A33" s="13"/>
      <c r="B33" s="14"/>
      <c r="C33" s="13"/>
      <c r="D33" s="13"/>
      <c r="E33" s="19" t="s">
        <v>46</v>
      </c>
      <c r="F33" s="13"/>
      <c r="G33" s="13"/>
      <c r="H33" s="16">
        <f>F33*G33</f>
        <v>0</v>
      </c>
      <c r="I33" s="16"/>
      <c r="J33" s="16">
        <f>H33*I33</f>
        <v>0</v>
      </c>
      <c r="K33" s="16"/>
      <c r="L33" s="16"/>
      <c r="M33" s="16"/>
      <c r="N33" s="16">
        <f>L33*M33</f>
        <v>0</v>
      </c>
      <c r="O33" s="17"/>
      <c r="P33" s="16"/>
      <c r="Q33" s="16"/>
      <c r="R33" s="16">
        <f>P33*Q33</f>
        <v>0</v>
      </c>
      <c r="S33" s="30"/>
      <c r="T33" s="3"/>
    </row>
    <row r="34" spans="1:20" ht="85.5" customHeight="1" x14ac:dyDescent="0.2">
      <c r="A34" s="13" t="s">
        <v>19</v>
      </c>
      <c r="B34" s="20" t="s">
        <v>47</v>
      </c>
      <c r="C34" s="22"/>
      <c r="D34" s="13"/>
      <c r="E34" s="21" t="s">
        <v>48</v>
      </c>
      <c r="F34" s="13">
        <v>1</v>
      </c>
      <c r="G34" s="13">
        <v>1</v>
      </c>
      <c r="H34" s="16">
        <f>F34*G34</f>
        <v>1</v>
      </c>
      <c r="I34" s="16">
        <v>600</v>
      </c>
      <c r="J34" s="16">
        <f>H34*I34</f>
        <v>600</v>
      </c>
      <c r="K34" s="16" t="s">
        <v>22</v>
      </c>
      <c r="L34" s="16">
        <v>0.5</v>
      </c>
      <c r="M34" s="16">
        <v>400</v>
      </c>
      <c r="N34" s="16">
        <f>L34*M34</f>
        <v>200</v>
      </c>
      <c r="O34" s="17" t="s">
        <v>49</v>
      </c>
      <c r="P34" s="16">
        <v>3</v>
      </c>
      <c r="Q34" s="16">
        <v>281.56</v>
      </c>
      <c r="R34" s="16">
        <f>P34*Q34</f>
        <v>844.68000000000006</v>
      </c>
      <c r="S34" s="30"/>
      <c r="T34" s="3"/>
    </row>
    <row r="35" spans="1:20" ht="15" x14ac:dyDescent="0.2">
      <c r="A35" s="13"/>
      <c r="B35" s="14"/>
      <c r="C35" s="22"/>
      <c r="D35" s="13"/>
      <c r="E35" s="19"/>
      <c r="F35" s="13"/>
      <c r="G35" s="13"/>
      <c r="H35" s="16">
        <f>F35*G35</f>
        <v>0</v>
      </c>
      <c r="I35" s="16"/>
      <c r="J35" s="16">
        <f t="shared" ref="J35:J72" si="8">H35*I35</f>
        <v>0</v>
      </c>
      <c r="K35" s="16"/>
      <c r="L35" s="16"/>
      <c r="M35" s="16"/>
      <c r="N35" s="16">
        <f>L35*M35</f>
        <v>0</v>
      </c>
      <c r="O35" s="17"/>
      <c r="P35" s="16"/>
      <c r="Q35" s="16"/>
      <c r="R35" s="16">
        <f t="shared" ref="R35:R72" si="9">P35*Q35</f>
        <v>0</v>
      </c>
      <c r="S35" s="30"/>
      <c r="T35" s="3"/>
    </row>
    <row r="36" spans="1:20" ht="159.75" customHeight="1" x14ac:dyDescent="0.2">
      <c r="A36" s="13" t="s">
        <v>31</v>
      </c>
      <c r="B36" s="20" t="s">
        <v>50</v>
      </c>
      <c r="C36" s="22"/>
      <c r="D36" s="13"/>
      <c r="E36" s="31" t="s">
        <v>51</v>
      </c>
      <c r="F36" s="13">
        <v>3</v>
      </c>
      <c r="G36" s="13">
        <v>1</v>
      </c>
      <c r="H36" s="16">
        <f t="shared" ref="H36:H71" si="10">F36*G36</f>
        <v>3</v>
      </c>
      <c r="I36" s="16">
        <v>600</v>
      </c>
      <c r="J36" s="16">
        <f t="shared" si="8"/>
        <v>1800</v>
      </c>
      <c r="K36" s="16" t="s">
        <v>22</v>
      </c>
      <c r="L36" s="16">
        <v>0.5</v>
      </c>
      <c r="M36" s="16">
        <v>400</v>
      </c>
      <c r="N36" s="16">
        <f t="shared" ref="N36:N71" si="11">L36*M36</f>
        <v>200</v>
      </c>
      <c r="O36" s="17" t="s">
        <v>52</v>
      </c>
      <c r="P36" s="16">
        <v>29</v>
      </c>
      <c r="Q36" s="16">
        <v>22.75</v>
      </c>
      <c r="R36" s="16">
        <f t="shared" si="9"/>
        <v>659.75</v>
      </c>
      <c r="S36" s="30"/>
      <c r="T36" s="3"/>
    </row>
    <row r="37" spans="1:20" ht="25.5" x14ac:dyDescent="0.2">
      <c r="A37" s="13"/>
      <c r="B37" s="14"/>
      <c r="C37" s="22"/>
      <c r="D37" s="13"/>
      <c r="E37" s="19"/>
      <c r="F37" s="13"/>
      <c r="G37" s="13"/>
      <c r="H37" s="16">
        <f t="shared" si="10"/>
        <v>0</v>
      </c>
      <c r="I37" s="16"/>
      <c r="J37" s="16">
        <f t="shared" si="8"/>
        <v>0</v>
      </c>
      <c r="K37" s="16"/>
      <c r="L37" s="16"/>
      <c r="M37" s="16"/>
      <c r="N37" s="16">
        <f t="shared" si="11"/>
        <v>0</v>
      </c>
      <c r="O37" s="17" t="s">
        <v>53</v>
      </c>
      <c r="P37" s="16">
        <v>30</v>
      </c>
      <c r="Q37" s="16">
        <v>34.5</v>
      </c>
      <c r="R37" s="16">
        <f t="shared" si="9"/>
        <v>1035</v>
      </c>
      <c r="S37" s="30"/>
      <c r="T37" s="3"/>
    </row>
    <row r="38" spans="1:20" ht="15" x14ac:dyDescent="0.2">
      <c r="A38" s="13"/>
      <c r="B38" s="14"/>
      <c r="C38" s="22"/>
      <c r="D38" s="13"/>
      <c r="E38" s="19"/>
      <c r="F38" s="13"/>
      <c r="G38" s="13"/>
      <c r="H38" s="16">
        <f t="shared" si="10"/>
        <v>0</v>
      </c>
      <c r="I38" s="16"/>
      <c r="J38" s="16">
        <f t="shared" si="8"/>
        <v>0</v>
      </c>
      <c r="K38" s="16"/>
      <c r="L38" s="16"/>
      <c r="M38" s="16"/>
      <c r="N38" s="16">
        <f t="shared" si="11"/>
        <v>0</v>
      </c>
      <c r="O38" s="17" t="s">
        <v>49</v>
      </c>
      <c r="P38" s="16">
        <v>4</v>
      </c>
      <c r="Q38" s="16">
        <v>281.56</v>
      </c>
      <c r="R38" s="16">
        <f t="shared" si="9"/>
        <v>1126.24</v>
      </c>
      <c r="S38" s="30"/>
      <c r="T38" s="3"/>
    </row>
    <row r="39" spans="1:20" ht="25.5" x14ac:dyDescent="0.2">
      <c r="A39" s="13"/>
      <c r="B39" s="14"/>
      <c r="C39" s="22"/>
      <c r="D39" s="13"/>
      <c r="E39" s="19"/>
      <c r="F39" s="13"/>
      <c r="G39" s="13"/>
      <c r="H39" s="16">
        <f t="shared" si="10"/>
        <v>0</v>
      </c>
      <c r="I39" s="16"/>
      <c r="J39" s="16">
        <f t="shared" si="8"/>
        <v>0</v>
      </c>
      <c r="K39" s="16"/>
      <c r="L39" s="16"/>
      <c r="M39" s="16"/>
      <c r="N39" s="16">
        <f t="shared" si="11"/>
        <v>0</v>
      </c>
      <c r="O39" s="17" t="s">
        <v>54</v>
      </c>
      <c r="P39" s="16">
        <v>5</v>
      </c>
      <c r="Q39" s="16">
        <v>33.700000000000003</v>
      </c>
      <c r="R39" s="16">
        <f t="shared" si="9"/>
        <v>168.5</v>
      </c>
      <c r="S39" s="30"/>
      <c r="T39" s="3"/>
    </row>
    <row r="40" spans="1:20" ht="25.5" x14ac:dyDescent="0.2">
      <c r="A40" s="13"/>
      <c r="B40" s="14"/>
      <c r="C40" s="22"/>
      <c r="D40" s="13"/>
      <c r="E40" s="19"/>
      <c r="F40" s="13"/>
      <c r="G40" s="13"/>
      <c r="H40" s="16">
        <f t="shared" si="10"/>
        <v>0</v>
      </c>
      <c r="I40" s="16"/>
      <c r="J40" s="16">
        <f t="shared" si="8"/>
        <v>0</v>
      </c>
      <c r="K40" s="16"/>
      <c r="L40" s="16"/>
      <c r="M40" s="16"/>
      <c r="N40" s="16">
        <f t="shared" si="11"/>
        <v>0</v>
      </c>
      <c r="O40" s="17" t="s">
        <v>55</v>
      </c>
      <c r="P40" s="16">
        <v>2</v>
      </c>
      <c r="Q40" s="16">
        <v>94</v>
      </c>
      <c r="R40" s="16">
        <f t="shared" si="9"/>
        <v>188</v>
      </c>
      <c r="S40" s="30"/>
      <c r="T40" s="3"/>
    </row>
    <row r="41" spans="1:20" ht="15" x14ac:dyDescent="0.2">
      <c r="A41" s="13"/>
      <c r="B41" s="14"/>
      <c r="C41" s="22"/>
      <c r="D41" s="13"/>
      <c r="E41" s="19"/>
      <c r="F41" s="13"/>
      <c r="G41" s="13"/>
      <c r="H41" s="16">
        <f t="shared" si="10"/>
        <v>0</v>
      </c>
      <c r="I41" s="16"/>
      <c r="J41" s="16">
        <f t="shared" si="8"/>
        <v>0</v>
      </c>
      <c r="K41" s="16"/>
      <c r="L41" s="16"/>
      <c r="M41" s="16"/>
      <c r="N41" s="16">
        <f t="shared" si="11"/>
        <v>0</v>
      </c>
      <c r="O41" s="17" t="s">
        <v>56</v>
      </c>
      <c r="P41" s="16">
        <v>80</v>
      </c>
      <c r="Q41" s="16">
        <v>0.8</v>
      </c>
      <c r="R41" s="16">
        <f t="shared" si="9"/>
        <v>64</v>
      </c>
      <c r="S41" s="30"/>
      <c r="T41" s="3"/>
    </row>
    <row r="42" spans="1:20" ht="15" x14ac:dyDescent="0.2">
      <c r="A42" s="13"/>
      <c r="B42" s="14"/>
      <c r="C42" s="22"/>
      <c r="D42" s="13"/>
      <c r="E42" s="19"/>
      <c r="F42" s="13"/>
      <c r="G42" s="13"/>
      <c r="H42" s="16">
        <f t="shared" si="10"/>
        <v>0</v>
      </c>
      <c r="I42" s="16"/>
      <c r="J42" s="16">
        <f t="shared" si="8"/>
        <v>0</v>
      </c>
      <c r="K42" s="16"/>
      <c r="L42" s="16"/>
      <c r="M42" s="16"/>
      <c r="N42" s="16">
        <f t="shared" si="11"/>
        <v>0</v>
      </c>
      <c r="O42" s="17" t="s">
        <v>29</v>
      </c>
      <c r="P42" s="16">
        <v>80</v>
      </c>
      <c r="Q42" s="16">
        <v>0.82</v>
      </c>
      <c r="R42" s="16">
        <f t="shared" si="9"/>
        <v>65.599999999999994</v>
      </c>
      <c r="S42" s="30"/>
      <c r="T42" s="3"/>
    </row>
    <row r="43" spans="1:20" ht="15" x14ac:dyDescent="0.2">
      <c r="A43" s="13"/>
      <c r="B43" s="14"/>
      <c r="C43" s="22"/>
      <c r="D43" s="13"/>
      <c r="E43" s="19"/>
      <c r="F43" s="13"/>
      <c r="G43" s="13"/>
      <c r="H43" s="16">
        <f t="shared" si="10"/>
        <v>0</v>
      </c>
      <c r="I43" s="16"/>
      <c r="J43" s="16">
        <f t="shared" si="8"/>
        <v>0</v>
      </c>
      <c r="K43" s="16"/>
      <c r="L43" s="16"/>
      <c r="M43" s="16"/>
      <c r="N43" s="16">
        <f t="shared" si="11"/>
        <v>0</v>
      </c>
      <c r="O43" s="17" t="s">
        <v>57</v>
      </c>
      <c r="P43" s="16">
        <v>25</v>
      </c>
      <c r="Q43" s="16">
        <v>5</v>
      </c>
      <c r="R43" s="16">
        <f t="shared" si="9"/>
        <v>125</v>
      </c>
      <c r="S43" s="30"/>
      <c r="T43" s="3"/>
    </row>
    <row r="44" spans="1:20" ht="15" x14ac:dyDescent="0.2">
      <c r="A44" s="13"/>
      <c r="B44" s="14"/>
      <c r="C44" s="22"/>
      <c r="D44" s="13"/>
      <c r="E44" s="19"/>
      <c r="F44" s="13"/>
      <c r="G44" s="13"/>
      <c r="H44" s="16">
        <f t="shared" si="10"/>
        <v>0</v>
      </c>
      <c r="I44" s="16"/>
      <c r="J44" s="16">
        <f t="shared" si="8"/>
        <v>0</v>
      </c>
      <c r="K44" s="16"/>
      <c r="L44" s="16"/>
      <c r="M44" s="16"/>
      <c r="N44" s="16">
        <f t="shared" si="11"/>
        <v>0</v>
      </c>
      <c r="O44" s="17"/>
      <c r="P44" s="16"/>
      <c r="Q44" s="16"/>
      <c r="R44" s="16">
        <f t="shared" si="9"/>
        <v>0</v>
      </c>
      <c r="S44" s="30"/>
      <c r="T44" s="3"/>
    </row>
    <row r="45" spans="1:20" ht="154.5" customHeight="1" x14ac:dyDescent="0.2">
      <c r="A45" s="13" t="s">
        <v>34</v>
      </c>
      <c r="B45" s="20" t="s">
        <v>50</v>
      </c>
      <c r="C45" s="22"/>
      <c r="D45" s="13"/>
      <c r="E45" s="31" t="s">
        <v>58</v>
      </c>
      <c r="F45" s="13">
        <v>3</v>
      </c>
      <c r="G45" s="13">
        <v>1</v>
      </c>
      <c r="H45" s="16">
        <f t="shared" si="10"/>
        <v>3</v>
      </c>
      <c r="I45" s="16">
        <v>600</v>
      </c>
      <c r="J45" s="16">
        <f t="shared" si="8"/>
        <v>1800</v>
      </c>
      <c r="K45" s="16" t="s">
        <v>22</v>
      </c>
      <c r="L45" s="16">
        <v>0.5</v>
      </c>
      <c r="M45" s="16">
        <v>400</v>
      </c>
      <c r="N45" s="16">
        <f t="shared" si="11"/>
        <v>200</v>
      </c>
      <c r="O45" s="17" t="s">
        <v>52</v>
      </c>
      <c r="P45" s="16">
        <v>29</v>
      </c>
      <c r="Q45" s="16">
        <v>22.75</v>
      </c>
      <c r="R45" s="16">
        <f t="shared" si="9"/>
        <v>659.75</v>
      </c>
      <c r="S45" s="30"/>
      <c r="T45" s="3"/>
    </row>
    <row r="46" spans="1:20" ht="25.5" x14ac:dyDescent="0.2">
      <c r="A46" s="13"/>
      <c r="B46" s="14"/>
      <c r="C46" s="22"/>
      <c r="D46" s="13"/>
      <c r="E46" s="19"/>
      <c r="F46" s="13"/>
      <c r="G46" s="13"/>
      <c r="H46" s="16">
        <f t="shared" si="10"/>
        <v>0</v>
      </c>
      <c r="I46" s="16"/>
      <c r="J46" s="16">
        <f t="shared" si="8"/>
        <v>0</v>
      </c>
      <c r="K46" s="16"/>
      <c r="L46" s="16"/>
      <c r="M46" s="16"/>
      <c r="N46" s="16">
        <f t="shared" si="11"/>
        <v>0</v>
      </c>
      <c r="O46" s="17" t="s">
        <v>59</v>
      </c>
      <c r="P46" s="16">
        <v>29</v>
      </c>
      <c r="Q46" s="16">
        <v>34.5</v>
      </c>
      <c r="R46" s="16">
        <f t="shared" si="9"/>
        <v>1000.5</v>
      </c>
      <c r="S46" s="30"/>
      <c r="T46" s="3"/>
    </row>
    <row r="47" spans="1:20" ht="15" x14ac:dyDescent="0.2">
      <c r="A47" s="13"/>
      <c r="B47" s="14"/>
      <c r="C47" s="22"/>
      <c r="D47" s="13"/>
      <c r="E47" s="19"/>
      <c r="F47" s="13"/>
      <c r="G47" s="13"/>
      <c r="H47" s="16">
        <f t="shared" si="10"/>
        <v>0</v>
      </c>
      <c r="I47" s="16"/>
      <c r="J47" s="16">
        <f t="shared" si="8"/>
        <v>0</v>
      </c>
      <c r="K47" s="16"/>
      <c r="L47" s="16"/>
      <c r="M47" s="16"/>
      <c r="N47" s="16">
        <f t="shared" si="11"/>
        <v>0</v>
      </c>
      <c r="O47" s="17" t="s">
        <v>49</v>
      </c>
      <c r="P47" s="16">
        <v>4</v>
      </c>
      <c r="Q47" s="16">
        <v>281.56</v>
      </c>
      <c r="R47" s="16">
        <f t="shared" si="9"/>
        <v>1126.24</v>
      </c>
      <c r="S47" s="30"/>
      <c r="T47" s="3"/>
    </row>
    <row r="48" spans="1:20" ht="25.5" x14ac:dyDescent="0.2">
      <c r="A48" s="13"/>
      <c r="B48" s="14"/>
      <c r="C48" s="22"/>
      <c r="D48" s="13"/>
      <c r="E48" s="19"/>
      <c r="F48" s="13"/>
      <c r="G48" s="13"/>
      <c r="H48" s="16">
        <f t="shared" si="10"/>
        <v>0</v>
      </c>
      <c r="I48" s="16"/>
      <c r="J48" s="16">
        <f t="shared" si="8"/>
        <v>0</v>
      </c>
      <c r="K48" s="16"/>
      <c r="L48" s="16"/>
      <c r="M48" s="16"/>
      <c r="N48" s="16">
        <f t="shared" si="11"/>
        <v>0</v>
      </c>
      <c r="O48" s="17" t="s">
        <v>54</v>
      </c>
      <c r="P48" s="16">
        <v>5</v>
      </c>
      <c r="Q48" s="16">
        <v>33.700000000000003</v>
      </c>
      <c r="R48" s="16">
        <f t="shared" si="9"/>
        <v>168.5</v>
      </c>
      <c r="S48" s="30"/>
      <c r="T48" s="3"/>
    </row>
    <row r="49" spans="1:20" ht="25.5" x14ac:dyDescent="0.2">
      <c r="A49" s="13"/>
      <c r="B49" s="14"/>
      <c r="C49" s="22"/>
      <c r="D49" s="13"/>
      <c r="E49" s="19"/>
      <c r="F49" s="13"/>
      <c r="G49" s="13"/>
      <c r="H49" s="16">
        <f t="shared" si="10"/>
        <v>0</v>
      </c>
      <c r="I49" s="16"/>
      <c r="J49" s="16">
        <f t="shared" si="8"/>
        <v>0</v>
      </c>
      <c r="K49" s="16"/>
      <c r="L49" s="16"/>
      <c r="M49" s="16"/>
      <c r="N49" s="16">
        <f t="shared" si="11"/>
        <v>0</v>
      </c>
      <c r="O49" s="17" t="s">
        <v>55</v>
      </c>
      <c r="P49" s="16">
        <v>2</v>
      </c>
      <c r="Q49" s="16">
        <v>94</v>
      </c>
      <c r="R49" s="16">
        <f t="shared" si="9"/>
        <v>188</v>
      </c>
      <c r="S49" s="30"/>
      <c r="T49" s="3"/>
    </row>
    <row r="50" spans="1:20" ht="15" x14ac:dyDescent="0.2">
      <c r="A50" s="13"/>
      <c r="B50" s="14"/>
      <c r="C50" s="22"/>
      <c r="D50" s="13"/>
      <c r="E50" s="19"/>
      <c r="F50" s="13"/>
      <c r="G50" s="13"/>
      <c r="H50" s="16">
        <f t="shared" si="10"/>
        <v>0</v>
      </c>
      <c r="I50" s="16"/>
      <c r="J50" s="16">
        <f t="shared" si="8"/>
        <v>0</v>
      </c>
      <c r="K50" s="16"/>
      <c r="L50" s="16"/>
      <c r="M50" s="16"/>
      <c r="N50" s="16">
        <f t="shared" si="11"/>
        <v>0</v>
      </c>
      <c r="O50" s="17" t="s">
        <v>56</v>
      </c>
      <c r="P50" s="16">
        <v>80</v>
      </c>
      <c r="Q50" s="16">
        <v>0.8</v>
      </c>
      <c r="R50" s="16">
        <f t="shared" si="9"/>
        <v>64</v>
      </c>
      <c r="S50" s="30"/>
      <c r="T50" s="3"/>
    </row>
    <row r="51" spans="1:20" ht="15" x14ac:dyDescent="0.2">
      <c r="A51" s="13"/>
      <c r="B51" s="14"/>
      <c r="C51" s="22"/>
      <c r="D51" s="13"/>
      <c r="E51" s="19"/>
      <c r="F51" s="13"/>
      <c r="G51" s="13"/>
      <c r="H51" s="16">
        <f t="shared" si="10"/>
        <v>0</v>
      </c>
      <c r="I51" s="16"/>
      <c r="J51" s="16">
        <f t="shared" si="8"/>
        <v>0</v>
      </c>
      <c r="K51" s="16"/>
      <c r="L51" s="16"/>
      <c r="M51" s="16"/>
      <c r="N51" s="16">
        <f t="shared" si="11"/>
        <v>0</v>
      </c>
      <c r="O51" s="17" t="s">
        <v>29</v>
      </c>
      <c r="P51" s="16">
        <v>80</v>
      </c>
      <c r="Q51" s="16">
        <v>0.82</v>
      </c>
      <c r="R51" s="16">
        <f t="shared" si="9"/>
        <v>65.599999999999994</v>
      </c>
      <c r="S51" s="30"/>
      <c r="T51" s="3"/>
    </row>
    <row r="52" spans="1:20" ht="15" x14ac:dyDescent="0.2">
      <c r="A52" s="13"/>
      <c r="B52" s="14"/>
      <c r="C52" s="22"/>
      <c r="D52" s="13"/>
      <c r="E52" s="19"/>
      <c r="F52" s="13"/>
      <c r="G52" s="13"/>
      <c r="H52" s="16">
        <f t="shared" si="10"/>
        <v>0</v>
      </c>
      <c r="I52" s="16"/>
      <c r="J52" s="16">
        <f t="shared" si="8"/>
        <v>0</v>
      </c>
      <c r="K52" s="16"/>
      <c r="L52" s="16"/>
      <c r="M52" s="16"/>
      <c r="N52" s="16">
        <f t="shared" si="11"/>
        <v>0</v>
      </c>
      <c r="O52" s="17" t="s">
        <v>57</v>
      </c>
      <c r="P52" s="16">
        <v>20</v>
      </c>
      <c r="Q52" s="16">
        <v>5</v>
      </c>
      <c r="R52" s="16">
        <f t="shared" si="9"/>
        <v>100</v>
      </c>
      <c r="S52" s="30"/>
      <c r="T52" s="3"/>
    </row>
    <row r="53" spans="1:20" ht="15" x14ac:dyDescent="0.2">
      <c r="A53" s="13"/>
      <c r="B53" s="14"/>
      <c r="C53" s="22"/>
      <c r="D53" s="13"/>
      <c r="E53" s="19"/>
      <c r="F53" s="13"/>
      <c r="G53" s="13"/>
      <c r="H53" s="16">
        <f t="shared" si="10"/>
        <v>0</v>
      </c>
      <c r="I53" s="16"/>
      <c r="J53" s="16">
        <f t="shared" si="8"/>
        <v>0</v>
      </c>
      <c r="K53" s="16"/>
      <c r="L53" s="16"/>
      <c r="M53" s="16"/>
      <c r="N53" s="16">
        <f t="shared" si="11"/>
        <v>0</v>
      </c>
      <c r="O53" s="17"/>
      <c r="P53" s="16"/>
      <c r="Q53" s="16"/>
      <c r="R53" s="16">
        <f t="shared" si="9"/>
        <v>0</v>
      </c>
      <c r="S53" s="30"/>
      <c r="T53" s="3"/>
    </row>
    <row r="54" spans="1:20" ht="154.5" customHeight="1" x14ac:dyDescent="0.2">
      <c r="A54" s="13" t="s">
        <v>60</v>
      </c>
      <c r="B54" s="20" t="s">
        <v>50</v>
      </c>
      <c r="C54" s="22"/>
      <c r="D54" s="13"/>
      <c r="E54" s="31" t="s">
        <v>61</v>
      </c>
      <c r="F54" s="13">
        <v>3</v>
      </c>
      <c r="G54" s="13">
        <v>1</v>
      </c>
      <c r="H54" s="16">
        <f t="shared" si="10"/>
        <v>3</v>
      </c>
      <c r="I54" s="16">
        <v>600</v>
      </c>
      <c r="J54" s="16">
        <f t="shared" si="8"/>
        <v>1800</v>
      </c>
      <c r="K54" s="16" t="s">
        <v>22</v>
      </c>
      <c r="L54" s="16">
        <v>0.5</v>
      </c>
      <c r="M54" s="16">
        <v>400</v>
      </c>
      <c r="N54" s="16">
        <f t="shared" si="11"/>
        <v>200</v>
      </c>
      <c r="O54" s="17" t="s">
        <v>52</v>
      </c>
      <c r="P54" s="16">
        <v>29</v>
      </c>
      <c r="Q54" s="16">
        <v>22.75</v>
      </c>
      <c r="R54" s="16">
        <f t="shared" si="9"/>
        <v>659.75</v>
      </c>
      <c r="S54" s="30"/>
      <c r="T54" s="3"/>
    </row>
    <row r="55" spans="1:20" ht="25.5" x14ac:dyDescent="0.2">
      <c r="A55" s="13"/>
      <c r="B55" s="14"/>
      <c r="C55" s="22"/>
      <c r="D55" s="13"/>
      <c r="E55" s="19"/>
      <c r="F55" s="13"/>
      <c r="G55" s="13"/>
      <c r="H55" s="16">
        <f t="shared" si="10"/>
        <v>0</v>
      </c>
      <c r="I55" s="16"/>
      <c r="J55" s="16">
        <f t="shared" si="8"/>
        <v>0</v>
      </c>
      <c r="K55" s="16"/>
      <c r="L55" s="16"/>
      <c r="M55" s="16"/>
      <c r="N55" s="16">
        <f t="shared" si="11"/>
        <v>0</v>
      </c>
      <c r="O55" s="17" t="s">
        <v>59</v>
      </c>
      <c r="P55" s="16">
        <v>29</v>
      </c>
      <c r="Q55" s="16">
        <v>34.5</v>
      </c>
      <c r="R55" s="16">
        <f t="shared" si="9"/>
        <v>1000.5</v>
      </c>
      <c r="S55" s="30"/>
      <c r="T55" s="3"/>
    </row>
    <row r="56" spans="1:20" ht="15" x14ac:dyDescent="0.2">
      <c r="A56" s="13"/>
      <c r="B56" s="14"/>
      <c r="C56" s="22"/>
      <c r="D56" s="13"/>
      <c r="E56" s="19"/>
      <c r="F56" s="13"/>
      <c r="G56" s="13"/>
      <c r="H56" s="16">
        <f t="shared" si="10"/>
        <v>0</v>
      </c>
      <c r="I56" s="16"/>
      <c r="J56" s="16">
        <f t="shared" si="8"/>
        <v>0</v>
      </c>
      <c r="K56" s="16"/>
      <c r="L56" s="16"/>
      <c r="M56" s="16"/>
      <c r="N56" s="16">
        <f t="shared" si="11"/>
        <v>0</v>
      </c>
      <c r="O56" s="17" t="s">
        <v>49</v>
      </c>
      <c r="P56" s="16">
        <v>4</v>
      </c>
      <c r="Q56" s="16">
        <v>281.56</v>
      </c>
      <c r="R56" s="16">
        <f t="shared" si="9"/>
        <v>1126.24</v>
      </c>
      <c r="S56" s="30"/>
      <c r="T56" s="3"/>
    </row>
    <row r="57" spans="1:20" ht="25.5" x14ac:dyDescent="0.2">
      <c r="A57" s="13"/>
      <c r="B57" s="14"/>
      <c r="C57" s="22"/>
      <c r="D57" s="13"/>
      <c r="E57" s="19"/>
      <c r="F57" s="13"/>
      <c r="G57" s="13"/>
      <c r="H57" s="16">
        <f t="shared" si="10"/>
        <v>0</v>
      </c>
      <c r="I57" s="16"/>
      <c r="J57" s="16">
        <f t="shared" si="8"/>
        <v>0</v>
      </c>
      <c r="K57" s="16"/>
      <c r="L57" s="16"/>
      <c r="M57" s="16"/>
      <c r="N57" s="16">
        <f t="shared" si="11"/>
        <v>0</v>
      </c>
      <c r="O57" s="17" t="s">
        <v>54</v>
      </c>
      <c r="P57" s="16">
        <v>5</v>
      </c>
      <c r="Q57" s="16">
        <v>33.700000000000003</v>
      </c>
      <c r="R57" s="16">
        <f t="shared" si="9"/>
        <v>168.5</v>
      </c>
      <c r="S57" s="30"/>
      <c r="T57" s="3"/>
    </row>
    <row r="58" spans="1:20" ht="25.5" x14ac:dyDescent="0.2">
      <c r="A58" s="13"/>
      <c r="B58" s="14"/>
      <c r="C58" s="22"/>
      <c r="D58" s="13"/>
      <c r="E58" s="19"/>
      <c r="F58" s="13"/>
      <c r="G58" s="13"/>
      <c r="H58" s="16">
        <f t="shared" si="10"/>
        <v>0</v>
      </c>
      <c r="I58" s="16"/>
      <c r="J58" s="16">
        <f t="shared" si="8"/>
        <v>0</v>
      </c>
      <c r="K58" s="16"/>
      <c r="L58" s="16"/>
      <c r="M58" s="16"/>
      <c r="N58" s="16">
        <f t="shared" si="11"/>
        <v>0</v>
      </c>
      <c r="O58" s="17" t="s">
        <v>55</v>
      </c>
      <c r="P58" s="16">
        <v>2</v>
      </c>
      <c r="Q58" s="16">
        <v>94</v>
      </c>
      <c r="R58" s="16">
        <f t="shared" si="9"/>
        <v>188</v>
      </c>
      <c r="S58" s="30"/>
      <c r="T58" s="3"/>
    </row>
    <row r="59" spans="1:20" ht="15" x14ac:dyDescent="0.2">
      <c r="A59" s="13"/>
      <c r="B59" s="14"/>
      <c r="C59" s="22"/>
      <c r="D59" s="13"/>
      <c r="E59" s="19"/>
      <c r="F59" s="13"/>
      <c r="G59" s="13"/>
      <c r="H59" s="16">
        <f t="shared" si="10"/>
        <v>0</v>
      </c>
      <c r="I59" s="16"/>
      <c r="J59" s="16">
        <f t="shared" si="8"/>
        <v>0</v>
      </c>
      <c r="K59" s="16"/>
      <c r="L59" s="16"/>
      <c r="M59" s="16"/>
      <c r="N59" s="16">
        <f t="shared" si="11"/>
        <v>0</v>
      </c>
      <c r="O59" s="17" t="s">
        <v>56</v>
      </c>
      <c r="P59" s="16">
        <v>80</v>
      </c>
      <c r="Q59" s="16">
        <v>0.8</v>
      </c>
      <c r="R59" s="16">
        <f t="shared" si="9"/>
        <v>64</v>
      </c>
      <c r="S59" s="30"/>
      <c r="T59" s="3"/>
    </row>
    <row r="60" spans="1:20" ht="15" x14ac:dyDescent="0.2">
      <c r="A60" s="13"/>
      <c r="B60" s="14"/>
      <c r="C60" s="22"/>
      <c r="D60" s="13"/>
      <c r="E60" s="19"/>
      <c r="F60" s="13"/>
      <c r="G60" s="13"/>
      <c r="H60" s="16">
        <f t="shared" si="10"/>
        <v>0</v>
      </c>
      <c r="I60" s="16"/>
      <c r="J60" s="16">
        <f t="shared" si="8"/>
        <v>0</v>
      </c>
      <c r="K60" s="16"/>
      <c r="L60" s="16"/>
      <c r="M60" s="16"/>
      <c r="N60" s="16">
        <f t="shared" si="11"/>
        <v>0</v>
      </c>
      <c r="O60" s="17" t="s">
        <v>29</v>
      </c>
      <c r="P60" s="16">
        <v>80</v>
      </c>
      <c r="Q60" s="16">
        <v>0.82</v>
      </c>
      <c r="R60" s="16">
        <f t="shared" si="9"/>
        <v>65.599999999999994</v>
      </c>
      <c r="S60" s="30"/>
      <c r="T60" s="3"/>
    </row>
    <row r="61" spans="1:20" ht="15" x14ac:dyDescent="0.2">
      <c r="A61" s="13"/>
      <c r="B61" s="14"/>
      <c r="C61" s="22"/>
      <c r="D61" s="13"/>
      <c r="E61" s="19"/>
      <c r="F61" s="13"/>
      <c r="G61" s="13"/>
      <c r="H61" s="16">
        <f t="shared" si="10"/>
        <v>0</v>
      </c>
      <c r="I61" s="16"/>
      <c r="J61" s="16">
        <f t="shared" si="8"/>
        <v>0</v>
      </c>
      <c r="K61" s="16"/>
      <c r="L61" s="16"/>
      <c r="M61" s="16"/>
      <c r="N61" s="16">
        <f t="shared" si="11"/>
        <v>0</v>
      </c>
      <c r="O61" s="17" t="s">
        <v>57</v>
      </c>
      <c r="P61" s="16">
        <v>20</v>
      </c>
      <c r="Q61" s="16">
        <v>9.17</v>
      </c>
      <c r="R61" s="16">
        <f t="shared" si="9"/>
        <v>183.4</v>
      </c>
      <c r="S61" s="30"/>
      <c r="T61" s="3"/>
    </row>
    <row r="62" spans="1:20" ht="15" x14ac:dyDescent="0.2">
      <c r="A62" s="13"/>
      <c r="B62" s="14"/>
      <c r="C62" s="22"/>
      <c r="D62" s="13"/>
      <c r="E62" s="19"/>
      <c r="F62" s="13"/>
      <c r="G62" s="13"/>
      <c r="H62" s="16">
        <f t="shared" si="10"/>
        <v>0</v>
      </c>
      <c r="I62" s="16"/>
      <c r="J62" s="16">
        <f t="shared" si="8"/>
        <v>0</v>
      </c>
      <c r="K62" s="16"/>
      <c r="L62" s="16"/>
      <c r="M62" s="16"/>
      <c r="N62" s="16">
        <f t="shared" si="11"/>
        <v>0</v>
      </c>
      <c r="O62" s="17" t="s">
        <v>62</v>
      </c>
      <c r="P62" s="16">
        <v>1</v>
      </c>
      <c r="Q62" s="16">
        <v>131.51</v>
      </c>
      <c r="R62" s="16">
        <f t="shared" si="9"/>
        <v>131.51</v>
      </c>
      <c r="S62" s="30"/>
      <c r="T62" s="3"/>
    </row>
    <row r="63" spans="1:20" ht="15" x14ac:dyDescent="0.2">
      <c r="A63" s="13"/>
      <c r="B63" s="14"/>
      <c r="C63" s="22"/>
      <c r="D63" s="13"/>
      <c r="E63" s="19"/>
      <c r="F63" s="13"/>
      <c r="G63" s="13"/>
      <c r="H63" s="16">
        <f t="shared" si="10"/>
        <v>0</v>
      </c>
      <c r="I63" s="16"/>
      <c r="J63" s="16">
        <f t="shared" si="8"/>
        <v>0</v>
      </c>
      <c r="K63" s="16"/>
      <c r="L63" s="16"/>
      <c r="M63" s="16"/>
      <c r="N63" s="16">
        <f t="shared" si="11"/>
        <v>0</v>
      </c>
      <c r="O63" s="17" t="s">
        <v>63</v>
      </c>
      <c r="P63" s="16">
        <v>1</v>
      </c>
      <c r="Q63" s="16">
        <v>62.24</v>
      </c>
      <c r="R63" s="16">
        <f t="shared" si="9"/>
        <v>62.24</v>
      </c>
      <c r="S63" s="30"/>
      <c r="T63" s="3"/>
    </row>
    <row r="64" spans="1:20" ht="15" x14ac:dyDescent="0.2">
      <c r="A64" s="13"/>
      <c r="B64" s="14"/>
      <c r="C64" s="22"/>
      <c r="D64" s="13"/>
      <c r="E64" s="19"/>
      <c r="F64" s="13"/>
      <c r="G64" s="13"/>
      <c r="H64" s="16">
        <f t="shared" si="10"/>
        <v>0</v>
      </c>
      <c r="I64" s="16"/>
      <c r="J64" s="16">
        <f t="shared" si="8"/>
        <v>0</v>
      </c>
      <c r="K64" s="16"/>
      <c r="L64" s="16"/>
      <c r="M64" s="16"/>
      <c r="N64" s="16">
        <f t="shared" si="11"/>
        <v>0</v>
      </c>
      <c r="O64" s="17" t="s">
        <v>64</v>
      </c>
      <c r="P64" s="16">
        <v>100</v>
      </c>
      <c r="Q64" s="16">
        <v>1.4</v>
      </c>
      <c r="R64" s="16">
        <f t="shared" si="9"/>
        <v>140</v>
      </c>
      <c r="S64" s="30"/>
      <c r="T64" s="3"/>
    </row>
    <row r="65" spans="1:20" ht="69" customHeight="1" x14ac:dyDescent="0.2">
      <c r="A65" s="13" t="s">
        <v>65</v>
      </c>
      <c r="B65" s="20" t="s">
        <v>66</v>
      </c>
      <c r="C65" s="22"/>
      <c r="D65" s="13"/>
      <c r="E65" s="21" t="s">
        <v>48</v>
      </c>
      <c r="F65" s="13">
        <v>0.5</v>
      </c>
      <c r="G65" s="13">
        <v>1</v>
      </c>
      <c r="H65" s="16">
        <f t="shared" si="10"/>
        <v>0.5</v>
      </c>
      <c r="I65" s="16">
        <v>600</v>
      </c>
      <c r="J65" s="16">
        <f t="shared" si="8"/>
        <v>300</v>
      </c>
      <c r="K65" s="16" t="s">
        <v>22</v>
      </c>
      <c r="L65" s="16">
        <v>0.15</v>
      </c>
      <c r="M65" s="16">
        <v>400</v>
      </c>
      <c r="N65" s="16">
        <f t="shared" si="11"/>
        <v>60</v>
      </c>
      <c r="O65" s="17" t="s">
        <v>49</v>
      </c>
      <c r="P65" s="16">
        <v>1</v>
      </c>
      <c r="Q65" s="16">
        <v>281.56</v>
      </c>
      <c r="R65" s="16">
        <f t="shared" si="9"/>
        <v>281.56</v>
      </c>
      <c r="S65" s="30"/>
      <c r="T65" s="3"/>
    </row>
    <row r="66" spans="1:20" ht="15" x14ac:dyDescent="0.2">
      <c r="A66" s="13"/>
      <c r="B66" s="14"/>
      <c r="C66" s="22"/>
      <c r="D66" s="13"/>
      <c r="E66" s="19"/>
      <c r="F66" s="13"/>
      <c r="G66" s="13"/>
      <c r="H66" s="16">
        <f t="shared" si="10"/>
        <v>0</v>
      </c>
      <c r="I66" s="16"/>
      <c r="J66" s="16">
        <f t="shared" si="8"/>
        <v>0</v>
      </c>
      <c r="K66" s="16"/>
      <c r="L66" s="16"/>
      <c r="M66" s="16"/>
      <c r="N66" s="16">
        <f t="shared" si="11"/>
        <v>0</v>
      </c>
      <c r="O66" s="17"/>
      <c r="P66" s="16"/>
      <c r="Q66" s="16"/>
      <c r="R66" s="16">
        <f t="shared" si="9"/>
        <v>0</v>
      </c>
      <c r="S66" s="30"/>
      <c r="T66" s="3"/>
    </row>
    <row r="67" spans="1:20" ht="15" x14ac:dyDescent="0.2">
      <c r="A67" s="13"/>
      <c r="B67" s="14"/>
      <c r="C67" s="22"/>
      <c r="D67" s="13"/>
      <c r="E67" s="19"/>
      <c r="F67" s="13"/>
      <c r="G67" s="13"/>
      <c r="H67" s="16">
        <f t="shared" si="10"/>
        <v>0</v>
      </c>
      <c r="I67" s="16"/>
      <c r="J67" s="16">
        <f t="shared" si="8"/>
        <v>0</v>
      </c>
      <c r="K67" s="16"/>
      <c r="L67" s="16"/>
      <c r="M67" s="16"/>
      <c r="N67" s="16">
        <f t="shared" si="11"/>
        <v>0</v>
      </c>
      <c r="O67" s="17"/>
      <c r="P67" s="16"/>
      <c r="Q67" s="16"/>
      <c r="R67" s="16">
        <f t="shared" si="9"/>
        <v>0</v>
      </c>
      <c r="S67" s="30"/>
      <c r="T67" s="3"/>
    </row>
    <row r="68" spans="1:20" ht="15" x14ac:dyDescent="0.2">
      <c r="A68" s="13"/>
      <c r="B68" s="14"/>
      <c r="C68" s="22"/>
      <c r="D68" s="13"/>
      <c r="E68" s="19"/>
      <c r="F68" s="13"/>
      <c r="G68" s="13"/>
      <c r="H68" s="16">
        <f t="shared" si="10"/>
        <v>0</v>
      </c>
      <c r="I68" s="16"/>
      <c r="J68" s="16">
        <f t="shared" si="8"/>
        <v>0</v>
      </c>
      <c r="K68" s="16"/>
      <c r="L68" s="16"/>
      <c r="M68" s="16"/>
      <c r="N68" s="16">
        <f t="shared" si="11"/>
        <v>0</v>
      </c>
      <c r="O68" s="17"/>
      <c r="P68" s="16"/>
      <c r="Q68" s="16"/>
      <c r="R68" s="16">
        <f t="shared" si="9"/>
        <v>0</v>
      </c>
      <c r="S68" s="30"/>
      <c r="T68" s="3"/>
    </row>
    <row r="69" spans="1:20" ht="15" x14ac:dyDescent="0.2">
      <c r="A69" s="13"/>
      <c r="B69" s="14"/>
      <c r="C69" s="22"/>
      <c r="D69" s="13"/>
      <c r="E69" s="19"/>
      <c r="F69" s="13"/>
      <c r="G69" s="13"/>
      <c r="H69" s="16">
        <f t="shared" si="10"/>
        <v>0</v>
      </c>
      <c r="I69" s="16"/>
      <c r="J69" s="16">
        <f t="shared" si="8"/>
        <v>0</v>
      </c>
      <c r="K69" s="16"/>
      <c r="L69" s="16"/>
      <c r="M69" s="16"/>
      <c r="N69" s="16">
        <f t="shared" si="11"/>
        <v>0</v>
      </c>
      <c r="O69" s="17"/>
      <c r="P69" s="16"/>
      <c r="Q69" s="16"/>
      <c r="R69" s="16">
        <f t="shared" si="9"/>
        <v>0</v>
      </c>
      <c r="S69" s="30"/>
      <c r="T69" s="3"/>
    </row>
    <row r="70" spans="1:20" ht="15" x14ac:dyDescent="0.2">
      <c r="A70" s="13"/>
      <c r="B70" s="14"/>
      <c r="C70" s="22"/>
      <c r="D70" s="13"/>
      <c r="E70" s="19"/>
      <c r="F70" s="13"/>
      <c r="G70" s="13"/>
      <c r="H70" s="16">
        <f t="shared" si="10"/>
        <v>0</v>
      </c>
      <c r="I70" s="16"/>
      <c r="J70" s="16">
        <f t="shared" si="8"/>
        <v>0</v>
      </c>
      <c r="K70" s="16"/>
      <c r="L70" s="16"/>
      <c r="M70" s="16"/>
      <c r="N70" s="16">
        <f t="shared" si="11"/>
        <v>0</v>
      </c>
      <c r="O70" s="17"/>
      <c r="P70" s="16"/>
      <c r="Q70" s="16"/>
      <c r="R70" s="16">
        <f t="shared" si="9"/>
        <v>0</v>
      </c>
      <c r="S70" s="30"/>
      <c r="T70" s="3"/>
    </row>
    <row r="71" spans="1:20" ht="15" x14ac:dyDescent="0.2">
      <c r="A71" s="13"/>
      <c r="B71" s="14"/>
      <c r="C71" s="22"/>
      <c r="D71" s="13"/>
      <c r="E71" s="19"/>
      <c r="F71" s="13"/>
      <c r="G71" s="13"/>
      <c r="H71" s="16">
        <f t="shared" si="10"/>
        <v>0</v>
      </c>
      <c r="I71" s="16"/>
      <c r="J71" s="16">
        <f t="shared" si="8"/>
        <v>0</v>
      </c>
      <c r="K71" s="16"/>
      <c r="L71" s="16"/>
      <c r="M71" s="16"/>
      <c r="N71" s="16">
        <f t="shared" si="11"/>
        <v>0</v>
      </c>
      <c r="O71" s="17"/>
      <c r="P71" s="16"/>
      <c r="Q71" s="16"/>
      <c r="R71" s="16">
        <f t="shared" si="9"/>
        <v>0</v>
      </c>
      <c r="S71" s="30"/>
      <c r="T71" s="3"/>
    </row>
    <row r="72" spans="1:20" x14ac:dyDescent="0.2">
      <c r="A72" s="13"/>
      <c r="B72" s="14"/>
      <c r="C72" s="13"/>
      <c r="D72" s="13"/>
      <c r="E72" s="13"/>
      <c r="F72" s="13"/>
      <c r="G72" s="13"/>
      <c r="H72" s="16">
        <f>F72*G72</f>
        <v>0</v>
      </c>
      <c r="I72" s="16"/>
      <c r="J72" s="16">
        <f t="shared" si="8"/>
        <v>0</v>
      </c>
      <c r="K72" s="16"/>
      <c r="L72" s="16"/>
      <c r="M72" s="16"/>
      <c r="N72" s="16">
        <f>L72*M72</f>
        <v>0</v>
      </c>
      <c r="O72" s="17"/>
      <c r="P72" s="16"/>
      <c r="Q72" s="16"/>
      <c r="R72" s="16">
        <f t="shared" si="9"/>
        <v>0</v>
      </c>
      <c r="S72" s="30"/>
      <c r="T72" s="3"/>
    </row>
    <row r="73" spans="1:20" x14ac:dyDescent="0.2">
      <c r="A73" s="13"/>
      <c r="B73" s="14"/>
      <c r="C73" s="13"/>
      <c r="D73" s="13"/>
      <c r="E73" s="28" t="s">
        <v>43</v>
      </c>
      <c r="F73" s="13"/>
      <c r="G73" s="13"/>
      <c r="H73" s="29">
        <f>SUM(H33:H72)</f>
        <v>10.5</v>
      </c>
      <c r="I73" s="16"/>
      <c r="J73" s="29">
        <f>SUM(J34:J72)</f>
        <v>6300</v>
      </c>
      <c r="K73" s="16"/>
      <c r="L73" s="29">
        <f>SUM(L33:L72)</f>
        <v>2.15</v>
      </c>
      <c r="M73" s="16"/>
      <c r="N73" s="29">
        <f>SUM(N33:N72)</f>
        <v>860</v>
      </c>
      <c r="O73" s="17"/>
      <c r="P73" s="16"/>
      <c r="Q73" s="16"/>
      <c r="R73" s="29">
        <f>SUM(R33:R72)</f>
        <v>11720.66</v>
      </c>
      <c r="S73" s="18">
        <f>J73+N73+R73</f>
        <v>18880.66</v>
      </c>
      <c r="T73" s="3"/>
    </row>
    <row r="74" spans="1:20" x14ac:dyDescent="0.2">
      <c r="A74" s="13"/>
      <c r="B74" s="14"/>
      <c r="C74" s="13"/>
      <c r="D74" s="13"/>
      <c r="E74" s="28" t="s">
        <v>43</v>
      </c>
      <c r="F74" s="13"/>
      <c r="G74" s="13"/>
      <c r="H74" s="29">
        <f>H27+H32+H73</f>
        <v>20</v>
      </c>
      <c r="I74" s="16"/>
      <c r="J74" s="29">
        <f>J27+J32+J73</f>
        <v>11400</v>
      </c>
      <c r="K74" s="16"/>
      <c r="L74" s="29">
        <f>L27+L32+L73</f>
        <v>3.65</v>
      </c>
      <c r="M74" s="16"/>
      <c r="N74" s="29">
        <f>N27+N32+N73</f>
        <v>1460</v>
      </c>
      <c r="O74" s="17"/>
      <c r="P74" s="16"/>
      <c r="Q74" s="16"/>
      <c r="R74" s="29">
        <f>R27+R32+R73</f>
        <v>14751.13</v>
      </c>
      <c r="S74" s="29">
        <f>SUM(S5:S73)</f>
        <v>27611.129999999997</v>
      </c>
      <c r="T74" s="3"/>
    </row>
    <row r="75" spans="1:20" x14ac:dyDescent="0.2">
      <c r="A75" s="3"/>
      <c r="B75" s="3"/>
      <c r="C75" s="25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4"/>
      <c r="P75" s="3"/>
      <c r="Q75" s="3"/>
      <c r="R75" s="32">
        <f>J74+N74+R74</f>
        <v>27611.129999999997</v>
      </c>
      <c r="S75" s="32" t="s">
        <v>0</v>
      </c>
      <c r="T75" s="3"/>
    </row>
    <row r="76" spans="1:20" ht="20.25" x14ac:dyDescent="0.3">
      <c r="F76" t="s">
        <v>0</v>
      </c>
      <c r="H76" s="1" t="s">
        <v>67</v>
      </c>
      <c r="T76" s="3"/>
    </row>
    <row r="77" spans="1:2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  <c r="P77" s="3"/>
      <c r="Q77" s="3"/>
      <c r="R77" s="3"/>
      <c r="S77" s="3"/>
      <c r="T77" s="3"/>
    </row>
    <row r="78" spans="1:20" x14ac:dyDescent="0.2">
      <c r="A78" s="5" t="s">
        <v>2</v>
      </c>
      <c r="B78" s="5" t="s">
        <v>3</v>
      </c>
      <c r="C78" s="5" t="s">
        <v>4</v>
      </c>
      <c r="D78" s="5" t="s">
        <v>5</v>
      </c>
      <c r="E78" s="5" t="s">
        <v>6</v>
      </c>
      <c r="F78" s="6" t="s">
        <v>7</v>
      </c>
      <c r="G78" s="6" t="s">
        <v>8</v>
      </c>
      <c r="H78" s="7" t="s">
        <v>9</v>
      </c>
      <c r="I78" s="7"/>
      <c r="J78" s="7"/>
      <c r="K78" s="5"/>
      <c r="L78" s="7" t="s">
        <v>10</v>
      </c>
      <c r="M78" s="7"/>
      <c r="N78" s="7"/>
      <c r="O78" s="7" t="s">
        <v>11</v>
      </c>
      <c r="P78" s="7"/>
      <c r="Q78" s="7"/>
      <c r="R78" s="7"/>
      <c r="S78" s="3"/>
      <c r="T78" s="3"/>
    </row>
    <row r="79" spans="1:20" ht="25.5" x14ac:dyDescent="0.2">
      <c r="A79" s="8"/>
      <c r="B79" s="8"/>
      <c r="C79" s="8"/>
      <c r="D79" s="8"/>
      <c r="E79" s="8"/>
      <c r="F79" s="9"/>
      <c r="G79" s="9"/>
      <c r="H79" s="10" t="s">
        <v>12</v>
      </c>
      <c r="I79" s="11" t="s">
        <v>13</v>
      </c>
      <c r="J79" s="10" t="s">
        <v>14</v>
      </c>
      <c r="K79" s="12"/>
      <c r="L79" s="10" t="s">
        <v>12</v>
      </c>
      <c r="M79" s="10" t="s">
        <v>15</v>
      </c>
      <c r="N79" s="10" t="s">
        <v>14</v>
      </c>
      <c r="O79" s="11" t="s">
        <v>16</v>
      </c>
      <c r="P79" s="10" t="s">
        <v>12</v>
      </c>
      <c r="Q79" s="10" t="s">
        <v>15</v>
      </c>
      <c r="R79" s="10" t="s">
        <v>14</v>
      </c>
      <c r="S79" s="3"/>
      <c r="T79" s="3"/>
    </row>
    <row r="80" spans="1:20" ht="31.5" x14ac:dyDescent="0.2">
      <c r="A80" s="13"/>
      <c r="B80" s="14"/>
      <c r="C80" s="13"/>
      <c r="D80" s="14"/>
      <c r="E80" s="15" t="s">
        <v>17</v>
      </c>
      <c r="F80" s="13"/>
      <c r="G80" s="13"/>
      <c r="H80" s="16">
        <f>F80*G80</f>
        <v>0</v>
      </c>
      <c r="I80" s="16"/>
      <c r="J80" s="16">
        <f>H80*I80</f>
        <v>0</v>
      </c>
      <c r="K80" s="16"/>
      <c r="L80" s="16"/>
      <c r="M80" s="16"/>
      <c r="N80" s="16">
        <f>L80*M80</f>
        <v>0</v>
      </c>
      <c r="O80" s="17"/>
      <c r="P80" s="16"/>
      <c r="Q80" s="16"/>
      <c r="R80" s="16">
        <f>P80*Q80</f>
        <v>0</v>
      </c>
      <c r="S80" s="18"/>
      <c r="T80" s="3"/>
    </row>
    <row r="81" spans="1:20" ht="15" x14ac:dyDescent="0.2">
      <c r="A81" s="13"/>
      <c r="B81" s="14"/>
      <c r="C81" s="13"/>
      <c r="D81" s="13"/>
      <c r="E81" s="19" t="s">
        <v>18</v>
      </c>
      <c r="F81" s="13"/>
      <c r="G81" s="13"/>
      <c r="H81" s="16">
        <f>F81*G81</f>
        <v>0</v>
      </c>
      <c r="I81" s="16"/>
      <c r="J81" s="16">
        <f>H81*I81</f>
        <v>0</v>
      </c>
      <c r="K81" s="16"/>
      <c r="L81" s="16"/>
      <c r="M81" s="16"/>
      <c r="N81" s="16">
        <f>L81*M81</f>
        <v>0</v>
      </c>
      <c r="O81" s="17"/>
      <c r="P81" s="16"/>
      <c r="Q81" s="16"/>
      <c r="R81" s="16">
        <f t="shared" ref="R81:R114" si="12">P81*Q81</f>
        <v>0</v>
      </c>
      <c r="S81" s="18"/>
      <c r="T81" s="3"/>
    </row>
    <row r="82" spans="1:20" ht="15" x14ac:dyDescent="0.2">
      <c r="A82" s="13"/>
      <c r="B82" s="14"/>
      <c r="C82" s="13"/>
      <c r="D82" s="13"/>
      <c r="E82" s="19"/>
      <c r="F82" s="13"/>
      <c r="G82" s="13"/>
      <c r="H82" s="16">
        <f t="shared" ref="H82:H113" si="13">F82*G82</f>
        <v>0</v>
      </c>
      <c r="I82" s="16"/>
      <c r="J82" s="16">
        <f t="shared" ref="J82:J113" si="14">H82*I82</f>
        <v>0</v>
      </c>
      <c r="K82" s="16"/>
      <c r="L82" s="16"/>
      <c r="M82" s="16"/>
      <c r="N82" s="16">
        <f t="shared" ref="N82:N113" si="15">L82*M82</f>
        <v>0</v>
      </c>
      <c r="O82" s="17"/>
      <c r="P82" s="16"/>
      <c r="Q82" s="16"/>
      <c r="R82" s="16">
        <f t="shared" si="12"/>
        <v>0</v>
      </c>
      <c r="S82" s="18"/>
    </row>
    <row r="83" spans="1:20" ht="102" x14ac:dyDescent="0.2">
      <c r="A83" s="13" t="s">
        <v>19</v>
      </c>
      <c r="B83" s="20" t="s">
        <v>68</v>
      </c>
      <c r="C83" s="22">
        <v>44632</v>
      </c>
      <c r="D83" s="13"/>
      <c r="E83" s="19" t="s">
        <v>69</v>
      </c>
      <c r="F83" s="13">
        <v>2</v>
      </c>
      <c r="G83" s="13">
        <v>2</v>
      </c>
      <c r="H83" s="16">
        <f t="shared" si="13"/>
        <v>4</v>
      </c>
      <c r="I83" s="16">
        <v>600</v>
      </c>
      <c r="J83" s="16">
        <f t="shared" si="14"/>
        <v>2400</v>
      </c>
      <c r="K83" s="16" t="s">
        <v>22</v>
      </c>
      <c r="L83" s="16">
        <v>0.5</v>
      </c>
      <c r="M83" s="16">
        <v>400</v>
      </c>
      <c r="N83" s="16">
        <f t="shared" si="15"/>
        <v>200</v>
      </c>
      <c r="O83" s="17" t="s">
        <v>70</v>
      </c>
      <c r="P83" s="16">
        <v>1</v>
      </c>
      <c r="Q83" s="16">
        <v>25</v>
      </c>
      <c r="R83" s="16">
        <f t="shared" si="12"/>
        <v>25</v>
      </c>
      <c r="S83" s="18"/>
    </row>
    <row r="84" spans="1:20" ht="15" x14ac:dyDescent="0.2">
      <c r="A84" s="13"/>
      <c r="B84" s="14"/>
      <c r="C84" s="13"/>
      <c r="D84" s="13"/>
      <c r="E84" s="19"/>
      <c r="F84" s="13"/>
      <c r="G84" s="13"/>
      <c r="H84" s="16">
        <f t="shared" si="13"/>
        <v>0</v>
      </c>
      <c r="I84" s="16"/>
      <c r="J84" s="16">
        <f t="shared" si="14"/>
        <v>0</v>
      </c>
      <c r="K84" s="16"/>
      <c r="L84" s="16"/>
      <c r="M84" s="16"/>
      <c r="N84" s="16">
        <f t="shared" si="15"/>
        <v>0</v>
      </c>
      <c r="O84" s="17" t="s">
        <v>71</v>
      </c>
      <c r="P84" s="16">
        <v>1</v>
      </c>
      <c r="Q84" s="16">
        <v>110</v>
      </c>
      <c r="R84" s="16">
        <f t="shared" si="12"/>
        <v>110</v>
      </c>
      <c r="S84" s="18"/>
    </row>
    <row r="85" spans="1:20" ht="15" x14ac:dyDescent="0.2">
      <c r="A85" s="13"/>
      <c r="B85" s="14"/>
      <c r="C85" s="13"/>
      <c r="D85" s="13"/>
      <c r="E85" s="19"/>
      <c r="F85" s="13"/>
      <c r="G85" s="13"/>
      <c r="H85" s="16">
        <f t="shared" si="13"/>
        <v>0</v>
      </c>
      <c r="I85" s="16"/>
      <c r="J85" s="16">
        <f t="shared" si="14"/>
        <v>0</v>
      </c>
      <c r="K85" s="16"/>
      <c r="L85" s="16"/>
      <c r="M85" s="16"/>
      <c r="N85" s="16">
        <f t="shared" si="15"/>
        <v>0</v>
      </c>
      <c r="O85" s="17" t="s">
        <v>26</v>
      </c>
      <c r="P85" s="16">
        <v>1</v>
      </c>
      <c r="Q85" s="16">
        <v>246.23</v>
      </c>
      <c r="R85" s="16">
        <f t="shared" si="12"/>
        <v>246.23</v>
      </c>
      <c r="S85" s="18"/>
    </row>
    <row r="86" spans="1:20" ht="15" x14ac:dyDescent="0.2">
      <c r="A86" s="13"/>
      <c r="B86" s="14"/>
      <c r="C86" s="13"/>
      <c r="D86" s="13"/>
      <c r="E86" s="19"/>
      <c r="F86" s="13"/>
      <c r="G86" s="13"/>
      <c r="H86" s="16">
        <f t="shared" si="13"/>
        <v>0</v>
      </c>
      <c r="I86" s="16"/>
      <c r="J86" s="16">
        <f t="shared" si="14"/>
        <v>0</v>
      </c>
      <c r="K86" s="16"/>
      <c r="L86" s="16"/>
      <c r="M86" s="16"/>
      <c r="N86" s="16">
        <f t="shared" si="15"/>
        <v>0</v>
      </c>
      <c r="O86" s="17" t="s">
        <v>42</v>
      </c>
      <c r="P86" s="16">
        <v>0.2</v>
      </c>
      <c r="Q86" s="16">
        <v>75</v>
      </c>
      <c r="R86" s="16">
        <f t="shared" si="12"/>
        <v>15</v>
      </c>
      <c r="S86" s="18"/>
    </row>
    <row r="87" spans="1:20" ht="15" x14ac:dyDescent="0.2">
      <c r="A87" s="13"/>
      <c r="B87" s="14"/>
      <c r="C87" s="13"/>
      <c r="D87" s="13"/>
      <c r="E87" s="19"/>
      <c r="F87" s="13"/>
      <c r="G87" s="13"/>
      <c r="H87" s="16">
        <f t="shared" si="13"/>
        <v>0</v>
      </c>
      <c r="I87" s="16"/>
      <c r="J87" s="16">
        <f t="shared" si="14"/>
        <v>0</v>
      </c>
      <c r="K87" s="16"/>
      <c r="L87" s="16"/>
      <c r="M87" s="16"/>
      <c r="N87" s="16">
        <f t="shared" si="15"/>
        <v>0</v>
      </c>
      <c r="O87" s="17"/>
      <c r="P87" s="16"/>
      <c r="Q87" s="16"/>
      <c r="R87" s="16">
        <f t="shared" si="12"/>
        <v>0</v>
      </c>
      <c r="S87" s="18"/>
    </row>
    <row r="88" spans="1:20" ht="89.25" x14ac:dyDescent="0.2">
      <c r="A88" s="13" t="s">
        <v>31</v>
      </c>
      <c r="B88" s="20" t="s">
        <v>72</v>
      </c>
      <c r="C88" s="22">
        <v>44636</v>
      </c>
      <c r="D88" s="13"/>
      <c r="E88" s="19" t="s">
        <v>48</v>
      </c>
      <c r="F88" s="13">
        <v>30</v>
      </c>
      <c r="G88" s="13">
        <v>3</v>
      </c>
      <c r="H88" s="16">
        <f t="shared" si="13"/>
        <v>90</v>
      </c>
      <c r="I88" s="16">
        <v>600</v>
      </c>
      <c r="J88" s="16">
        <f t="shared" si="14"/>
        <v>54000</v>
      </c>
      <c r="K88" s="16" t="s">
        <v>73</v>
      </c>
      <c r="L88" s="16">
        <v>2</v>
      </c>
      <c r="M88" s="16">
        <v>400</v>
      </c>
      <c r="N88" s="16">
        <f t="shared" si="15"/>
        <v>800</v>
      </c>
      <c r="O88" s="17" t="s">
        <v>74</v>
      </c>
      <c r="P88" s="16">
        <v>10</v>
      </c>
      <c r="Q88" s="16">
        <v>44.5</v>
      </c>
      <c r="R88" s="16">
        <f t="shared" si="12"/>
        <v>445</v>
      </c>
      <c r="S88" s="18"/>
    </row>
    <row r="89" spans="1:20" ht="25.5" x14ac:dyDescent="0.2">
      <c r="A89" s="13"/>
      <c r="B89" s="14"/>
      <c r="C89" s="13"/>
      <c r="D89" s="13"/>
      <c r="E89" s="19"/>
      <c r="F89" s="13"/>
      <c r="G89" s="13"/>
      <c r="H89" s="16">
        <f t="shared" si="13"/>
        <v>0</v>
      </c>
      <c r="I89" s="16"/>
      <c r="J89" s="16">
        <f t="shared" si="14"/>
        <v>0</v>
      </c>
      <c r="K89" s="16"/>
      <c r="L89" s="16"/>
      <c r="M89" s="16"/>
      <c r="N89" s="16">
        <f t="shared" si="15"/>
        <v>0</v>
      </c>
      <c r="O89" s="17" t="s">
        <v>75</v>
      </c>
      <c r="P89" s="16">
        <v>76</v>
      </c>
      <c r="Q89" s="16">
        <v>276</v>
      </c>
      <c r="R89" s="16">
        <f t="shared" si="12"/>
        <v>20976</v>
      </c>
      <c r="S89" s="18"/>
    </row>
    <row r="90" spans="1:20" ht="38.25" x14ac:dyDescent="0.2">
      <c r="A90" s="13"/>
      <c r="B90" s="14"/>
      <c r="C90" s="13"/>
      <c r="D90" s="13"/>
      <c r="E90" s="19"/>
      <c r="F90" s="13"/>
      <c r="G90" s="13"/>
      <c r="H90" s="16">
        <f t="shared" si="13"/>
        <v>0</v>
      </c>
      <c r="I90" s="16"/>
      <c r="J90" s="16">
        <f t="shared" si="14"/>
        <v>0</v>
      </c>
      <c r="K90" s="16"/>
      <c r="L90" s="16"/>
      <c r="M90" s="16"/>
      <c r="N90" s="16">
        <f t="shared" si="15"/>
        <v>0</v>
      </c>
      <c r="O90" s="17" t="s">
        <v>76</v>
      </c>
      <c r="P90" s="16">
        <v>1</v>
      </c>
      <c r="Q90" s="16">
        <v>44</v>
      </c>
      <c r="R90" s="16">
        <f t="shared" si="12"/>
        <v>44</v>
      </c>
      <c r="S90" s="18"/>
    </row>
    <row r="91" spans="1:20" ht="15" x14ac:dyDescent="0.2">
      <c r="A91" s="13"/>
      <c r="B91" s="14"/>
      <c r="C91" s="13"/>
      <c r="D91" s="13"/>
      <c r="E91" s="19"/>
      <c r="F91" s="13"/>
      <c r="G91" s="13"/>
      <c r="H91" s="16">
        <f t="shared" si="13"/>
        <v>0</v>
      </c>
      <c r="I91" s="16"/>
      <c r="J91" s="16">
        <f t="shared" si="14"/>
        <v>0</v>
      </c>
      <c r="K91" s="16"/>
      <c r="L91" s="16"/>
      <c r="M91" s="16"/>
      <c r="N91" s="16">
        <f t="shared" si="15"/>
        <v>0</v>
      </c>
      <c r="O91" s="17" t="s">
        <v>77</v>
      </c>
      <c r="P91" s="16">
        <v>1</v>
      </c>
      <c r="Q91" s="16">
        <v>435</v>
      </c>
      <c r="R91" s="16">
        <f t="shared" si="12"/>
        <v>435</v>
      </c>
      <c r="S91" s="18"/>
    </row>
    <row r="92" spans="1:20" ht="15" x14ac:dyDescent="0.2">
      <c r="A92" s="13"/>
      <c r="B92" s="14"/>
      <c r="C92" s="13"/>
      <c r="D92" s="13"/>
      <c r="E92" s="19"/>
      <c r="F92" s="13"/>
      <c r="G92" s="13"/>
      <c r="H92" s="16">
        <f t="shared" si="13"/>
        <v>0</v>
      </c>
      <c r="I92" s="16"/>
      <c r="J92" s="16">
        <f t="shared" si="14"/>
        <v>0</v>
      </c>
      <c r="K92" s="16"/>
      <c r="L92" s="16"/>
      <c r="M92" s="16"/>
      <c r="N92" s="16">
        <f t="shared" si="15"/>
        <v>0</v>
      </c>
      <c r="O92" s="17" t="s">
        <v>78</v>
      </c>
      <c r="P92" s="16">
        <v>13</v>
      </c>
      <c r="Q92" s="16">
        <v>190</v>
      </c>
      <c r="R92" s="16">
        <f t="shared" si="12"/>
        <v>2470</v>
      </c>
      <c r="S92" s="18"/>
    </row>
    <row r="93" spans="1:20" ht="25.5" x14ac:dyDescent="0.2">
      <c r="A93" s="13"/>
      <c r="B93" s="14"/>
      <c r="C93" s="13"/>
      <c r="D93" s="13"/>
      <c r="E93" s="19"/>
      <c r="F93" s="13"/>
      <c r="G93" s="13"/>
      <c r="H93" s="16">
        <f t="shared" si="13"/>
        <v>0</v>
      </c>
      <c r="I93" s="16"/>
      <c r="J93" s="16">
        <f t="shared" si="14"/>
        <v>0</v>
      </c>
      <c r="K93" s="16"/>
      <c r="L93" s="16"/>
      <c r="M93" s="16"/>
      <c r="N93" s="16">
        <f t="shared" si="15"/>
        <v>0</v>
      </c>
      <c r="O93" s="17" t="s">
        <v>79</v>
      </c>
      <c r="P93" s="16">
        <v>2</v>
      </c>
      <c r="Q93" s="16">
        <v>25</v>
      </c>
      <c r="R93" s="16">
        <f t="shared" si="12"/>
        <v>50</v>
      </c>
      <c r="S93" s="18"/>
    </row>
    <row r="94" spans="1:20" ht="15" x14ac:dyDescent="0.2">
      <c r="A94" s="13"/>
      <c r="B94" s="14"/>
      <c r="C94" s="13"/>
      <c r="D94" s="13"/>
      <c r="E94" s="19"/>
      <c r="F94" s="13"/>
      <c r="G94" s="13"/>
      <c r="H94" s="16">
        <f t="shared" si="13"/>
        <v>0</v>
      </c>
      <c r="I94" s="16"/>
      <c r="J94" s="16">
        <f t="shared" si="14"/>
        <v>0</v>
      </c>
      <c r="K94" s="16"/>
      <c r="L94" s="16"/>
      <c r="M94" s="16"/>
      <c r="N94" s="16">
        <f t="shared" si="15"/>
        <v>0</v>
      </c>
      <c r="O94" s="17" t="s">
        <v>80</v>
      </c>
      <c r="P94" s="16">
        <v>15</v>
      </c>
      <c r="Q94" s="16">
        <v>125</v>
      </c>
      <c r="R94" s="16">
        <f t="shared" si="12"/>
        <v>1875</v>
      </c>
      <c r="S94" s="18"/>
    </row>
    <row r="95" spans="1:20" ht="15" x14ac:dyDescent="0.2">
      <c r="A95" s="13"/>
      <c r="B95" s="14"/>
      <c r="C95" s="13"/>
      <c r="D95" s="13"/>
      <c r="E95" s="19"/>
      <c r="F95" s="13"/>
      <c r="G95" s="13"/>
      <c r="H95" s="16">
        <f t="shared" si="13"/>
        <v>0</v>
      </c>
      <c r="I95" s="16"/>
      <c r="J95" s="16">
        <f t="shared" si="14"/>
        <v>0</v>
      </c>
      <c r="K95" s="16"/>
      <c r="L95" s="16"/>
      <c r="M95" s="16"/>
      <c r="N95" s="16">
        <f t="shared" si="15"/>
        <v>0</v>
      </c>
      <c r="O95" s="17" t="s">
        <v>80</v>
      </c>
      <c r="P95" s="16">
        <v>2</v>
      </c>
      <c r="Q95" s="16">
        <v>67</v>
      </c>
      <c r="R95" s="16">
        <f t="shared" si="12"/>
        <v>134</v>
      </c>
      <c r="S95" s="18"/>
    </row>
    <row r="96" spans="1:20" ht="15" x14ac:dyDescent="0.2">
      <c r="A96" s="13"/>
      <c r="B96" s="14"/>
      <c r="C96" s="13"/>
      <c r="D96" s="13"/>
      <c r="E96" s="19"/>
      <c r="F96" s="13"/>
      <c r="G96" s="13"/>
      <c r="H96" s="16">
        <f t="shared" si="13"/>
        <v>0</v>
      </c>
      <c r="I96" s="16"/>
      <c r="J96" s="16">
        <f t="shared" si="14"/>
        <v>0</v>
      </c>
      <c r="K96" s="16"/>
      <c r="L96" s="16"/>
      <c r="M96" s="16"/>
      <c r="N96" s="16">
        <f t="shared" si="15"/>
        <v>0</v>
      </c>
      <c r="O96" s="17" t="s">
        <v>81</v>
      </c>
      <c r="P96" s="16">
        <v>8</v>
      </c>
      <c r="Q96" s="16">
        <v>105</v>
      </c>
      <c r="R96" s="16">
        <f t="shared" si="12"/>
        <v>840</v>
      </c>
      <c r="S96" s="18"/>
    </row>
    <row r="97" spans="1:19" ht="15" x14ac:dyDescent="0.2">
      <c r="A97" s="13"/>
      <c r="B97" s="14"/>
      <c r="C97" s="13"/>
      <c r="D97" s="13"/>
      <c r="E97" s="19"/>
      <c r="F97" s="13"/>
      <c r="G97" s="13"/>
      <c r="H97" s="16">
        <f t="shared" si="13"/>
        <v>0</v>
      </c>
      <c r="I97" s="16"/>
      <c r="J97" s="16">
        <f t="shared" si="14"/>
        <v>0</v>
      </c>
      <c r="K97" s="16"/>
      <c r="L97" s="16"/>
      <c r="M97" s="16"/>
      <c r="N97" s="16">
        <f t="shared" si="15"/>
        <v>0</v>
      </c>
      <c r="O97" s="17" t="s">
        <v>64</v>
      </c>
      <c r="P97" s="16">
        <v>32</v>
      </c>
      <c r="Q97" s="16">
        <v>40</v>
      </c>
      <c r="R97" s="16">
        <f t="shared" si="12"/>
        <v>1280</v>
      </c>
      <c r="S97" s="18"/>
    </row>
    <row r="98" spans="1:19" ht="15" x14ac:dyDescent="0.2">
      <c r="A98" s="13"/>
      <c r="B98" s="14"/>
      <c r="C98" s="13"/>
      <c r="D98" s="13"/>
      <c r="E98" s="19"/>
      <c r="F98" s="13"/>
      <c r="G98" s="13"/>
      <c r="H98" s="16">
        <f t="shared" si="13"/>
        <v>0</v>
      </c>
      <c r="I98" s="16"/>
      <c r="J98" s="16">
        <f t="shared" si="14"/>
        <v>0</v>
      </c>
      <c r="K98" s="16"/>
      <c r="L98" s="16"/>
      <c r="M98" s="16"/>
      <c r="N98" s="16">
        <f t="shared" si="15"/>
        <v>0</v>
      </c>
      <c r="O98" s="17" t="s">
        <v>64</v>
      </c>
      <c r="P98" s="16">
        <v>9</v>
      </c>
      <c r="Q98" s="16">
        <v>15</v>
      </c>
      <c r="R98" s="16">
        <f t="shared" si="12"/>
        <v>135</v>
      </c>
      <c r="S98" s="18"/>
    </row>
    <row r="99" spans="1:19" ht="15" x14ac:dyDescent="0.2">
      <c r="A99" s="13"/>
      <c r="B99" s="14"/>
      <c r="C99" s="13"/>
      <c r="D99" s="13"/>
      <c r="E99" s="19"/>
      <c r="F99" s="13"/>
      <c r="G99" s="13"/>
      <c r="H99" s="16">
        <f t="shared" si="13"/>
        <v>0</v>
      </c>
      <c r="I99" s="16"/>
      <c r="J99" s="16">
        <f t="shared" si="14"/>
        <v>0</v>
      </c>
      <c r="K99" s="16"/>
      <c r="L99" s="16"/>
      <c r="M99" s="16"/>
      <c r="N99" s="16">
        <f t="shared" si="15"/>
        <v>0</v>
      </c>
      <c r="O99" s="17" t="s">
        <v>82</v>
      </c>
      <c r="P99" s="16">
        <v>4</v>
      </c>
      <c r="Q99" s="16">
        <v>48</v>
      </c>
      <c r="R99" s="16">
        <f t="shared" si="12"/>
        <v>192</v>
      </c>
      <c r="S99" s="18"/>
    </row>
    <row r="100" spans="1:19" ht="15" x14ac:dyDescent="0.2">
      <c r="A100" s="13"/>
      <c r="B100" s="14"/>
      <c r="C100" s="13"/>
      <c r="D100" s="13"/>
      <c r="E100" s="19"/>
      <c r="F100" s="13"/>
      <c r="G100" s="13"/>
      <c r="H100" s="16">
        <f t="shared" si="13"/>
        <v>0</v>
      </c>
      <c r="I100" s="16"/>
      <c r="J100" s="16">
        <f t="shared" si="14"/>
        <v>0</v>
      </c>
      <c r="K100" s="16"/>
      <c r="L100" s="16"/>
      <c r="M100" s="16"/>
      <c r="N100" s="16">
        <f t="shared" si="15"/>
        <v>0</v>
      </c>
      <c r="O100" s="17" t="s">
        <v>83</v>
      </c>
      <c r="P100" s="16">
        <v>10</v>
      </c>
      <c r="Q100" s="16">
        <v>43</v>
      </c>
      <c r="R100" s="16">
        <f t="shared" si="12"/>
        <v>430</v>
      </c>
      <c r="S100" s="18"/>
    </row>
    <row r="101" spans="1:19" ht="15" x14ac:dyDescent="0.2">
      <c r="A101" s="13"/>
      <c r="B101" s="14"/>
      <c r="C101" s="13"/>
      <c r="D101" s="13"/>
      <c r="E101" s="19"/>
      <c r="F101" s="13"/>
      <c r="G101" s="13"/>
      <c r="H101" s="16">
        <f t="shared" si="13"/>
        <v>0</v>
      </c>
      <c r="I101" s="16"/>
      <c r="J101" s="16">
        <f t="shared" si="14"/>
        <v>0</v>
      </c>
      <c r="K101" s="16"/>
      <c r="L101" s="16"/>
      <c r="M101" s="16"/>
      <c r="N101" s="16">
        <f t="shared" si="15"/>
        <v>0</v>
      </c>
      <c r="O101" s="17" t="s">
        <v>82</v>
      </c>
      <c r="P101" s="16">
        <v>40</v>
      </c>
      <c r="Q101" s="16">
        <v>12.3</v>
      </c>
      <c r="R101" s="16">
        <f t="shared" si="12"/>
        <v>492</v>
      </c>
      <c r="S101" s="18"/>
    </row>
    <row r="102" spans="1:19" ht="15" x14ac:dyDescent="0.2">
      <c r="A102" s="13"/>
      <c r="B102" s="14"/>
      <c r="C102" s="13"/>
      <c r="D102" s="13"/>
      <c r="E102" s="19"/>
      <c r="F102" s="13"/>
      <c r="G102" s="13"/>
      <c r="H102" s="16">
        <f t="shared" si="13"/>
        <v>0</v>
      </c>
      <c r="I102" s="16"/>
      <c r="J102" s="16">
        <f t="shared" si="14"/>
        <v>0</v>
      </c>
      <c r="K102" s="16"/>
      <c r="L102" s="16"/>
      <c r="M102" s="16"/>
      <c r="N102" s="16">
        <f t="shared" si="15"/>
        <v>0</v>
      </c>
      <c r="O102" s="17" t="s">
        <v>84</v>
      </c>
      <c r="P102" s="16">
        <v>8</v>
      </c>
      <c r="Q102" s="16">
        <v>31</v>
      </c>
      <c r="R102" s="16">
        <f t="shared" si="12"/>
        <v>248</v>
      </c>
      <c r="S102" s="18"/>
    </row>
    <row r="103" spans="1:19" ht="15" x14ac:dyDescent="0.2">
      <c r="A103" s="13"/>
      <c r="B103" s="14"/>
      <c r="C103" s="13"/>
      <c r="D103" s="13"/>
      <c r="E103" s="19"/>
      <c r="F103" s="13"/>
      <c r="G103" s="13"/>
      <c r="H103" s="16">
        <f t="shared" si="13"/>
        <v>0</v>
      </c>
      <c r="I103" s="16"/>
      <c r="J103" s="16">
        <f t="shared" si="14"/>
        <v>0</v>
      </c>
      <c r="K103" s="16"/>
      <c r="L103" s="16"/>
      <c r="M103" s="16"/>
      <c r="N103" s="16">
        <f t="shared" si="15"/>
        <v>0</v>
      </c>
      <c r="O103" s="17" t="s">
        <v>84</v>
      </c>
      <c r="P103" s="16">
        <v>2</v>
      </c>
      <c r="Q103" s="16">
        <v>434</v>
      </c>
      <c r="R103" s="16">
        <f t="shared" si="12"/>
        <v>868</v>
      </c>
      <c r="S103" s="18"/>
    </row>
    <row r="104" spans="1:19" ht="15" x14ac:dyDescent="0.2">
      <c r="A104" s="13"/>
      <c r="B104" s="14"/>
      <c r="C104" s="13"/>
      <c r="D104" s="13"/>
      <c r="E104" s="19"/>
      <c r="F104" s="13"/>
      <c r="G104" s="13"/>
      <c r="H104" s="16">
        <f t="shared" si="13"/>
        <v>0</v>
      </c>
      <c r="I104" s="16"/>
      <c r="J104" s="16">
        <f t="shared" si="14"/>
        <v>0</v>
      </c>
      <c r="K104" s="16"/>
      <c r="L104" s="16"/>
      <c r="M104" s="16"/>
      <c r="N104" s="16">
        <f t="shared" si="15"/>
        <v>0</v>
      </c>
      <c r="O104" s="17" t="s">
        <v>85</v>
      </c>
      <c r="P104" s="16">
        <v>1</v>
      </c>
      <c r="Q104" s="16">
        <v>54</v>
      </c>
      <c r="R104" s="16">
        <f t="shared" si="12"/>
        <v>54</v>
      </c>
      <c r="S104" s="18"/>
    </row>
    <row r="105" spans="1:19" ht="25.5" x14ac:dyDescent="0.2">
      <c r="A105" s="13"/>
      <c r="B105" s="14"/>
      <c r="C105" s="13"/>
      <c r="D105" s="13"/>
      <c r="E105" s="19"/>
      <c r="F105" s="13"/>
      <c r="G105" s="13"/>
      <c r="H105" s="16">
        <f t="shared" si="13"/>
        <v>0</v>
      </c>
      <c r="I105" s="16"/>
      <c r="J105" s="16">
        <f t="shared" si="14"/>
        <v>0</v>
      </c>
      <c r="K105" s="16"/>
      <c r="L105" s="16"/>
      <c r="M105" s="16"/>
      <c r="N105" s="16">
        <f t="shared" si="15"/>
        <v>0</v>
      </c>
      <c r="O105" s="17" t="s">
        <v>86</v>
      </c>
      <c r="P105" s="16">
        <v>18</v>
      </c>
      <c r="Q105" s="16">
        <v>47</v>
      </c>
      <c r="R105" s="16">
        <f t="shared" si="12"/>
        <v>846</v>
      </c>
      <c r="S105" s="18"/>
    </row>
    <row r="106" spans="1:19" ht="15" x14ac:dyDescent="0.2">
      <c r="A106" s="13"/>
      <c r="B106" s="14"/>
      <c r="C106" s="13"/>
      <c r="D106" s="13"/>
      <c r="E106" s="19"/>
      <c r="F106" s="13"/>
      <c r="G106" s="13"/>
      <c r="H106" s="16">
        <f t="shared" si="13"/>
        <v>0</v>
      </c>
      <c r="I106" s="16"/>
      <c r="J106" s="16">
        <f t="shared" si="14"/>
        <v>0</v>
      </c>
      <c r="K106" s="16"/>
      <c r="L106" s="16"/>
      <c r="M106" s="16"/>
      <c r="N106" s="16">
        <f t="shared" si="15"/>
        <v>0</v>
      </c>
      <c r="O106" s="17" t="s">
        <v>87</v>
      </c>
      <c r="P106" s="16">
        <v>4</v>
      </c>
      <c r="Q106" s="16">
        <v>6.5</v>
      </c>
      <c r="R106" s="16">
        <f t="shared" si="12"/>
        <v>26</v>
      </c>
      <c r="S106" s="18"/>
    </row>
    <row r="107" spans="1:19" ht="15" x14ac:dyDescent="0.2">
      <c r="A107" s="13"/>
      <c r="B107" s="14"/>
      <c r="C107" s="13"/>
      <c r="D107" s="13"/>
      <c r="E107" s="19"/>
      <c r="F107" s="13"/>
      <c r="G107" s="13"/>
      <c r="H107" s="16">
        <f t="shared" si="13"/>
        <v>0</v>
      </c>
      <c r="I107" s="16"/>
      <c r="J107" s="16">
        <f t="shared" si="14"/>
        <v>0</v>
      </c>
      <c r="K107" s="16"/>
      <c r="L107" s="16"/>
      <c r="M107" s="16"/>
      <c r="N107" s="16">
        <f t="shared" si="15"/>
        <v>0</v>
      </c>
      <c r="O107" s="17" t="s">
        <v>84</v>
      </c>
      <c r="P107" s="16">
        <v>4</v>
      </c>
      <c r="Q107" s="16">
        <v>9</v>
      </c>
      <c r="R107" s="16">
        <f t="shared" si="12"/>
        <v>36</v>
      </c>
      <c r="S107" s="18"/>
    </row>
    <row r="108" spans="1:19" ht="15" x14ac:dyDescent="0.2">
      <c r="A108" s="13"/>
      <c r="B108" s="14"/>
      <c r="C108" s="13"/>
      <c r="D108" s="13"/>
      <c r="E108" s="19"/>
      <c r="F108" s="13"/>
      <c r="G108" s="13"/>
      <c r="H108" s="16">
        <f t="shared" si="13"/>
        <v>0</v>
      </c>
      <c r="I108" s="16"/>
      <c r="J108" s="16">
        <f t="shared" si="14"/>
        <v>0</v>
      </c>
      <c r="K108" s="16"/>
      <c r="L108" s="16"/>
      <c r="M108" s="16"/>
      <c r="N108" s="16">
        <f t="shared" si="15"/>
        <v>0</v>
      </c>
      <c r="O108" s="17" t="s">
        <v>88</v>
      </c>
      <c r="P108" s="16">
        <v>4</v>
      </c>
      <c r="Q108" s="16">
        <v>398</v>
      </c>
      <c r="R108" s="16">
        <f t="shared" si="12"/>
        <v>1592</v>
      </c>
      <c r="S108" s="18"/>
    </row>
    <row r="109" spans="1:19" ht="15" x14ac:dyDescent="0.2">
      <c r="A109" s="13"/>
      <c r="B109" s="14"/>
      <c r="C109" s="13"/>
      <c r="D109" s="13"/>
      <c r="E109" s="19"/>
      <c r="F109" s="13"/>
      <c r="G109" s="13"/>
      <c r="H109" s="16">
        <f t="shared" si="13"/>
        <v>0</v>
      </c>
      <c r="I109" s="16"/>
      <c r="J109" s="16">
        <f t="shared" si="14"/>
        <v>0</v>
      </c>
      <c r="K109" s="16"/>
      <c r="L109" s="16"/>
      <c r="M109" s="16"/>
      <c r="N109" s="16">
        <f t="shared" si="15"/>
        <v>0</v>
      </c>
      <c r="O109" s="17" t="s">
        <v>42</v>
      </c>
      <c r="P109" s="16">
        <v>2</v>
      </c>
      <c r="Q109" s="16">
        <v>97</v>
      </c>
      <c r="R109" s="16">
        <f t="shared" si="12"/>
        <v>194</v>
      </c>
      <c r="S109" s="18"/>
    </row>
    <row r="110" spans="1:19" ht="15" x14ac:dyDescent="0.2">
      <c r="A110" s="13"/>
      <c r="B110" s="14"/>
      <c r="C110" s="13"/>
      <c r="D110" s="13"/>
      <c r="E110" s="19"/>
      <c r="F110" s="13"/>
      <c r="G110" s="13"/>
      <c r="H110" s="16">
        <f t="shared" si="13"/>
        <v>0</v>
      </c>
      <c r="I110" s="16"/>
      <c r="J110" s="16">
        <f t="shared" si="14"/>
        <v>0</v>
      </c>
      <c r="K110" s="16"/>
      <c r="L110" s="16"/>
      <c r="M110" s="16"/>
      <c r="N110" s="16">
        <f t="shared" si="15"/>
        <v>0</v>
      </c>
      <c r="O110" s="17"/>
      <c r="P110" s="16"/>
      <c r="Q110" s="16"/>
      <c r="R110" s="16">
        <f t="shared" si="12"/>
        <v>0</v>
      </c>
      <c r="S110" s="18"/>
    </row>
    <row r="111" spans="1:19" ht="15" x14ac:dyDescent="0.2">
      <c r="A111" s="13"/>
      <c r="B111" s="14"/>
      <c r="C111" s="13"/>
      <c r="D111" s="13"/>
      <c r="E111" s="19"/>
      <c r="F111" s="13"/>
      <c r="G111" s="13"/>
      <c r="H111" s="16">
        <f t="shared" si="13"/>
        <v>0</v>
      </c>
      <c r="I111" s="16"/>
      <c r="J111" s="16">
        <f t="shared" si="14"/>
        <v>0</v>
      </c>
      <c r="K111" s="16"/>
      <c r="L111" s="16"/>
      <c r="M111" s="16"/>
      <c r="N111" s="16">
        <f t="shared" si="15"/>
        <v>0</v>
      </c>
      <c r="O111" s="17"/>
      <c r="P111" s="16"/>
      <c r="Q111" s="16"/>
      <c r="R111" s="16">
        <f t="shared" si="12"/>
        <v>0</v>
      </c>
      <c r="S111" s="18"/>
    </row>
    <row r="112" spans="1:19" ht="15" x14ac:dyDescent="0.2">
      <c r="A112" s="13"/>
      <c r="B112" s="14"/>
      <c r="C112" s="13"/>
      <c r="D112" s="13"/>
      <c r="E112" s="19"/>
      <c r="F112" s="13"/>
      <c r="G112" s="13"/>
      <c r="H112" s="16">
        <f t="shared" si="13"/>
        <v>0</v>
      </c>
      <c r="I112" s="16"/>
      <c r="J112" s="16">
        <f t="shared" si="14"/>
        <v>0</v>
      </c>
      <c r="K112" s="16"/>
      <c r="L112" s="16"/>
      <c r="M112" s="16"/>
      <c r="N112" s="16">
        <f t="shared" si="15"/>
        <v>0</v>
      </c>
      <c r="O112" s="17"/>
      <c r="P112" s="16"/>
      <c r="Q112" s="16"/>
      <c r="R112" s="16">
        <f t="shared" si="12"/>
        <v>0</v>
      </c>
      <c r="S112" s="18"/>
    </row>
    <row r="113" spans="1:19" ht="15" x14ac:dyDescent="0.2">
      <c r="A113" s="13"/>
      <c r="B113" s="14"/>
      <c r="C113" s="22"/>
      <c r="D113" s="13"/>
      <c r="E113" s="23"/>
      <c r="F113" s="13"/>
      <c r="G113" s="13"/>
      <c r="H113" s="16">
        <f t="shared" si="13"/>
        <v>0</v>
      </c>
      <c r="I113" s="16"/>
      <c r="J113" s="16">
        <f t="shared" si="14"/>
        <v>0</v>
      </c>
      <c r="K113" s="16"/>
      <c r="L113" s="16"/>
      <c r="M113" s="16"/>
      <c r="N113" s="16">
        <f t="shared" si="15"/>
        <v>0</v>
      </c>
      <c r="O113" s="17"/>
      <c r="P113" s="16"/>
      <c r="Q113" s="16"/>
      <c r="R113" s="16">
        <f t="shared" si="12"/>
        <v>0</v>
      </c>
      <c r="S113" s="24"/>
    </row>
    <row r="114" spans="1:19" x14ac:dyDescent="0.2">
      <c r="A114" s="13"/>
      <c r="B114" s="14"/>
      <c r="C114" s="13"/>
      <c r="D114" s="13"/>
      <c r="E114" s="13"/>
      <c r="F114" s="13"/>
      <c r="G114" s="13"/>
      <c r="H114" s="16">
        <f>F114*G114</f>
        <v>0</v>
      </c>
      <c r="I114" s="16"/>
      <c r="J114" s="16">
        <f>H114*I114</f>
        <v>0</v>
      </c>
      <c r="K114" s="16"/>
      <c r="L114" s="16"/>
      <c r="M114" s="16"/>
      <c r="N114" s="16">
        <f>L114*M114</f>
        <v>0</v>
      </c>
      <c r="O114" s="17"/>
      <c r="P114" s="16"/>
      <c r="Q114" s="16"/>
      <c r="R114" s="16">
        <f t="shared" si="12"/>
        <v>0</v>
      </c>
      <c r="S114" s="24"/>
    </row>
    <row r="115" spans="1:19" x14ac:dyDescent="0.2">
      <c r="A115" s="13"/>
      <c r="B115" s="14"/>
      <c r="C115" s="13"/>
      <c r="D115" s="13"/>
      <c r="E115" s="28" t="s">
        <v>43</v>
      </c>
      <c r="F115" s="13"/>
      <c r="G115" s="13"/>
      <c r="H115" s="29">
        <f>SUM(H80:H114)</f>
        <v>94</v>
      </c>
      <c r="I115" s="16"/>
      <c r="J115" s="29">
        <f>SUM(J80:J114)</f>
        <v>56400</v>
      </c>
      <c r="K115" s="16"/>
      <c r="L115" s="29">
        <f>SUM(L80:L114)</f>
        <v>2.5</v>
      </c>
      <c r="M115" s="16"/>
      <c r="N115" s="29">
        <f>SUM(N80:N114)</f>
        <v>1000</v>
      </c>
      <c r="O115" s="17"/>
      <c r="P115" s="16"/>
      <c r="Q115" s="16"/>
      <c r="R115" s="29">
        <f>SUM(R80:R114)</f>
        <v>34058.229999999996</v>
      </c>
      <c r="S115" s="18">
        <f>J115+N115+R115</f>
        <v>91458.23</v>
      </c>
    </row>
    <row r="116" spans="1:19" ht="15" x14ac:dyDescent="0.2">
      <c r="A116" s="13" t="s">
        <v>0</v>
      </c>
      <c r="B116" s="14"/>
      <c r="C116" s="13"/>
      <c r="D116" s="13"/>
      <c r="E116" s="19" t="s">
        <v>44</v>
      </c>
      <c r="F116" s="13"/>
      <c r="G116" s="13"/>
      <c r="H116" s="16">
        <f>F116*G116</f>
        <v>0</v>
      </c>
      <c r="I116" s="16"/>
      <c r="J116" s="16">
        <f>H116*I116</f>
        <v>0</v>
      </c>
      <c r="K116" s="16"/>
      <c r="L116" s="16"/>
      <c r="M116" s="16"/>
      <c r="N116" s="16">
        <f>L116*M116</f>
        <v>0</v>
      </c>
      <c r="O116" s="17"/>
      <c r="P116" s="16"/>
      <c r="Q116" s="16"/>
      <c r="R116" s="16">
        <f>P116</f>
        <v>0</v>
      </c>
      <c r="S116" s="30"/>
    </row>
    <row r="117" spans="1:19" ht="15" x14ac:dyDescent="0.2">
      <c r="A117" s="13"/>
      <c r="B117" s="14"/>
      <c r="C117" s="22"/>
      <c r="D117" s="13"/>
      <c r="E117" s="19" t="s">
        <v>45</v>
      </c>
      <c r="F117" s="13"/>
      <c r="G117" s="13"/>
      <c r="H117" s="16">
        <f t="shared" ref="H117:H119" si="16">F117*G117</f>
        <v>0</v>
      </c>
      <c r="I117" s="16"/>
      <c r="J117" s="16">
        <f>H117*I117</f>
        <v>0</v>
      </c>
      <c r="K117" s="16"/>
      <c r="L117" s="16"/>
      <c r="M117" s="16"/>
      <c r="N117" s="16">
        <f t="shared" ref="N117:N118" si="17">L117*M117</f>
        <v>0</v>
      </c>
      <c r="O117" s="17"/>
      <c r="P117" s="16"/>
      <c r="Q117" s="16"/>
      <c r="R117" s="16">
        <f>P117*Q117</f>
        <v>0</v>
      </c>
      <c r="S117" s="30"/>
    </row>
    <row r="118" spans="1:19" ht="15" x14ac:dyDescent="0.2">
      <c r="A118" s="13"/>
      <c r="B118" s="14"/>
      <c r="C118" s="13"/>
      <c r="D118" s="13"/>
      <c r="E118" s="19"/>
      <c r="F118" s="13"/>
      <c r="G118" s="13"/>
      <c r="H118" s="16">
        <f t="shared" si="16"/>
        <v>0</v>
      </c>
      <c r="I118" s="16"/>
      <c r="J118" s="16">
        <f>H118*I118</f>
        <v>0</v>
      </c>
      <c r="K118" s="16"/>
      <c r="L118" s="16"/>
      <c r="M118" s="16"/>
      <c r="N118" s="16">
        <f t="shared" si="17"/>
        <v>0</v>
      </c>
      <c r="O118" s="17"/>
      <c r="P118" s="16"/>
      <c r="Q118" s="16"/>
      <c r="R118" s="16">
        <f t="shared" ref="R118:R119" si="18">P118*Q118</f>
        <v>0</v>
      </c>
      <c r="S118" s="30"/>
    </row>
    <row r="119" spans="1:19" x14ac:dyDescent="0.2">
      <c r="A119" s="13"/>
      <c r="B119" s="14"/>
      <c r="C119" s="13"/>
      <c r="D119" s="13"/>
      <c r="E119" s="13"/>
      <c r="F119" s="13"/>
      <c r="G119" s="13"/>
      <c r="H119" s="16">
        <f t="shared" si="16"/>
        <v>0</v>
      </c>
      <c r="I119" s="16"/>
      <c r="J119" s="16">
        <f t="shared" ref="J119" si="19">H119*I119</f>
        <v>0</v>
      </c>
      <c r="K119" s="16"/>
      <c r="L119" s="16"/>
      <c r="M119" s="16"/>
      <c r="N119" s="16">
        <f>L119*M119</f>
        <v>0</v>
      </c>
      <c r="O119" s="17"/>
      <c r="P119" s="16"/>
      <c r="Q119" s="16"/>
      <c r="R119" s="16">
        <f t="shared" si="18"/>
        <v>0</v>
      </c>
      <c r="S119" s="18"/>
    </row>
    <row r="120" spans="1:19" x14ac:dyDescent="0.2">
      <c r="A120" s="13"/>
      <c r="B120" s="14"/>
      <c r="C120" s="13"/>
      <c r="D120" s="13"/>
      <c r="E120" s="28" t="s">
        <v>43</v>
      </c>
      <c r="F120" s="13"/>
      <c r="G120" s="13"/>
      <c r="H120" s="29">
        <f>SUM(H116:H119)</f>
        <v>0</v>
      </c>
      <c r="I120" s="16"/>
      <c r="J120" s="29">
        <f>SUM(J116:J119)</f>
        <v>0</v>
      </c>
      <c r="K120" s="16"/>
      <c r="L120" s="29">
        <f>SUM(L116:L119)</f>
        <v>0</v>
      </c>
      <c r="M120" s="16"/>
      <c r="N120" s="29">
        <f>SUM(N116:N119)</f>
        <v>0</v>
      </c>
      <c r="O120" s="17"/>
      <c r="P120" s="16"/>
      <c r="Q120" s="16"/>
      <c r="R120" s="29">
        <f>SUM(R116:R119)</f>
        <v>0</v>
      </c>
      <c r="S120" s="18">
        <f>J120+N120+R120</f>
        <v>0</v>
      </c>
    </row>
    <row r="121" spans="1:19" ht="15" x14ac:dyDescent="0.2">
      <c r="A121" s="13"/>
      <c r="B121" s="14"/>
      <c r="C121" s="13"/>
      <c r="D121" s="13"/>
      <c r="E121" s="19" t="s">
        <v>46</v>
      </c>
      <c r="F121" s="13"/>
      <c r="G121" s="13"/>
      <c r="H121" s="16">
        <f>F121*G121</f>
        <v>0</v>
      </c>
      <c r="I121" s="16"/>
      <c r="J121" s="16">
        <f>H121*I121</f>
        <v>0</v>
      </c>
      <c r="K121" s="16"/>
      <c r="L121" s="16"/>
      <c r="M121" s="16"/>
      <c r="N121" s="16">
        <f>L121*M121</f>
        <v>0</v>
      </c>
      <c r="O121" s="17"/>
      <c r="P121" s="16"/>
      <c r="Q121" s="16"/>
      <c r="R121" s="16">
        <f>P121*Q121</f>
        <v>0</v>
      </c>
      <c r="S121" s="30"/>
    </row>
    <row r="122" spans="1:19" ht="51" x14ac:dyDescent="0.2">
      <c r="A122" s="13" t="s">
        <v>19</v>
      </c>
      <c r="B122" s="20" t="s">
        <v>89</v>
      </c>
      <c r="C122" s="22">
        <v>44648</v>
      </c>
      <c r="D122" s="13"/>
      <c r="E122" s="19" t="s">
        <v>90</v>
      </c>
      <c r="F122" s="13">
        <v>1</v>
      </c>
      <c r="G122" s="13">
        <v>1</v>
      </c>
      <c r="H122" s="16">
        <f>F122*G122</f>
        <v>1</v>
      </c>
      <c r="I122" s="16">
        <v>600</v>
      </c>
      <c r="J122" s="16">
        <f>H122*I122</f>
        <v>600</v>
      </c>
      <c r="K122" s="16" t="s">
        <v>22</v>
      </c>
      <c r="L122" s="16">
        <v>0.5</v>
      </c>
      <c r="M122" s="16">
        <v>400</v>
      </c>
      <c r="N122" s="16">
        <f>L122*M122</f>
        <v>200</v>
      </c>
      <c r="O122" s="17" t="s">
        <v>63</v>
      </c>
      <c r="P122" s="16">
        <v>0.5</v>
      </c>
      <c r="Q122" s="16">
        <v>62.24</v>
      </c>
      <c r="R122" s="16">
        <f>P122*Q122</f>
        <v>31.12</v>
      </c>
      <c r="S122" s="30"/>
    </row>
    <row r="123" spans="1:19" ht="15" x14ac:dyDescent="0.2">
      <c r="A123" s="13"/>
      <c r="B123" s="14"/>
      <c r="C123" s="22"/>
      <c r="D123" s="13"/>
      <c r="E123" s="19"/>
      <c r="F123" s="13"/>
      <c r="G123" s="13"/>
      <c r="H123" s="16">
        <f>F123*G123</f>
        <v>0</v>
      </c>
      <c r="I123" s="16"/>
      <c r="J123" s="16">
        <f t="shared" ref="J123:J124" si="20">H123*I123</f>
        <v>0</v>
      </c>
      <c r="K123" s="16"/>
      <c r="L123" s="16"/>
      <c r="M123" s="16"/>
      <c r="N123" s="16">
        <f>L123*M123</f>
        <v>0</v>
      </c>
      <c r="O123" s="17"/>
      <c r="P123" s="16"/>
      <c r="Q123" s="16"/>
      <c r="R123" s="16">
        <f t="shared" ref="R123:R124" si="21">P123*Q123</f>
        <v>0</v>
      </c>
      <c r="S123" s="30"/>
    </row>
    <row r="124" spans="1:19" x14ac:dyDescent="0.2">
      <c r="A124" s="13"/>
      <c r="B124" s="14"/>
      <c r="C124" s="13"/>
      <c r="D124" s="13"/>
      <c r="E124" s="13"/>
      <c r="F124" s="13"/>
      <c r="G124" s="13"/>
      <c r="H124" s="16">
        <f>F124*G124</f>
        <v>0</v>
      </c>
      <c r="I124" s="16"/>
      <c r="J124" s="16">
        <f t="shared" si="20"/>
        <v>0</v>
      </c>
      <c r="K124" s="16"/>
      <c r="L124" s="16"/>
      <c r="M124" s="16"/>
      <c r="N124" s="16">
        <f>L124*M124</f>
        <v>0</v>
      </c>
      <c r="O124" s="17"/>
      <c r="P124" s="16"/>
      <c r="Q124" s="16"/>
      <c r="R124" s="16">
        <f t="shared" si="21"/>
        <v>0</v>
      </c>
      <c r="S124" s="30"/>
    </row>
    <row r="125" spans="1:19" x14ac:dyDescent="0.2">
      <c r="A125" s="13"/>
      <c r="B125" s="14"/>
      <c r="C125" s="13"/>
      <c r="D125" s="13"/>
      <c r="E125" s="28" t="s">
        <v>43</v>
      </c>
      <c r="F125" s="13"/>
      <c r="G125" s="13"/>
      <c r="H125" s="29">
        <f>SUM(H121:H124)</f>
        <v>1</v>
      </c>
      <c r="I125" s="16"/>
      <c r="J125" s="29">
        <f>SUM(J122:J124)</f>
        <v>600</v>
      </c>
      <c r="K125" s="16"/>
      <c r="L125" s="29">
        <f>SUM(L121:L124)</f>
        <v>0.5</v>
      </c>
      <c r="M125" s="16"/>
      <c r="N125" s="29">
        <f>SUM(N121:N124)</f>
        <v>200</v>
      </c>
      <c r="O125" s="17"/>
      <c r="P125" s="16"/>
      <c r="Q125" s="16"/>
      <c r="R125" s="29">
        <f>SUM(R121:R124)</f>
        <v>31.12</v>
      </c>
      <c r="S125" s="18">
        <f>J125+N125+R125</f>
        <v>831.12</v>
      </c>
    </row>
    <row r="126" spans="1:19" x14ac:dyDescent="0.2">
      <c r="A126" s="13"/>
      <c r="B126" s="14"/>
      <c r="C126" s="13"/>
      <c r="D126" s="13"/>
      <c r="E126" s="28" t="s">
        <v>43</v>
      </c>
      <c r="F126" s="13"/>
      <c r="G126" s="13"/>
      <c r="H126" s="29">
        <f>H115+H120+H125</f>
        <v>95</v>
      </c>
      <c r="I126" s="16"/>
      <c r="J126" s="29">
        <f>J115+J120+J125</f>
        <v>57000</v>
      </c>
      <c r="K126" s="16"/>
      <c r="L126" s="29">
        <f>L115+L120+L125</f>
        <v>3</v>
      </c>
      <c r="M126" s="16"/>
      <c r="N126" s="29">
        <f>N115+N120+N125</f>
        <v>1200</v>
      </c>
      <c r="O126" s="17"/>
      <c r="P126" s="16"/>
      <c r="Q126" s="16"/>
      <c r="R126" s="29">
        <f>R115+R120+R125</f>
        <v>34089.35</v>
      </c>
      <c r="S126" s="29">
        <f>SUM(S80:S125)</f>
        <v>92289.349999999991</v>
      </c>
    </row>
    <row r="127" spans="1:19" x14ac:dyDescent="0.2">
      <c r="A127" s="3"/>
      <c r="B127" s="3"/>
      <c r="C127" s="25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4"/>
      <c r="P127" s="3"/>
      <c r="Q127" s="3"/>
      <c r="R127" s="32">
        <f>J126+N126+R126</f>
        <v>92289.35</v>
      </c>
      <c r="S127" s="32" t="s">
        <v>0</v>
      </c>
    </row>
    <row r="129" spans="1:19" ht="20.25" x14ac:dyDescent="0.3">
      <c r="F129" t="s">
        <v>0</v>
      </c>
      <c r="H129" s="1" t="s">
        <v>91</v>
      </c>
    </row>
    <row r="131" spans="1:19" x14ac:dyDescent="0.2">
      <c r="A131" s="5" t="s">
        <v>2</v>
      </c>
      <c r="B131" s="5" t="s">
        <v>3</v>
      </c>
      <c r="C131" s="5" t="s">
        <v>4</v>
      </c>
      <c r="D131" s="5" t="s">
        <v>5</v>
      </c>
      <c r="E131" s="5" t="s">
        <v>6</v>
      </c>
      <c r="F131" s="6" t="s">
        <v>7</v>
      </c>
      <c r="G131" s="6" t="s">
        <v>8</v>
      </c>
      <c r="H131" s="7" t="s">
        <v>9</v>
      </c>
      <c r="I131" s="7"/>
      <c r="J131" s="7"/>
      <c r="K131" s="5"/>
      <c r="L131" s="7" t="s">
        <v>10</v>
      </c>
      <c r="M131" s="7"/>
      <c r="N131" s="7"/>
      <c r="O131" s="7" t="s">
        <v>11</v>
      </c>
      <c r="P131" s="7"/>
      <c r="Q131" s="7"/>
      <c r="R131" s="7"/>
      <c r="S131" s="3"/>
    </row>
    <row r="132" spans="1:19" ht="25.5" x14ac:dyDescent="0.2">
      <c r="A132" s="8"/>
      <c r="B132" s="8"/>
      <c r="C132" s="8"/>
      <c r="D132" s="8"/>
      <c r="E132" s="8"/>
      <c r="F132" s="9"/>
      <c r="G132" s="9"/>
      <c r="H132" s="10" t="s">
        <v>12</v>
      </c>
      <c r="I132" s="11" t="s">
        <v>13</v>
      </c>
      <c r="J132" s="10" t="s">
        <v>14</v>
      </c>
      <c r="K132" s="12"/>
      <c r="L132" s="10" t="s">
        <v>12</v>
      </c>
      <c r="M132" s="10" t="s">
        <v>15</v>
      </c>
      <c r="N132" s="10" t="s">
        <v>14</v>
      </c>
      <c r="O132" s="11" t="s">
        <v>16</v>
      </c>
      <c r="P132" s="10" t="s">
        <v>12</v>
      </c>
      <c r="Q132" s="10" t="s">
        <v>15</v>
      </c>
      <c r="R132" s="10" t="s">
        <v>14</v>
      </c>
      <c r="S132" s="3"/>
    </row>
    <row r="133" spans="1:19" ht="31.5" x14ac:dyDescent="0.2">
      <c r="A133" s="13"/>
      <c r="B133" s="14"/>
      <c r="C133" s="13"/>
      <c r="D133" s="14"/>
      <c r="E133" s="15" t="s">
        <v>17</v>
      </c>
      <c r="F133" s="13"/>
      <c r="G133" s="13"/>
      <c r="H133" s="16">
        <f>F133*G133</f>
        <v>0</v>
      </c>
      <c r="I133" s="16"/>
      <c r="J133" s="16">
        <f>H133*I133</f>
        <v>0</v>
      </c>
      <c r="K133" s="16"/>
      <c r="L133" s="16"/>
      <c r="M133" s="16"/>
      <c r="N133" s="16">
        <f>L133*M133</f>
        <v>0</v>
      </c>
      <c r="O133" s="17"/>
      <c r="P133" s="16"/>
      <c r="Q133" s="16"/>
      <c r="R133" s="16">
        <f>P133*Q133</f>
        <v>0</v>
      </c>
      <c r="S133" s="18"/>
    </row>
    <row r="134" spans="1:19" ht="15" x14ac:dyDescent="0.2">
      <c r="A134" s="13"/>
      <c r="B134" s="14"/>
      <c r="C134" s="13"/>
      <c r="D134" s="13"/>
      <c r="E134" s="19" t="s">
        <v>18</v>
      </c>
      <c r="F134" s="13"/>
      <c r="G134" s="13"/>
      <c r="H134" s="16">
        <f>F134*G134</f>
        <v>0</v>
      </c>
      <c r="I134" s="16"/>
      <c r="J134" s="16">
        <f>H134*I134</f>
        <v>0</v>
      </c>
      <c r="K134" s="16"/>
      <c r="L134" s="16"/>
      <c r="M134" s="16"/>
      <c r="N134" s="16">
        <f>L134*M134</f>
        <v>0</v>
      </c>
      <c r="O134" s="17"/>
      <c r="P134" s="16"/>
      <c r="Q134" s="16"/>
      <c r="R134" s="16">
        <f t="shared" ref="R134:R154" si="22">P134*Q134</f>
        <v>0</v>
      </c>
      <c r="S134" s="18"/>
    </row>
    <row r="135" spans="1:19" ht="15" x14ac:dyDescent="0.2">
      <c r="A135" s="13"/>
      <c r="B135" s="14"/>
      <c r="C135" s="13"/>
      <c r="D135" s="13"/>
      <c r="E135" s="19"/>
      <c r="F135" s="13"/>
      <c r="G135" s="13"/>
      <c r="H135" s="16">
        <f t="shared" ref="H135:H146" si="23">F135*G135</f>
        <v>0</v>
      </c>
      <c r="I135" s="16"/>
      <c r="J135" s="16">
        <f t="shared" ref="J135:J146" si="24">H135*I135</f>
        <v>0</v>
      </c>
      <c r="K135" s="16"/>
      <c r="L135" s="16"/>
      <c r="M135" s="16"/>
      <c r="N135" s="16">
        <f t="shared" ref="N135:N146" si="25">L135*M135</f>
        <v>0</v>
      </c>
      <c r="O135" s="17"/>
      <c r="P135" s="16"/>
      <c r="Q135" s="16"/>
      <c r="R135" s="16">
        <f t="shared" si="22"/>
        <v>0</v>
      </c>
      <c r="S135" s="18"/>
    </row>
    <row r="136" spans="1:19" ht="38.25" x14ac:dyDescent="0.2">
      <c r="A136" s="13" t="s">
        <v>19</v>
      </c>
      <c r="B136" s="20" t="s">
        <v>92</v>
      </c>
      <c r="C136" s="22">
        <v>44652</v>
      </c>
      <c r="D136" s="13"/>
      <c r="E136" s="19" t="s">
        <v>93</v>
      </c>
      <c r="F136" s="13">
        <v>7</v>
      </c>
      <c r="G136" s="13">
        <v>4</v>
      </c>
      <c r="H136" s="16">
        <f t="shared" si="23"/>
        <v>28</v>
      </c>
      <c r="I136" s="16">
        <v>600</v>
      </c>
      <c r="J136" s="16">
        <f t="shared" si="24"/>
        <v>16800</v>
      </c>
      <c r="K136" s="16" t="s">
        <v>73</v>
      </c>
      <c r="L136" s="16">
        <v>1</v>
      </c>
      <c r="M136" s="16">
        <v>450</v>
      </c>
      <c r="N136" s="16">
        <f t="shared" si="25"/>
        <v>450</v>
      </c>
      <c r="O136" s="17" t="s">
        <v>94</v>
      </c>
      <c r="P136" s="16">
        <v>3</v>
      </c>
      <c r="Q136" s="16">
        <v>272.8</v>
      </c>
      <c r="R136" s="16">
        <f t="shared" si="22"/>
        <v>818.40000000000009</v>
      </c>
      <c r="S136" s="18"/>
    </row>
    <row r="137" spans="1:19" ht="25.5" x14ac:dyDescent="0.2">
      <c r="A137" s="13"/>
      <c r="B137" s="14"/>
      <c r="C137" s="13"/>
      <c r="D137" s="13"/>
      <c r="E137" s="19"/>
      <c r="F137" s="13"/>
      <c r="G137" s="13"/>
      <c r="H137" s="16">
        <f t="shared" si="23"/>
        <v>0</v>
      </c>
      <c r="I137" s="16"/>
      <c r="J137" s="16">
        <f t="shared" si="24"/>
        <v>0</v>
      </c>
      <c r="K137" s="16"/>
      <c r="L137" s="16"/>
      <c r="M137" s="16"/>
      <c r="N137" s="16">
        <f t="shared" si="25"/>
        <v>0</v>
      </c>
      <c r="O137" s="17" t="s">
        <v>95</v>
      </c>
      <c r="P137" s="16">
        <v>12</v>
      </c>
      <c r="Q137" s="16">
        <v>28.5</v>
      </c>
      <c r="R137" s="16">
        <f t="shared" si="22"/>
        <v>342</v>
      </c>
      <c r="S137" s="18"/>
    </row>
    <row r="138" spans="1:19" ht="25.5" x14ac:dyDescent="0.2">
      <c r="A138" s="13"/>
      <c r="B138" s="14"/>
      <c r="C138" s="13"/>
      <c r="D138" s="13"/>
      <c r="E138" s="19"/>
      <c r="F138" s="13"/>
      <c r="G138" s="13"/>
      <c r="H138" s="16">
        <f t="shared" si="23"/>
        <v>0</v>
      </c>
      <c r="I138" s="16"/>
      <c r="J138" s="16">
        <f t="shared" si="24"/>
        <v>0</v>
      </c>
      <c r="K138" s="16"/>
      <c r="L138" s="16"/>
      <c r="M138" s="16"/>
      <c r="N138" s="16">
        <f t="shared" si="25"/>
        <v>0</v>
      </c>
      <c r="O138" s="17" t="s">
        <v>96</v>
      </c>
      <c r="P138" s="16">
        <v>2</v>
      </c>
      <c r="Q138" s="16">
        <v>9</v>
      </c>
      <c r="R138" s="16">
        <f t="shared" si="22"/>
        <v>18</v>
      </c>
      <c r="S138" s="18"/>
    </row>
    <row r="139" spans="1:19" ht="15" x14ac:dyDescent="0.2">
      <c r="A139" s="13"/>
      <c r="B139" s="14"/>
      <c r="C139" s="13"/>
      <c r="D139" s="13"/>
      <c r="E139" s="19"/>
      <c r="F139" s="13"/>
      <c r="G139" s="13"/>
      <c r="H139" s="16">
        <f t="shared" si="23"/>
        <v>0</v>
      </c>
      <c r="I139" s="16"/>
      <c r="J139" s="16">
        <f t="shared" si="24"/>
        <v>0</v>
      </c>
      <c r="K139" s="16"/>
      <c r="L139" s="16"/>
      <c r="M139" s="16"/>
      <c r="N139" s="16">
        <f t="shared" si="25"/>
        <v>0</v>
      </c>
      <c r="O139" s="17" t="s">
        <v>97</v>
      </c>
      <c r="P139" s="16">
        <v>3</v>
      </c>
      <c r="Q139" s="16">
        <v>5</v>
      </c>
      <c r="R139" s="16">
        <f t="shared" si="22"/>
        <v>15</v>
      </c>
      <c r="S139" s="18"/>
    </row>
    <row r="140" spans="1:19" ht="25.5" x14ac:dyDescent="0.2">
      <c r="A140" s="13"/>
      <c r="B140" s="14"/>
      <c r="C140" s="13"/>
      <c r="D140" s="13"/>
      <c r="E140" s="19"/>
      <c r="F140" s="13"/>
      <c r="G140" s="13"/>
      <c r="H140" s="16">
        <f t="shared" si="23"/>
        <v>0</v>
      </c>
      <c r="I140" s="16"/>
      <c r="J140" s="16">
        <f t="shared" si="24"/>
        <v>0</v>
      </c>
      <c r="K140" s="16"/>
      <c r="L140" s="16"/>
      <c r="M140" s="16"/>
      <c r="N140" s="16">
        <f t="shared" si="25"/>
        <v>0</v>
      </c>
      <c r="O140" s="17" t="s">
        <v>40</v>
      </c>
      <c r="P140" s="16">
        <v>1</v>
      </c>
      <c r="Q140" s="16">
        <v>26.78</v>
      </c>
      <c r="R140" s="16">
        <f t="shared" si="22"/>
        <v>26.78</v>
      </c>
      <c r="S140" s="18"/>
    </row>
    <row r="141" spans="1:19" ht="25.5" x14ac:dyDescent="0.2">
      <c r="A141" s="13"/>
      <c r="B141" s="14"/>
      <c r="C141" s="13"/>
      <c r="D141" s="13"/>
      <c r="E141" s="19"/>
      <c r="F141" s="13"/>
      <c r="G141" s="13"/>
      <c r="H141" s="16">
        <f t="shared" si="23"/>
        <v>0</v>
      </c>
      <c r="I141" s="16"/>
      <c r="J141" s="16">
        <f t="shared" si="24"/>
        <v>0</v>
      </c>
      <c r="K141" s="16"/>
      <c r="L141" s="16"/>
      <c r="M141" s="16"/>
      <c r="N141" s="16">
        <f t="shared" si="25"/>
        <v>0</v>
      </c>
      <c r="O141" s="17" t="s">
        <v>98</v>
      </c>
      <c r="P141" s="16">
        <v>8</v>
      </c>
      <c r="Q141" s="16">
        <v>95</v>
      </c>
      <c r="R141" s="16">
        <f t="shared" si="22"/>
        <v>760</v>
      </c>
      <c r="S141" s="18"/>
    </row>
    <row r="142" spans="1:19" ht="25.5" x14ac:dyDescent="0.2">
      <c r="A142" s="13"/>
      <c r="B142" s="14"/>
      <c r="C142" s="13"/>
      <c r="D142" s="13"/>
      <c r="E142" s="19"/>
      <c r="F142" s="13"/>
      <c r="G142" s="13"/>
      <c r="H142" s="16">
        <f t="shared" si="23"/>
        <v>0</v>
      </c>
      <c r="I142" s="16"/>
      <c r="J142" s="16">
        <f t="shared" si="24"/>
        <v>0</v>
      </c>
      <c r="K142" s="16"/>
      <c r="L142" s="16"/>
      <c r="M142" s="16"/>
      <c r="N142" s="16">
        <f t="shared" si="25"/>
        <v>0</v>
      </c>
      <c r="O142" s="17" t="s">
        <v>99</v>
      </c>
      <c r="P142" s="16">
        <v>18</v>
      </c>
      <c r="Q142" s="16">
        <v>119</v>
      </c>
      <c r="R142" s="16">
        <f t="shared" si="22"/>
        <v>2142</v>
      </c>
      <c r="S142" s="18"/>
    </row>
    <row r="143" spans="1:19" ht="15" x14ac:dyDescent="0.2">
      <c r="A143" s="13"/>
      <c r="B143" s="14"/>
      <c r="C143" s="13"/>
      <c r="D143" s="13"/>
      <c r="E143" s="19"/>
      <c r="F143" s="13"/>
      <c r="G143" s="13"/>
      <c r="H143" s="16">
        <f t="shared" si="23"/>
        <v>0</v>
      </c>
      <c r="I143" s="16"/>
      <c r="J143" s="16">
        <f t="shared" si="24"/>
        <v>0</v>
      </c>
      <c r="K143" s="16"/>
      <c r="L143" s="16"/>
      <c r="M143" s="16"/>
      <c r="N143" s="16">
        <f t="shared" si="25"/>
        <v>0</v>
      </c>
      <c r="O143" s="17" t="s">
        <v>100</v>
      </c>
      <c r="P143" s="16">
        <v>4</v>
      </c>
      <c r="Q143" s="16">
        <v>26</v>
      </c>
      <c r="R143" s="16">
        <f t="shared" si="22"/>
        <v>104</v>
      </c>
      <c r="S143" s="18"/>
    </row>
    <row r="144" spans="1:19" ht="15" x14ac:dyDescent="0.2">
      <c r="A144" s="13"/>
      <c r="B144" s="14"/>
      <c r="C144" s="13"/>
      <c r="D144" s="13"/>
      <c r="E144" s="19"/>
      <c r="F144" s="13"/>
      <c r="G144" s="13"/>
      <c r="H144" s="16">
        <f t="shared" si="23"/>
        <v>0</v>
      </c>
      <c r="I144" s="16"/>
      <c r="J144" s="16">
        <f t="shared" si="24"/>
        <v>0</v>
      </c>
      <c r="K144" s="16"/>
      <c r="L144" s="16"/>
      <c r="M144" s="16"/>
      <c r="N144" s="16">
        <f t="shared" si="25"/>
        <v>0</v>
      </c>
      <c r="O144" s="17" t="s">
        <v>101</v>
      </c>
      <c r="P144" s="16">
        <v>1</v>
      </c>
      <c r="Q144" s="16">
        <v>300</v>
      </c>
      <c r="R144" s="16">
        <f t="shared" si="22"/>
        <v>300</v>
      </c>
      <c r="S144" s="18"/>
    </row>
    <row r="145" spans="1:19" ht="15" x14ac:dyDescent="0.2">
      <c r="A145" s="13"/>
      <c r="B145" s="14"/>
      <c r="C145" s="13"/>
      <c r="D145" s="13"/>
      <c r="E145" s="19"/>
      <c r="F145" s="13"/>
      <c r="G145" s="13"/>
      <c r="H145" s="16">
        <f t="shared" si="23"/>
        <v>0</v>
      </c>
      <c r="I145" s="16"/>
      <c r="J145" s="16">
        <f t="shared" si="24"/>
        <v>0</v>
      </c>
      <c r="K145" s="16"/>
      <c r="L145" s="16"/>
      <c r="M145" s="16"/>
      <c r="N145" s="16">
        <f t="shared" si="25"/>
        <v>0</v>
      </c>
      <c r="O145" s="17" t="s">
        <v>102</v>
      </c>
      <c r="P145" s="16">
        <v>3</v>
      </c>
      <c r="Q145" s="16">
        <v>5</v>
      </c>
      <c r="R145" s="16">
        <f t="shared" si="22"/>
        <v>15</v>
      </c>
      <c r="S145" s="18"/>
    </row>
    <row r="146" spans="1:19" ht="25.5" x14ac:dyDescent="0.2">
      <c r="A146" s="13"/>
      <c r="B146" s="14"/>
      <c r="C146" s="13"/>
      <c r="D146" s="13"/>
      <c r="E146" s="19"/>
      <c r="F146" s="13"/>
      <c r="G146" s="13"/>
      <c r="H146" s="16">
        <f t="shared" si="23"/>
        <v>0</v>
      </c>
      <c r="I146" s="16"/>
      <c r="J146" s="16">
        <f t="shared" si="24"/>
        <v>0</v>
      </c>
      <c r="K146" s="16"/>
      <c r="L146" s="16"/>
      <c r="M146" s="16"/>
      <c r="N146" s="16">
        <f t="shared" si="25"/>
        <v>0</v>
      </c>
      <c r="O146" s="17" t="s">
        <v>103</v>
      </c>
      <c r="P146" s="16">
        <v>16</v>
      </c>
      <c r="Q146" s="16">
        <v>112.5</v>
      </c>
      <c r="R146" s="16">
        <f t="shared" si="22"/>
        <v>1800</v>
      </c>
      <c r="S146" s="18"/>
    </row>
    <row r="147" spans="1:19" ht="23.25" customHeight="1" x14ac:dyDescent="0.2">
      <c r="A147" s="13"/>
      <c r="B147" s="14"/>
      <c r="C147" s="13"/>
      <c r="D147" s="13"/>
      <c r="E147" s="19"/>
      <c r="F147" s="13"/>
      <c r="G147" s="13"/>
      <c r="H147" s="16"/>
      <c r="I147" s="16"/>
      <c r="J147" s="16"/>
      <c r="K147" s="16"/>
      <c r="L147" s="16"/>
      <c r="M147" s="16"/>
      <c r="N147" s="16"/>
      <c r="O147" s="17" t="s">
        <v>104</v>
      </c>
      <c r="P147" s="16">
        <v>3</v>
      </c>
      <c r="Q147" s="16">
        <v>179.21</v>
      </c>
      <c r="R147" s="16">
        <f t="shared" si="22"/>
        <v>537.63</v>
      </c>
      <c r="S147" s="18"/>
    </row>
    <row r="148" spans="1:19" ht="25.5" x14ac:dyDescent="0.2">
      <c r="A148" s="13"/>
      <c r="B148" s="14"/>
      <c r="C148" s="13"/>
      <c r="D148" s="13"/>
      <c r="E148" s="19"/>
      <c r="F148" s="13"/>
      <c r="G148" s="13"/>
      <c r="H148" s="16"/>
      <c r="I148" s="16"/>
      <c r="J148" s="16"/>
      <c r="K148" s="16"/>
      <c r="L148" s="16"/>
      <c r="M148" s="16"/>
      <c r="N148" s="16"/>
      <c r="O148" s="17" t="s">
        <v>105</v>
      </c>
      <c r="P148" s="16">
        <v>4</v>
      </c>
      <c r="Q148" s="16">
        <v>141.83000000000001</v>
      </c>
      <c r="R148" s="16">
        <f t="shared" si="22"/>
        <v>567.32000000000005</v>
      </c>
      <c r="S148" s="18"/>
    </row>
    <row r="149" spans="1:19" ht="25.5" x14ac:dyDescent="0.2">
      <c r="A149" s="13"/>
      <c r="B149" s="14"/>
      <c r="C149" s="13"/>
      <c r="D149" s="13"/>
      <c r="E149" s="19"/>
      <c r="F149" s="13"/>
      <c r="G149" s="13"/>
      <c r="H149" s="16"/>
      <c r="I149" s="16"/>
      <c r="J149" s="16"/>
      <c r="K149" s="16"/>
      <c r="L149" s="16"/>
      <c r="M149" s="16"/>
      <c r="N149" s="16"/>
      <c r="O149" s="17" t="s">
        <v>106</v>
      </c>
      <c r="P149" s="16">
        <v>2</v>
      </c>
      <c r="Q149" s="16">
        <v>43.22</v>
      </c>
      <c r="R149" s="16">
        <f t="shared" si="22"/>
        <v>86.44</v>
      </c>
      <c r="S149" s="18"/>
    </row>
    <row r="150" spans="1:19" ht="15" x14ac:dyDescent="0.2">
      <c r="A150" s="13"/>
      <c r="B150" s="14"/>
      <c r="C150" s="13"/>
      <c r="D150" s="13"/>
      <c r="E150" s="19"/>
      <c r="F150" s="13"/>
      <c r="G150" s="13"/>
      <c r="H150" s="16"/>
      <c r="I150" s="16"/>
      <c r="J150" s="16"/>
      <c r="K150" s="16"/>
      <c r="L150" s="16"/>
      <c r="M150" s="16"/>
      <c r="N150" s="16"/>
      <c r="O150" s="17" t="s">
        <v>107</v>
      </c>
      <c r="P150" s="16">
        <v>1</v>
      </c>
      <c r="Q150" s="16">
        <v>441</v>
      </c>
      <c r="R150" s="16">
        <f t="shared" si="22"/>
        <v>441</v>
      </c>
      <c r="S150" s="18"/>
    </row>
    <row r="151" spans="1:19" ht="15" x14ac:dyDescent="0.2">
      <c r="A151" s="13"/>
      <c r="B151" s="14"/>
      <c r="C151" s="13"/>
      <c r="D151" s="13"/>
      <c r="E151" s="19"/>
      <c r="F151" s="13"/>
      <c r="G151" s="13"/>
      <c r="H151" s="16"/>
      <c r="I151" s="16"/>
      <c r="J151" s="16"/>
      <c r="K151" s="16"/>
      <c r="L151" s="16"/>
      <c r="M151" s="16"/>
      <c r="N151" s="16"/>
      <c r="O151" s="17" t="s">
        <v>42</v>
      </c>
      <c r="P151" s="16">
        <v>4</v>
      </c>
      <c r="Q151" s="16">
        <v>75</v>
      </c>
      <c r="R151" s="16">
        <f t="shared" si="22"/>
        <v>300</v>
      </c>
      <c r="S151" s="18"/>
    </row>
    <row r="152" spans="1:19" ht="15" x14ac:dyDescent="0.2">
      <c r="A152" s="13"/>
      <c r="B152" s="14"/>
      <c r="C152" s="13"/>
      <c r="D152" s="13"/>
      <c r="E152" s="19"/>
      <c r="F152" s="13"/>
      <c r="G152" s="13"/>
      <c r="H152" s="16"/>
      <c r="I152" s="16"/>
      <c r="J152" s="16"/>
      <c r="K152" s="16"/>
      <c r="L152" s="16"/>
      <c r="M152" s="16"/>
      <c r="N152" s="16"/>
      <c r="O152" s="17"/>
      <c r="P152" s="16"/>
      <c r="Q152" s="16"/>
      <c r="R152" s="16"/>
      <c r="S152" s="18"/>
    </row>
    <row r="153" spans="1:19" ht="15" x14ac:dyDescent="0.2">
      <c r="A153" s="13"/>
      <c r="B153" s="14"/>
      <c r="C153" s="22"/>
      <c r="D153" s="13"/>
      <c r="E153" s="23"/>
      <c r="F153" s="13"/>
      <c r="G153" s="13"/>
      <c r="H153" s="16"/>
      <c r="I153" s="16"/>
      <c r="J153" s="16"/>
      <c r="K153" s="16"/>
      <c r="L153" s="16"/>
      <c r="M153" s="16"/>
      <c r="N153" s="16"/>
      <c r="O153" s="17"/>
      <c r="P153" s="16"/>
      <c r="Q153" s="16"/>
      <c r="R153" s="16"/>
      <c r="S153" s="24"/>
    </row>
    <row r="154" spans="1:19" x14ac:dyDescent="0.2">
      <c r="A154" s="13"/>
      <c r="B154" s="14"/>
      <c r="C154" s="13"/>
      <c r="D154" s="13"/>
      <c r="E154" s="13"/>
      <c r="F154" s="13"/>
      <c r="G154" s="13"/>
      <c r="H154" s="16">
        <f>F154*G154</f>
        <v>0</v>
      </c>
      <c r="I154" s="16"/>
      <c r="J154" s="16">
        <f>H154*I154</f>
        <v>0</v>
      </c>
      <c r="K154" s="16"/>
      <c r="L154" s="16"/>
      <c r="M154" s="16"/>
      <c r="N154" s="16">
        <f>L154*M154</f>
        <v>0</v>
      </c>
      <c r="O154" s="17"/>
      <c r="P154" s="16"/>
      <c r="Q154" s="16"/>
      <c r="R154" s="16">
        <f t="shared" si="22"/>
        <v>0</v>
      </c>
      <c r="S154" s="24"/>
    </row>
    <row r="155" spans="1:19" x14ac:dyDescent="0.2">
      <c r="A155" s="13"/>
      <c r="B155" s="14"/>
      <c r="C155" s="13"/>
      <c r="D155" s="13"/>
      <c r="E155" s="28" t="s">
        <v>43</v>
      </c>
      <c r="F155" s="13"/>
      <c r="G155" s="13"/>
      <c r="H155" s="29">
        <f>SUM(H133:H154)</f>
        <v>28</v>
      </c>
      <c r="I155" s="16"/>
      <c r="J155" s="29">
        <f>SUM(J133:J154)</f>
        <v>16800</v>
      </c>
      <c r="K155" s="16"/>
      <c r="L155" s="29">
        <f>SUM(L133:L154)</f>
        <v>1</v>
      </c>
      <c r="M155" s="16"/>
      <c r="N155" s="29">
        <f>SUM(N133:N154)</f>
        <v>450</v>
      </c>
      <c r="O155" s="17"/>
      <c r="P155" s="16"/>
      <c r="Q155" s="16"/>
      <c r="R155" s="29">
        <f>SUM(R133:R154)</f>
        <v>8273.57</v>
      </c>
      <c r="S155" s="18">
        <f>J155+N155+R155</f>
        <v>25523.57</v>
      </c>
    </row>
    <row r="156" spans="1:19" ht="15" x14ac:dyDescent="0.2">
      <c r="A156" s="13" t="s">
        <v>0</v>
      </c>
      <c r="B156" s="14"/>
      <c r="C156" s="13"/>
      <c r="D156" s="13"/>
      <c r="E156" s="19" t="s">
        <v>44</v>
      </c>
      <c r="F156" s="13"/>
      <c r="G156" s="13"/>
      <c r="H156" s="16">
        <f>F156*G156</f>
        <v>0</v>
      </c>
      <c r="I156" s="16"/>
      <c r="J156" s="16">
        <f>H156*I156</f>
        <v>0</v>
      </c>
      <c r="K156" s="16"/>
      <c r="L156" s="16"/>
      <c r="M156" s="16"/>
      <c r="N156" s="16">
        <f>L156*M156</f>
        <v>0</v>
      </c>
      <c r="O156" s="17"/>
      <c r="P156" s="16"/>
      <c r="Q156" s="16"/>
      <c r="R156" s="16">
        <f>P156</f>
        <v>0</v>
      </c>
      <c r="S156" s="30"/>
    </row>
    <row r="157" spans="1:19" ht="15" x14ac:dyDescent="0.2">
      <c r="A157" s="13"/>
      <c r="B157" s="14"/>
      <c r="C157" s="22"/>
      <c r="D157" s="13"/>
      <c r="E157" s="19" t="s">
        <v>45</v>
      </c>
      <c r="F157" s="13"/>
      <c r="G157" s="13"/>
      <c r="H157" s="16">
        <f t="shared" ref="H157:H159" si="26">F157*G157</f>
        <v>0</v>
      </c>
      <c r="I157" s="16"/>
      <c r="J157" s="16">
        <f>H157*I157</f>
        <v>0</v>
      </c>
      <c r="K157" s="16"/>
      <c r="L157" s="16"/>
      <c r="M157" s="16"/>
      <c r="N157" s="16">
        <f t="shared" ref="N157:N158" si="27">L157*M157</f>
        <v>0</v>
      </c>
      <c r="O157" s="17"/>
      <c r="P157" s="16"/>
      <c r="Q157" s="16"/>
      <c r="R157" s="16">
        <f>P157*Q157</f>
        <v>0</v>
      </c>
      <c r="S157" s="30"/>
    </row>
    <row r="158" spans="1:19" ht="15" x14ac:dyDescent="0.2">
      <c r="A158" s="13">
        <v>1</v>
      </c>
      <c r="B158" s="14" t="s">
        <v>108</v>
      </c>
      <c r="C158" s="13"/>
      <c r="D158" s="13"/>
      <c r="E158" s="19"/>
      <c r="F158" s="13"/>
      <c r="G158" s="13"/>
      <c r="H158" s="16">
        <f t="shared" si="26"/>
        <v>0</v>
      </c>
      <c r="I158" s="16"/>
      <c r="J158" s="16">
        <f>H158*I158</f>
        <v>0</v>
      </c>
      <c r="K158" s="16"/>
      <c r="L158" s="16"/>
      <c r="M158" s="16"/>
      <c r="N158" s="16">
        <f t="shared" si="27"/>
        <v>0</v>
      </c>
      <c r="O158" s="17" t="s">
        <v>109</v>
      </c>
      <c r="P158" s="16">
        <v>7</v>
      </c>
      <c r="Q158" s="16">
        <v>18</v>
      </c>
      <c r="R158" s="16">
        <f t="shared" ref="R158:R159" si="28">P158*Q158</f>
        <v>126</v>
      </c>
      <c r="S158" s="30"/>
    </row>
    <row r="159" spans="1:19" x14ac:dyDescent="0.2">
      <c r="A159" s="13"/>
      <c r="B159" s="14"/>
      <c r="C159" s="13"/>
      <c r="D159" s="13"/>
      <c r="E159" s="13"/>
      <c r="F159" s="13"/>
      <c r="G159" s="13"/>
      <c r="H159" s="16">
        <f t="shared" si="26"/>
        <v>0</v>
      </c>
      <c r="I159" s="16"/>
      <c r="J159" s="16">
        <f t="shared" ref="J159" si="29">H159*I159</f>
        <v>0</v>
      </c>
      <c r="K159" s="16"/>
      <c r="L159" s="16"/>
      <c r="M159" s="16"/>
      <c r="N159" s="16">
        <f>L159*M159</f>
        <v>0</v>
      </c>
      <c r="O159" s="17"/>
      <c r="P159" s="16"/>
      <c r="Q159" s="16"/>
      <c r="R159" s="16">
        <f t="shared" si="28"/>
        <v>0</v>
      </c>
      <c r="S159" s="18"/>
    </row>
    <row r="160" spans="1:19" x14ac:dyDescent="0.2">
      <c r="A160" s="13"/>
      <c r="B160" s="14"/>
      <c r="C160" s="13"/>
      <c r="D160" s="13"/>
      <c r="E160" s="28" t="s">
        <v>43</v>
      </c>
      <c r="F160" s="13"/>
      <c r="G160" s="13"/>
      <c r="H160" s="29">
        <f>SUM(H156:H159)</f>
        <v>0</v>
      </c>
      <c r="I160" s="16"/>
      <c r="J160" s="29">
        <f>SUM(J156:J159)</f>
        <v>0</v>
      </c>
      <c r="K160" s="16"/>
      <c r="L160" s="29">
        <f>SUM(L156:L159)</f>
        <v>0</v>
      </c>
      <c r="M160" s="16"/>
      <c r="N160" s="29">
        <f>SUM(N156:N159)</f>
        <v>0</v>
      </c>
      <c r="O160" s="17"/>
      <c r="P160" s="16"/>
      <c r="Q160" s="16"/>
      <c r="R160" s="29">
        <f>SUM(R156:R159)</f>
        <v>126</v>
      </c>
      <c r="S160" s="18">
        <f>J160+N160+R160</f>
        <v>126</v>
      </c>
    </row>
    <row r="161" spans="1:19" ht="15" x14ac:dyDescent="0.2">
      <c r="A161" s="13"/>
      <c r="B161" s="14"/>
      <c r="C161" s="13"/>
      <c r="D161" s="13"/>
      <c r="E161" s="19" t="s">
        <v>46</v>
      </c>
      <c r="F161" s="13"/>
      <c r="G161" s="13"/>
      <c r="H161" s="16">
        <f>F161*G161</f>
        <v>0</v>
      </c>
      <c r="I161" s="16"/>
      <c r="J161" s="16">
        <f>H161*I161</f>
        <v>0</v>
      </c>
      <c r="K161" s="16"/>
      <c r="L161" s="16"/>
      <c r="M161" s="16"/>
      <c r="N161" s="16">
        <f>L161*M161</f>
        <v>0</v>
      </c>
      <c r="O161" s="17"/>
      <c r="P161" s="16"/>
      <c r="Q161" s="16"/>
      <c r="R161" s="16">
        <f>P161*Q161</f>
        <v>0</v>
      </c>
      <c r="S161" s="30"/>
    </row>
    <row r="162" spans="1:19" ht="15" x14ac:dyDescent="0.2">
      <c r="A162" s="13"/>
      <c r="B162" s="14"/>
      <c r="C162" s="22"/>
      <c r="D162" s="13"/>
      <c r="E162" s="19"/>
      <c r="F162" s="13"/>
      <c r="G162" s="13"/>
      <c r="H162" s="16"/>
      <c r="I162" s="16"/>
      <c r="J162" s="16"/>
      <c r="K162" s="16"/>
      <c r="L162" s="16"/>
      <c r="M162" s="16"/>
      <c r="N162" s="16"/>
      <c r="O162" s="17"/>
      <c r="P162" s="16"/>
      <c r="Q162" s="16"/>
      <c r="R162" s="16"/>
      <c r="S162" s="30"/>
    </row>
    <row r="163" spans="1:19" ht="15" x14ac:dyDescent="0.2">
      <c r="A163" s="13"/>
      <c r="B163" s="14"/>
      <c r="C163" s="22"/>
      <c r="D163" s="13"/>
      <c r="E163" s="19"/>
      <c r="F163" s="13"/>
      <c r="G163" s="13"/>
      <c r="H163" s="16">
        <f>F163*G163</f>
        <v>0</v>
      </c>
      <c r="I163" s="16"/>
      <c r="J163" s="16">
        <f t="shared" ref="J163:J164" si="30">H163*I163</f>
        <v>0</v>
      </c>
      <c r="K163" s="16"/>
      <c r="L163" s="16"/>
      <c r="M163" s="16"/>
      <c r="N163" s="16">
        <f>L163*M163</f>
        <v>0</v>
      </c>
      <c r="O163" s="17"/>
      <c r="P163" s="16"/>
      <c r="Q163" s="16"/>
      <c r="R163" s="16">
        <f t="shared" ref="R163:R164" si="31">P163*Q163</f>
        <v>0</v>
      </c>
      <c r="S163" s="30"/>
    </row>
    <row r="164" spans="1:19" x14ac:dyDescent="0.2">
      <c r="A164" s="13"/>
      <c r="B164" s="14"/>
      <c r="C164" s="13"/>
      <c r="D164" s="13"/>
      <c r="E164" s="13"/>
      <c r="F164" s="13"/>
      <c r="G164" s="13"/>
      <c r="H164" s="16">
        <f>F164*G164</f>
        <v>0</v>
      </c>
      <c r="I164" s="16"/>
      <c r="J164" s="16">
        <f t="shared" si="30"/>
        <v>0</v>
      </c>
      <c r="K164" s="16"/>
      <c r="L164" s="16"/>
      <c r="M164" s="16"/>
      <c r="N164" s="16">
        <f>L164*M164</f>
        <v>0</v>
      </c>
      <c r="O164" s="17"/>
      <c r="P164" s="16"/>
      <c r="Q164" s="16"/>
      <c r="R164" s="16">
        <f t="shared" si="31"/>
        <v>0</v>
      </c>
      <c r="S164" s="30"/>
    </row>
    <row r="165" spans="1:19" x14ac:dyDescent="0.2">
      <c r="A165" s="33"/>
      <c r="B165" s="34"/>
      <c r="C165" s="33"/>
      <c r="D165" s="33"/>
      <c r="E165" s="35" t="s">
        <v>43</v>
      </c>
      <c r="F165" s="33"/>
      <c r="G165" s="33"/>
      <c r="H165" s="36">
        <f>SUM(H161:H164)</f>
        <v>0</v>
      </c>
      <c r="I165" s="37"/>
      <c r="J165" s="36">
        <f>SUM(J162:J164)</f>
        <v>0</v>
      </c>
      <c r="K165" s="37"/>
      <c r="L165" s="36">
        <f>SUM(L161:L164)</f>
        <v>0</v>
      </c>
      <c r="M165" s="37"/>
      <c r="N165" s="36">
        <f>SUM(N161:N164)</f>
        <v>0</v>
      </c>
      <c r="O165" s="38"/>
      <c r="P165" s="37"/>
      <c r="Q165" s="37"/>
      <c r="R165" s="36">
        <f>SUM(R161:R164)</f>
        <v>0</v>
      </c>
      <c r="S165" s="39">
        <f>J165+N165+R165</f>
        <v>0</v>
      </c>
    </row>
    <row r="166" spans="1:19" x14ac:dyDescent="0.2">
      <c r="A166" s="33"/>
      <c r="B166" s="34"/>
      <c r="C166" s="33"/>
      <c r="D166" s="33"/>
      <c r="E166" s="35" t="s">
        <v>43</v>
      </c>
      <c r="F166" s="33"/>
      <c r="G166" s="33"/>
      <c r="H166" s="36">
        <f>H155+H160+H165</f>
        <v>28</v>
      </c>
      <c r="I166" s="37"/>
      <c r="J166" s="36">
        <f>J155+J160+J165</f>
        <v>16800</v>
      </c>
      <c r="K166" s="37"/>
      <c r="L166" s="36">
        <f>L155+L160+L165</f>
        <v>1</v>
      </c>
      <c r="M166" s="37"/>
      <c r="N166" s="36">
        <f>N155+N160+N165</f>
        <v>450</v>
      </c>
      <c r="O166" s="38"/>
      <c r="P166" s="37"/>
      <c r="Q166" s="37"/>
      <c r="R166" s="36">
        <f>R155+R160+R165</f>
        <v>8399.57</v>
      </c>
      <c r="S166" s="36">
        <f>SUM(S133:S165)</f>
        <v>25649.57</v>
      </c>
    </row>
    <row r="167" spans="1:19" x14ac:dyDescent="0.2">
      <c r="C167" s="26"/>
      <c r="R167" s="40">
        <f>J166+N166+R166</f>
        <v>25649.57</v>
      </c>
      <c r="S167" s="40" t="s">
        <v>0</v>
      </c>
    </row>
    <row r="169" spans="1:19" ht="20.25" x14ac:dyDescent="0.3">
      <c r="F169" t="s">
        <v>0</v>
      </c>
      <c r="H169" s="1" t="s">
        <v>110</v>
      </c>
      <c r="O169"/>
    </row>
    <row r="170" spans="1:19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</row>
    <row r="171" spans="1:19" x14ac:dyDescent="0.2">
      <c r="A171" s="6" t="s">
        <v>2</v>
      </c>
      <c r="B171" s="6" t="s">
        <v>3</v>
      </c>
      <c r="C171" s="6" t="s">
        <v>4</v>
      </c>
      <c r="D171" s="6" t="s">
        <v>5</v>
      </c>
      <c r="E171" s="6" t="s">
        <v>6</v>
      </c>
      <c r="F171" s="6" t="s">
        <v>7</v>
      </c>
      <c r="G171" s="6" t="s">
        <v>8</v>
      </c>
      <c r="H171" s="41" t="s">
        <v>9</v>
      </c>
      <c r="I171" s="41"/>
      <c r="J171" s="41"/>
      <c r="K171" s="6"/>
      <c r="L171" s="41" t="s">
        <v>10</v>
      </c>
      <c r="M171" s="41"/>
      <c r="N171" s="41"/>
      <c r="O171" s="41" t="s">
        <v>11</v>
      </c>
      <c r="P171" s="41"/>
      <c r="Q171" s="41"/>
      <c r="R171" s="41"/>
    </row>
    <row r="172" spans="1:19" ht="25.5" x14ac:dyDescent="0.2">
      <c r="A172" s="42"/>
      <c r="B172" s="42"/>
      <c r="C172" s="42"/>
      <c r="D172" s="42"/>
      <c r="E172" s="42"/>
      <c r="F172" s="9"/>
      <c r="G172" s="9"/>
      <c r="H172" s="11" t="s">
        <v>12</v>
      </c>
      <c r="I172" s="11" t="s">
        <v>13</v>
      </c>
      <c r="J172" s="11" t="s">
        <v>14</v>
      </c>
      <c r="K172" s="9"/>
      <c r="L172" s="11" t="s">
        <v>12</v>
      </c>
      <c r="M172" s="11" t="s">
        <v>15</v>
      </c>
      <c r="N172" s="11" t="s">
        <v>14</v>
      </c>
      <c r="O172" s="11" t="s">
        <v>16</v>
      </c>
      <c r="P172" s="11" t="s">
        <v>12</v>
      </c>
      <c r="Q172" s="11" t="s">
        <v>15</v>
      </c>
      <c r="R172" s="11" t="s">
        <v>14</v>
      </c>
    </row>
    <row r="173" spans="1:19" ht="31.5" x14ac:dyDescent="0.2">
      <c r="A173" s="14"/>
      <c r="B173" s="14"/>
      <c r="C173" s="14"/>
      <c r="D173" s="14"/>
      <c r="E173" s="15" t="s">
        <v>17</v>
      </c>
      <c r="F173" s="14"/>
      <c r="G173" s="14"/>
      <c r="H173" s="17">
        <f>F173*G173</f>
        <v>0</v>
      </c>
      <c r="I173" s="17"/>
      <c r="J173" s="17">
        <f>H173*I173</f>
        <v>0</v>
      </c>
      <c r="K173" s="17"/>
      <c r="L173" s="17"/>
      <c r="M173" s="17"/>
      <c r="N173" s="17">
        <f>L173*M173</f>
        <v>0</v>
      </c>
      <c r="O173" s="17"/>
      <c r="P173" s="17"/>
      <c r="Q173" s="17"/>
      <c r="R173" s="17">
        <f>P173*Q173</f>
        <v>0</v>
      </c>
      <c r="S173" s="39"/>
    </row>
    <row r="174" spans="1:19" ht="15" x14ac:dyDescent="0.2">
      <c r="A174" s="14"/>
      <c r="B174" s="14"/>
      <c r="C174" s="14"/>
      <c r="D174" s="14"/>
      <c r="E174" s="43" t="s">
        <v>18</v>
      </c>
      <c r="F174" s="14"/>
      <c r="G174" s="14"/>
      <c r="H174" s="17">
        <f>F174*G174</f>
        <v>0</v>
      </c>
      <c r="I174" s="17"/>
      <c r="J174" s="17">
        <f>H174*I174</f>
        <v>0</v>
      </c>
      <c r="K174" s="17"/>
      <c r="L174" s="17"/>
      <c r="M174" s="17"/>
      <c r="N174" s="17">
        <f>L174*M174</f>
        <v>0</v>
      </c>
      <c r="O174" s="17"/>
      <c r="P174" s="17"/>
      <c r="Q174" s="17"/>
      <c r="R174" s="17">
        <f t="shared" ref="R174:R176" si="32">P174*Q174</f>
        <v>0</v>
      </c>
      <c r="S174" s="39"/>
    </row>
    <row r="175" spans="1:19" ht="15" x14ac:dyDescent="0.2">
      <c r="A175" s="14"/>
      <c r="B175" s="14"/>
      <c r="C175" s="44"/>
      <c r="D175" s="14"/>
      <c r="E175" s="45"/>
      <c r="F175" s="14"/>
      <c r="G175" s="14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46"/>
    </row>
    <row r="176" spans="1:19" x14ac:dyDescent="0.2">
      <c r="A176" s="14"/>
      <c r="B176" s="14"/>
      <c r="C176" s="14"/>
      <c r="D176" s="14"/>
      <c r="E176" s="14"/>
      <c r="F176" s="14"/>
      <c r="G176" s="14"/>
      <c r="H176" s="17">
        <f>F176*G176</f>
        <v>0</v>
      </c>
      <c r="I176" s="17"/>
      <c r="J176" s="17">
        <f>H176*I176</f>
        <v>0</v>
      </c>
      <c r="K176" s="17"/>
      <c r="L176" s="17"/>
      <c r="M176" s="17"/>
      <c r="N176" s="17">
        <f>L176*M176</f>
        <v>0</v>
      </c>
      <c r="O176" s="17"/>
      <c r="P176" s="17"/>
      <c r="Q176" s="17"/>
      <c r="R176" s="17">
        <f t="shared" si="32"/>
        <v>0</v>
      </c>
      <c r="S176" s="46"/>
    </row>
    <row r="177" spans="1:19" x14ac:dyDescent="0.2">
      <c r="A177" s="14"/>
      <c r="B177" s="14"/>
      <c r="C177" s="14"/>
      <c r="D177" s="14"/>
      <c r="E177" s="47" t="s">
        <v>43</v>
      </c>
      <c r="F177" s="14"/>
      <c r="G177" s="14"/>
      <c r="H177" s="48">
        <f>SUM(H173:H176)</f>
        <v>0</v>
      </c>
      <c r="I177" s="17"/>
      <c r="J177" s="48">
        <f>SUM(J173:J176)</f>
        <v>0</v>
      </c>
      <c r="K177" s="17"/>
      <c r="L177" s="48">
        <f>SUM(L173:L176)</f>
        <v>0</v>
      </c>
      <c r="M177" s="17"/>
      <c r="N177" s="48">
        <f>SUM(N173:N176)</f>
        <v>0</v>
      </c>
      <c r="O177" s="17"/>
      <c r="P177" s="17"/>
      <c r="Q177" s="17"/>
      <c r="R177" s="48">
        <f>SUM(R173:R176)</f>
        <v>0</v>
      </c>
      <c r="S177" s="39">
        <f>J177+N177+R177</f>
        <v>0</v>
      </c>
    </row>
    <row r="178" spans="1:19" ht="15" x14ac:dyDescent="0.2">
      <c r="A178" s="14" t="s">
        <v>0</v>
      </c>
      <c r="B178" s="14"/>
      <c r="C178" s="14"/>
      <c r="D178" s="14"/>
      <c r="E178" s="43" t="s">
        <v>44</v>
      </c>
      <c r="F178" s="14"/>
      <c r="G178" s="14"/>
      <c r="H178" s="17">
        <f>F178*G178</f>
        <v>0</v>
      </c>
      <c r="I178" s="17"/>
      <c r="J178" s="17">
        <f>H178*I178</f>
        <v>0</v>
      </c>
      <c r="K178" s="17"/>
      <c r="L178" s="17"/>
      <c r="M178" s="17"/>
      <c r="N178" s="17">
        <f>L178*M178</f>
        <v>0</v>
      </c>
      <c r="O178" s="17"/>
      <c r="P178" s="17"/>
      <c r="Q178" s="17"/>
      <c r="R178" s="17">
        <f>P178</f>
        <v>0</v>
      </c>
      <c r="S178" s="49"/>
    </row>
    <row r="179" spans="1:19" ht="89.25" x14ac:dyDescent="0.2">
      <c r="A179" s="14" t="s">
        <v>19</v>
      </c>
      <c r="B179" s="20" t="s">
        <v>111</v>
      </c>
      <c r="C179" s="44">
        <v>44701</v>
      </c>
      <c r="D179" s="14"/>
      <c r="E179" s="43" t="s">
        <v>48</v>
      </c>
      <c r="F179" s="14">
        <v>8</v>
      </c>
      <c r="G179" s="14">
        <v>3</v>
      </c>
      <c r="H179" s="17">
        <f t="shared" ref="H179:H186" si="33">F179*G179</f>
        <v>24</v>
      </c>
      <c r="I179" s="17">
        <v>600</v>
      </c>
      <c r="J179" s="17">
        <f>H179*I179</f>
        <v>14400</v>
      </c>
      <c r="K179" s="17" t="s">
        <v>73</v>
      </c>
      <c r="L179" s="17">
        <v>3</v>
      </c>
      <c r="M179" s="17">
        <v>450</v>
      </c>
      <c r="N179" s="17">
        <f t="shared" ref="N179:N185" si="34">L179*M179</f>
        <v>1350</v>
      </c>
      <c r="O179" s="17" t="s">
        <v>112</v>
      </c>
      <c r="P179" s="17">
        <v>1</v>
      </c>
      <c r="Q179" s="17">
        <v>280</v>
      </c>
      <c r="R179" s="17">
        <f>P179*Q179</f>
        <v>280</v>
      </c>
      <c r="S179" s="49"/>
    </row>
    <row r="180" spans="1:19" ht="25.5" x14ac:dyDescent="0.2">
      <c r="A180" s="14"/>
      <c r="B180" s="14"/>
      <c r="C180" s="14"/>
      <c r="D180" s="14"/>
      <c r="E180" s="43"/>
      <c r="F180" s="14"/>
      <c r="G180" s="14"/>
      <c r="H180" s="17">
        <f t="shared" si="33"/>
        <v>0</v>
      </c>
      <c r="I180" s="17"/>
      <c r="J180" s="17">
        <f>H180*I180</f>
        <v>0</v>
      </c>
      <c r="K180" s="17"/>
      <c r="L180" s="17"/>
      <c r="M180" s="17"/>
      <c r="N180" s="17">
        <f t="shared" si="34"/>
        <v>0</v>
      </c>
      <c r="O180" s="17" t="s">
        <v>113</v>
      </c>
      <c r="P180" s="17">
        <v>2</v>
      </c>
      <c r="Q180" s="17">
        <v>745</v>
      </c>
      <c r="R180" s="17">
        <f t="shared" ref="R180:R206" si="35">P180*Q180</f>
        <v>1490</v>
      </c>
      <c r="S180" s="49"/>
    </row>
    <row r="181" spans="1:19" ht="15" x14ac:dyDescent="0.2">
      <c r="A181" s="14"/>
      <c r="B181" s="14"/>
      <c r="C181" s="14"/>
      <c r="D181" s="14"/>
      <c r="E181" s="43"/>
      <c r="F181" s="14"/>
      <c r="G181" s="14"/>
      <c r="H181" s="17">
        <f t="shared" si="33"/>
        <v>0</v>
      </c>
      <c r="I181" s="17"/>
      <c r="J181" s="17">
        <f t="shared" ref="J181:J186" si="36">H181*I181</f>
        <v>0</v>
      </c>
      <c r="K181" s="17"/>
      <c r="L181" s="17"/>
      <c r="M181" s="17"/>
      <c r="N181" s="17">
        <f t="shared" si="34"/>
        <v>0</v>
      </c>
      <c r="O181" s="17" t="s">
        <v>114</v>
      </c>
      <c r="P181" s="17">
        <v>4</v>
      </c>
      <c r="Q181" s="17">
        <v>88.62</v>
      </c>
      <c r="R181" s="17">
        <f t="shared" si="35"/>
        <v>354.48</v>
      </c>
      <c r="S181" s="49"/>
    </row>
    <row r="182" spans="1:19" ht="15" x14ac:dyDescent="0.2">
      <c r="A182" s="14"/>
      <c r="B182" s="14"/>
      <c r="C182" s="14"/>
      <c r="D182" s="14"/>
      <c r="E182" s="43"/>
      <c r="F182" s="14"/>
      <c r="G182" s="14"/>
      <c r="H182" s="17">
        <f t="shared" si="33"/>
        <v>0</v>
      </c>
      <c r="I182" s="17"/>
      <c r="J182" s="17">
        <f t="shared" si="36"/>
        <v>0</v>
      </c>
      <c r="K182" s="17"/>
      <c r="L182" s="17"/>
      <c r="M182" s="17"/>
      <c r="N182" s="17">
        <f t="shared" si="34"/>
        <v>0</v>
      </c>
      <c r="O182" s="17" t="s">
        <v>115</v>
      </c>
      <c r="P182" s="17">
        <v>40</v>
      </c>
      <c r="Q182" s="17">
        <v>11.2</v>
      </c>
      <c r="R182" s="17">
        <f t="shared" si="35"/>
        <v>448</v>
      </c>
      <c r="S182" s="49"/>
    </row>
    <row r="183" spans="1:19" ht="15" x14ac:dyDescent="0.2">
      <c r="A183" s="14"/>
      <c r="B183" s="14"/>
      <c r="C183" s="14"/>
      <c r="D183" s="14"/>
      <c r="E183" s="43"/>
      <c r="F183" s="14"/>
      <c r="G183" s="14"/>
      <c r="H183" s="17">
        <f t="shared" si="33"/>
        <v>0</v>
      </c>
      <c r="I183" s="17"/>
      <c r="J183" s="17">
        <f t="shared" si="36"/>
        <v>0</v>
      </c>
      <c r="K183" s="17"/>
      <c r="L183" s="17"/>
      <c r="M183" s="17"/>
      <c r="N183" s="17">
        <f t="shared" si="34"/>
        <v>0</v>
      </c>
      <c r="O183" s="17" t="s">
        <v>116</v>
      </c>
      <c r="P183" s="17">
        <v>40</v>
      </c>
      <c r="Q183" s="17">
        <v>2.87</v>
      </c>
      <c r="R183" s="17">
        <f t="shared" si="35"/>
        <v>114.80000000000001</v>
      </c>
      <c r="S183" s="49"/>
    </row>
    <row r="184" spans="1:19" ht="15" x14ac:dyDescent="0.2">
      <c r="A184" s="14"/>
      <c r="B184" s="14"/>
      <c r="C184" s="14"/>
      <c r="D184" s="14"/>
      <c r="E184" s="43"/>
      <c r="F184" s="14"/>
      <c r="G184" s="14"/>
      <c r="H184" s="17">
        <f t="shared" si="33"/>
        <v>0</v>
      </c>
      <c r="I184" s="17"/>
      <c r="J184" s="17">
        <f t="shared" si="36"/>
        <v>0</v>
      </c>
      <c r="K184" s="17"/>
      <c r="L184" s="17"/>
      <c r="M184" s="17"/>
      <c r="N184" s="17">
        <f t="shared" si="34"/>
        <v>0</v>
      </c>
      <c r="O184" s="17" t="s">
        <v>117</v>
      </c>
      <c r="P184" s="17">
        <v>40</v>
      </c>
      <c r="Q184" s="17">
        <v>7.81</v>
      </c>
      <c r="R184" s="17">
        <f t="shared" si="35"/>
        <v>312.39999999999998</v>
      </c>
      <c r="S184" s="49"/>
    </row>
    <row r="185" spans="1:19" ht="15" x14ac:dyDescent="0.2">
      <c r="A185" s="14"/>
      <c r="B185" s="14"/>
      <c r="C185" s="14"/>
      <c r="D185" s="14"/>
      <c r="E185" s="43"/>
      <c r="F185" s="14"/>
      <c r="G185" s="14"/>
      <c r="H185" s="17">
        <f t="shared" si="33"/>
        <v>0</v>
      </c>
      <c r="I185" s="17"/>
      <c r="J185" s="17">
        <f t="shared" si="36"/>
        <v>0</v>
      </c>
      <c r="K185" s="17"/>
      <c r="L185" s="17"/>
      <c r="M185" s="17"/>
      <c r="N185" s="17">
        <f t="shared" si="34"/>
        <v>0</v>
      </c>
      <c r="O185" s="17" t="s">
        <v>118</v>
      </c>
      <c r="P185" s="17">
        <v>0.5</v>
      </c>
      <c r="Q185" s="17">
        <v>194.77</v>
      </c>
      <c r="R185" s="17">
        <f t="shared" si="35"/>
        <v>97.385000000000005</v>
      </c>
      <c r="S185" s="49"/>
    </row>
    <row r="186" spans="1:19" x14ac:dyDescent="0.2">
      <c r="A186" s="14"/>
      <c r="B186" s="14"/>
      <c r="C186" s="14"/>
      <c r="D186" s="14"/>
      <c r="E186" s="14"/>
      <c r="F186" s="14"/>
      <c r="G186" s="14"/>
      <c r="H186" s="17">
        <f t="shared" si="33"/>
        <v>0</v>
      </c>
      <c r="I186" s="17"/>
      <c r="J186" s="17">
        <f t="shared" si="36"/>
        <v>0</v>
      </c>
      <c r="K186" s="17"/>
      <c r="L186" s="17"/>
      <c r="M186" s="17"/>
      <c r="N186" s="17">
        <f>L186*M186</f>
        <v>0</v>
      </c>
      <c r="O186" s="17" t="s">
        <v>119</v>
      </c>
      <c r="P186" s="17">
        <v>3</v>
      </c>
      <c r="Q186" s="17">
        <v>68</v>
      </c>
      <c r="R186" s="17">
        <f t="shared" si="35"/>
        <v>204</v>
      </c>
      <c r="S186" s="39"/>
    </row>
    <row r="187" spans="1:19" x14ac:dyDescent="0.2">
      <c r="A187" s="14"/>
      <c r="B187" s="14"/>
      <c r="C187" s="14"/>
      <c r="D187" s="14"/>
      <c r="E187" s="14"/>
      <c r="F187" s="14"/>
      <c r="G187" s="14"/>
      <c r="H187" s="17"/>
      <c r="I187" s="17"/>
      <c r="J187" s="17"/>
      <c r="K187" s="17"/>
      <c r="L187" s="17"/>
      <c r="M187" s="17"/>
      <c r="N187" s="17"/>
      <c r="O187" s="17" t="s">
        <v>56</v>
      </c>
      <c r="P187" s="17">
        <v>20</v>
      </c>
      <c r="Q187" s="17">
        <v>0.8</v>
      </c>
      <c r="R187" s="17">
        <f t="shared" si="35"/>
        <v>16</v>
      </c>
      <c r="S187" s="39"/>
    </row>
    <row r="188" spans="1:19" x14ac:dyDescent="0.2">
      <c r="A188" s="14"/>
      <c r="B188" s="14"/>
      <c r="C188" s="14"/>
      <c r="D188" s="14"/>
      <c r="E188" s="14"/>
      <c r="F188" s="14"/>
      <c r="G188" s="14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>
        <f t="shared" si="35"/>
        <v>0</v>
      </c>
      <c r="S188" s="39"/>
    </row>
    <row r="189" spans="1:19" x14ac:dyDescent="0.2">
      <c r="A189" s="14">
        <v>2</v>
      </c>
      <c r="B189" s="14" t="s">
        <v>120</v>
      </c>
      <c r="C189" s="44">
        <v>44687</v>
      </c>
      <c r="D189" s="14"/>
      <c r="E189" s="14" t="s">
        <v>121</v>
      </c>
      <c r="F189" s="14"/>
      <c r="G189" s="14"/>
      <c r="H189" s="17"/>
      <c r="I189" s="17"/>
      <c r="J189" s="17"/>
      <c r="K189" s="17"/>
      <c r="L189" s="17"/>
      <c r="M189" s="17"/>
      <c r="N189" s="17"/>
      <c r="O189" s="17" t="s">
        <v>122</v>
      </c>
      <c r="P189" s="17">
        <v>1</v>
      </c>
      <c r="Q189" s="17">
        <v>90</v>
      </c>
      <c r="R189" s="17">
        <f t="shared" si="35"/>
        <v>90</v>
      </c>
      <c r="S189" s="39"/>
    </row>
    <row r="190" spans="1:19" x14ac:dyDescent="0.2">
      <c r="A190" s="14"/>
      <c r="B190" s="14"/>
      <c r="C190" s="14"/>
      <c r="D190" s="14"/>
      <c r="E190" s="14"/>
      <c r="F190" s="14"/>
      <c r="G190" s="14"/>
      <c r="H190" s="17"/>
      <c r="I190" s="17"/>
      <c r="J190" s="17"/>
      <c r="K190" s="17"/>
      <c r="L190" s="17"/>
      <c r="M190" s="17"/>
      <c r="N190" s="17"/>
      <c r="O190" s="17" t="s">
        <v>123</v>
      </c>
      <c r="P190" s="17">
        <v>8</v>
      </c>
      <c r="Q190" s="17">
        <v>78</v>
      </c>
      <c r="R190" s="17">
        <f t="shared" si="35"/>
        <v>624</v>
      </c>
      <c r="S190" s="39"/>
    </row>
    <row r="191" spans="1:19" x14ac:dyDescent="0.2">
      <c r="A191" s="14"/>
      <c r="B191" s="14"/>
      <c r="C191" s="14"/>
      <c r="D191" s="14"/>
      <c r="E191" s="14"/>
      <c r="F191" s="14"/>
      <c r="G191" s="14"/>
      <c r="H191" s="17"/>
      <c r="I191" s="17"/>
      <c r="J191" s="17"/>
      <c r="K191" s="17"/>
      <c r="L191" s="17"/>
      <c r="M191" s="17"/>
      <c r="N191" s="17"/>
      <c r="O191" s="17" t="s">
        <v>124</v>
      </c>
      <c r="P191" s="17">
        <v>1</v>
      </c>
      <c r="Q191" s="17">
        <v>520</v>
      </c>
      <c r="R191" s="17">
        <f t="shared" si="35"/>
        <v>520</v>
      </c>
      <c r="S191" s="39"/>
    </row>
    <row r="192" spans="1:19" x14ac:dyDescent="0.2">
      <c r="A192" s="14"/>
      <c r="B192" s="14"/>
      <c r="C192" s="14"/>
      <c r="D192" s="14"/>
      <c r="E192" s="14"/>
      <c r="F192" s="14"/>
      <c r="G192" s="14"/>
      <c r="H192" s="17"/>
      <c r="I192" s="17"/>
      <c r="J192" s="17"/>
      <c r="K192" s="17"/>
      <c r="L192" s="17"/>
      <c r="M192" s="17"/>
      <c r="N192" s="17"/>
      <c r="O192" s="17" t="s">
        <v>124</v>
      </c>
      <c r="P192" s="17">
        <v>1</v>
      </c>
      <c r="Q192" s="17">
        <v>270</v>
      </c>
      <c r="R192" s="17">
        <f t="shared" si="35"/>
        <v>270</v>
      </c>
      <c r="S192" s="39"/>
    </row>
    <row r="193" spans="1:19" x14ac:dyDescent="0.2">
      <c r="A193" s="14"/>
      <c r="B193" s="14"/>
      <c r="C193" s="14"/>
      <c r="D193" s="14"/>
      <c r="E193" s="14"/>
      <c r="F193" s="14"/>
      <c r="G193" s="14"/>
      <c r="H193" s="17"/>
      <c r="I193" s="17"/>
      <c r="J193" s="17"/>
      <c r="K193" s="17"/>
      <c r="L193" s="17"/>
      <c r="M193" s="17"/>
      <c r="N193" s="17"/>
      <c r="O193" s="17" t="s">
        <v>125</v>
      </c>
      <c r="P193" s="17">
        <v>1</v>
      </c>
      <c r="Q193" s="17">
        <v>160</v>
      </c>
      <c r="R193" s="17">
        <f t="shared" si="35"/>
        <v>160</v>
      </c>
      <c r="S193" s="39"/>
    </row>
    <row r="194" spans="1:19" x14ac:dyDescent="0.2">
      <c r="A194" s="14"/>
      <c r="B194" s="14"/>
      <c r="C194" s="14"/>
      <c r="D194" s="14"/>
      <c r="E194" s="14"/>
      <c r="F194" s="14"/>
      <c r="G194" s="14"/>
      <c r="H194" s="17"/>
      <c r="I194" s="17"/>
      <c r="J194" s="17"/>
      <c r="K194" s="17"/>
      <c r="L194" s="17"/>
      <c r="M194" s="17"/>
      <c r="N194" s="17"/>
      <c r="O194" s="17" t="s">
        <v>126</v>
      </c>
      <c r="P194" s="17">
        <v>2</v>
      </c>
      <c r="Q194" s="17">
        <v>690</v>
      </c>
      <c r="R194" s="17">
        <f t="shared" si="35"/>
        <v>1380</v>
      </c>
      <c r="S194" s="39"/>
    </row>
    <row r="195" spans="1:19" x14ac:dyDescent="0.2">
      <c r="A195" s="14"/>
      <c r="B195" s="14"/>
      <c r="C195" s="14"/>
      <c r="D195" s="14"/>
      <c r="E195" s="14"/>
      <c r="F195" s="14"/>
      <c r="G195" s="14"/>
      <c r="H195" s="17"/>
      <c r="I195" s="17"/>
      <c r="J195" s="17"/>
      <c r="K195" s="17"/>
      <c r="L195" s="17"/>
      <c r="M195" s="17"/>
      <c r="N195" s="17"/>
      <c r="O195" s="17" t="s">
        <v>124</v>
      </c>
      <c r="P195" s="17">
        <v>1</v>
      </c>
      <c r="Q195" s="17">
        <v>404</v>
      </c>
      <c r="R195" s="17">
        <f t="shared" si="35"/>
        <v>404</v>
      </c>
      <c r="S195" s="39"/>
    </row>
    <row r="196" spans="1:19" x14ac:dyDescent="0.2">
      <c r="A196" s="14"/>
      <c r="B196" s="14"/>
      <c r="C196" s="14"/>
      <c r="D196" s="14"/>
      <c r="E196" s="14"/>
      <c r="F196" s="14"/>
      <c r="G196" s="14"/>
      <c r="H196" s="17"/>
      <c r="I196" s="17"/>
      <c r="J196" s="17"/>
      <c r="K196" s="17"/>
      <c r="L196" s="17"/>
      <c r="M196" s="17"/>
      <c r="N196" s="17"/>
      <c r="O196" s="17" t="s">
        <v>127</v>
      </c>
      <c r="P196" s="17">
        <v>1</v>
      </c>
      <c r="Q196" s="17">
        <v>331</v>
      </c>
      <c r="R196" s="17">
        <f t="shared" si="35"/>
        <v>331</v>
      </c>
      <c r="S196" s="39"/>
    </row>
    <row r="197" spans="1:19" x14ac:dyDescent="0.2">
      <c r="A197" s="14"/>
      <c r="B197" s="14"/>
      <c r="C197" s="14"/>
      <c r="D197" s="14"/>
      <c r="E197" s="14"/>
      <c r="F197" s="14"/>
      <c r="G197" s="14"/>
      <c r="H197" s="17"/>
      <c r="I197" s="17"/>
      <c r="J197" s="17"/>
      <c r="K197" s="17"/>
      <c r="L197" s="17"/>
      <c r="M197" s="17"/>
      <c r="N197" s="17"/>
      <c r="O197" s="17" t="s">
        <v>127</v>
      </c>
      <c r="P197" s="17">
        <v>1</v>
      </c>
      <c r="Q197" s="17">
        <v>249</v>
      </c>
      <c r="R197" s="17">
        <f t="shared" si="35"/>
        <v>249</v>
      </c>
      <c r="S197" s="39"/>
    </row>
    <row r="198" spans="1:19" x14ac:dyDescent="0.2">
      <c r="A198" s="14"/>
      <c r="B198" s="14"/>
      <c r="C198" s="14"/>
      <c r="D198" s="14"/>
      <c r="E198" s="14"/>
      <c r="F198" s="14"/>
      <c r="G198" s="14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>
        <f t="shared" si="35"/>
        <v>0</v>
      </c>
      <c r="S198" s="39"/>
    </row>
    <row r="199" spans="1:19" x14ac:dyDescent="0.2">
      <c r="A199" s="14">
        <v>3</v>
      </c>
      <c r="B199" s="14" t="s">
        <v>120</v>
      </c>
      <c r="C199" s="44">
        <v>44712</v>
      </c>
      <c r="D199" s="14"/>
      <c r="E199" s="14" t="s">
        <v>128</v>
      </c>
      <c r="F199" s="14"/>
      <c r="G199" s="14"/>
      <c r="H199" s="17"/>
      <c r="I199" s="17"/>
      <c r="J199" s="17"/>
      <c r="K199" s="17"/>
      <c r="L199" s="17"/>
      <c r="M199" s="17"/>
      <c r="N199" s="17"/>
      <c r="O199" s="17" t="s">
        <v>123</v>
      </c>
      <c r="P199" s="17">
        <v>6</v>
      </c>
      <c r="Q199" s="17">
        <v>78</v>
      </c>
      <c r="R199" s="17">
        <f t="shared" si="35"/>
        <v>468</v>
      </c>
      <c r="S199" s="39"/>
    </row>
    <row r="200" spans="1:19" x14ac:dyDescent="0.2">
      <c r="A200" s="14"/>
      <c r="B200" s="14"/>
      <c r="C200" s="14"/>
      <c r="D200" s="14"/>
      <c r="E200" s="14"/>
      <c r="F200" s="14"/>
      <c r="G200" s="14"/>
      <c r="H200" s="17"/>
      <c r="I200" s="17"/>
      <c r="J200" s="17"/>
      <c r="K200" s="17"/>
      <c r="L200" s="17"/>
      <c r="M200" s="17"/>
      <c r="N200" s="17"/>
      <c r="O200" s="17" t="s">
        <v>126</v>
      </c>
      <c r="P200" s="17">
        <v>2</v>
      </c>
      <c r="Q200" s="17">
        <v>260</v>
      </c>
      <c r="R200" s="17">
        <f t="shared" si="35"/>
        <v>520</v>
      </c>
      <c r="S200" s="39"/>
    </row>
    <row r="201" spans="1:19" x14ac:dyDescent="0.2">
      <c r="A201" s="14"/>
      <c r="B201" s="14"/>
      <c r="C201" s="14"/>
      <c r="D201" s="14"/>
      <c r="E201" s="14"/>
      <c r="F201" s="14"/>
      <c r="G201" s="14"/>
      <c r="H201" s="17"/>
      <c r="I201" s="17"/>
      <c r="J201" s="17"/>
      <c r="K201" s="17"/>
      <c r="L201" s="17"/>
      <c r="M201" s="17"/>
      <c r="N201" s="17"/>
      <c r="O201" s="17" t="s">
        <v>129</v>
      </c>
      <c r="P201" s="17">
        <v>1</v>
      </c>
      <c r="Q201" s="17">
        <v>210</v>
      </c>
      <c r="R201" s="17">
        <f t="shared" si="35"/>
        <v>210</v>
      </c>
      <c r="S201" s="39"/>
    </row>
    <row r="202" spans="1:19" x14ac:dyDescent="0.2">
      <c r="A202" s="14"/>
      <c r="B202" s="14"/>
      <c r="C202" s="14"/>
      <c r="D202" s="14"/>
      <c r="E202" s="14"/>
      <c r="F202" s="14"/>
      <c r="G202" s="14"/>
      <c r="H202" s="17"/>
      <c r="I202" s="17"/>
      <c r="J202" s="17"/>
      <c r="K202" s="17"/>
      <c r="L202" s="17"/>
      <c r="M202" s="17"/>
      <c r="N202" s="17"/>
      <c r="O202" s="17" t="s">
        <v>129</v>
      </c>
      <c r="P202" s="17">
        <v>1</v>
      </c>
      <c r="Q202" s="17">
        <v>505</v>
      </c>
      <c r="R202" s="17">
        <f t="shared" si="35"/>
        <v>505</v>
      </c>
      <c r="S202" s="39"/>
    </row>
    <row r="203" spans="1:19" x14ac:dyDescent="0.2">
      <c r="A203" s="14"/>
      <c r="B203" s="14"/>
      <c r="C203" s="14"/>
      <c r="D203" s="14"/>
      <c r="E203" s="14"/>
      <c r="F203" s="14"/>
      <c r="G203" s="14"/>
      <c r="H203" s="17"/>
      <c r="I203" s="17"/>
      <c r="J203" s="17"/>
      <c r="K203" s="17"/>
      <c r="L203" s="17"/>
      <c r="M203" s="17"/>
      <c r="N203" s="17"/>
      <c r="O203" s="17" t="s">
        <v>129</v>
      </c>
      <c r="P203" s="17">
        <v>1</v>
      </c>
      <c r="Q203" s="17">
        <v>238</v>
      </c>
      <c r="R203" s="17">
        <f t="shared" si="35"/>
        <v>238</v>
      </c>
      <c r="S203" s="39"/>
    </row>
    <row r="204" spans="1:19" x14ac:dyDescent="0.2">
      <c r="A204" s="14"/>
      <c r="B204" s="14"/>
      <c r="C204" s="14"/>
      <c r="D204" s="14"/>
      <c r="E204" s="14"/>
      <c r="F204" s="14"/>
      <c r="G204" s="14"/>
      <c r="H204" s="17"/>
      <c r="I204" s="17"/>
      <c r="J204" s="17"/>
      <c r="K204" s="17"/>
      <c r="L204" s="17"/>
      <c r="M204" s="17"/>
      <c r="N204" s="17"/>
      <c r="O204" s="17" t="s">
        <v>129</v>
      </c>
      <c r="P204" s="17">
        <v>1</v>
      </c>
      <c r="Q204" s="17">
        <v>643</v>
      </c>
      <c r="R204" s="17">
        <f t="shared" si="35"/>
        <v>643</v>
      </c>
      <c r="S204" s="39"/>
    </row>
    <row r="205" spans="1:19" x14ac:dyDescent="0.2">
      <c r="A205" s="14"/>
      <c r="B205" s="14"/>
      <c r="C205" s="14"/>
      <c r="D205" s="14"/>
      <c r="E205" s="14"/>
      <c r="F205" s="14"/>
      <c r="G205" s="14"/>
      <c r="H205" s="17"/>
      <c r="I205" s="17"/>
      <c r="J205" s="17"/>
      <c r="K205" s="17"/>
      <c r="L205" s="17"/>
      <c r="M205" s="17"/>
      <c r="N205" s="17"/>
      <c r="O205" s="17" t="s">
        <v>129</v>
      </c>
      <c r="P205" s="17">
        <v>1</v>
      </c>
      <c r="Q205" s="17">
        <v>445</v>
      </c>
      <c r="R205" s="17">
        <f t="shared" si="35"/>
        <v>445</v>
      </c>
      <c r="S205" s="39"/>
    </row>
    <row r="206" spans="1:19" x14ac:dyDescent="0.2">
      <c r="A206" s="14"/>
      <c r="B206" s="14"/>
      <c r="C206" s="14"/>
      <c r="D206" s="14"/>
      <c r="E206" s="14"/>
      <c r="F206" s="14"/>
      <c r="G206" s="14"/>
      <c r="H206" s="17"/>
      <c r="I206" s="17"/>
      <c r="J206" s="17"/>
      <c r="K206" s="17"/>
      <c r="L206" s="17"/>
      <c r="M206" s="17"/>
      <c r="N206" s="17"/>
      <c r="O206" s="17" t="s">
        <v>129</v>
      </c>
      <c r="P206" s="17">
        <v>1</v>
      </c>
      <c r="Q206" s="17">
        <v>605</v>
      </c>
      <c r="R206" s="17">
        <f t="shared" si="35"/>
        <v>605</v>
      </c>
      <c r="S206" s="39"/>
    </row>
    <row r="207" spans="1:19" x14ac:dyDescent="0.2">
      <c r="A207" s="14"/>
      <c r="B207" s="14"/>
      <c r="C207" s="14"/>
      <c r="D207" s="14"/>
      <c r="E207" s="14"/>
      <c r="F207" s="14"/>
      <c r="G207" s="14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39"/>
    </row>
    <row r="208" spans="1:19" x14ac:dyDescent="0.2">
      <c r="A208" s="14"/>
      <c r="B208" s="14"/>
      <c r="C208" s="14"/>
      <c r="D208" s="14"/>
      <c r="E208" s="47" t="s">
        <v>43</v>
      </c>
      <c r="F208" s="14"/>
      <c r="G208" s="14"/>
      <c r="H208" s="48">
        <f>SUM(H178:H186)</f>
        <v>24</v>
      </c>
      <c r="I208" s="17"/>
      <c r="J208" s="48">
        <f>SUM(J178:J186)</f>
        <v>14400</v>
      </c>
      <c r="K208" s="17"/>
      <c r="L208" s="48">
        <f>SUM(L178:L186)</f>
        <v>3</v>
      </c>
      <c r="M208" s="17"/>
      <c r="N208" s="48">
        <f>SUM(N178:N186)</f>
        <v>1350</v>
      </c>
      <c r="O208" s="17"/>
      <c r="P208" s="17"/>
      <c r="Q208" s="17"/>
      <c r="R208" s="48">
        <f>SUM(R178:R207)</f>
        <v>10979.065000000001</v>
      </c>
      <c r="S208" s="39">
        <f>J208+N208+R208</f>
        <v>26729.065000000002</v>
      </c>
    </row>
    <row r="209" spans="1:19" ht="15" x14ac:dyDescent="0.2">
      <c r="A209" s="14"/>
      <c r="B209" s="14"/>
      <c r="C209" s="14"/>
      <c r="D209" s="14"/>
      <c r="E209" s="43" t="s">
        <v>46</v>
      </c>
      <c r="F209" s="14"/>
      <c r="G209" s="14"/>
      <c r="H209" s="17">
        <f>F209*G209</f>
        <v>0</v>
      </c>
      <c r="I209" s="17"/>
      <c r="J209" s="17">
        <f>H209*I209</f>
        <v>0</v>
      </c>
      <c r="K209" s="17"/>
      <c r="L209" s="17"/>
      <c r="M209" s="17"/>
      <c r="N209" s="17">
        <f>L209*M209</f>
        <v>0</v>
      </c>
      <c r="O209" s="17"/>
      <c r="P209" s="17"/>
      <c r="Q209" s="17"/>
      <c r="R209" s="17">
        <f>P209*Q209</f>
        <v>0</v>
      </c>
      <c r="S209" s="49"/>
    </row>
    <row r="210" spans="1:19" ht="15" x14ac:dyDescent="0.2">
      <c r="A210" s="14"/>
      <c r="B210" s="14"/>
      <c r="C210" s="44"/>
      <c r="D210" s="14"/>
      <c r="E210" s="43"/>
      <c r="F210" s="14"/>
      <c r="G210" s="14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49"/>
    </row>
    <row r="211" spans="1:19" ht="15" x14ac:dyDescent="0.2">
      <c r="A211" s="14"/>
      <c r="B211" s="14"/>
      <c r="C211" s="44"/>
      <c r="D211" s="14"/>
      <c r="E211" s="43"/>
      <c r="F211" s="14"/>
      <c r="G211" s="14"/>
      <c r="H211" s="17">
        <f>F211*G211</f>
        <v>0</v>
      </c>
      <c r="I211" s="17"/>
      <c r="J211" s="17">
        <f t="shared" ref="J211:J212" si="37">H211*I211</f>
        <v>0</v>
      </c>
      <c r="K211" s="17"/>
      <c r="L211" s="17"/>
      <c r="M211" s="17"/>
      <c r="N211" s="17">
        <f>L211*M211</f>
        <v>0</v>
      </c>
      <c r="O211" s="17"/>
      <c r="P211" s="17"/>
      <c r="Q211" s="17"/>
      <c r="R211" s="17">
        <f t="shared" ref="R211:R212" si="38">P211*Q211</f>
        <v>0</v>
      </c>
      <c r="S211" s="49"/>
    </row>
    <row r="212" spans="1:19" x14ac:dyDescent="0.2">
      <c r="A212" s="14"/>
      <c r="B212" s="14"/>
      <c r="C212" s="14"/>
      <c r="D212" s="14"/>
      <c r="E212" s="14"/>
      <c r="F212" s="14"/>
      <c r="G212" s="14"/>
      <c r="H212" s="17">
        <f>F212*G212</f>
        <v>0</v>
      </c>
      <c r="I212" s="17"/>
      <c r="J212" s="17">
        <f t="shared" si="37"/>
        <v>0</v>
      </c>
      <c r="K212" s="17"/>
      <c r="L212" s="17"/>
      <c r="M212" s="17"/>
      <c r="N212" s="17">
        <f>L212*M212</f>
        <v>0</v>
      </c>
      <c r="O212" s="17"/>
      <c r="P212" s="17"/>
      <c r="Q212" s="17"/>
      <c r="R212" s="17">
        <f t="shared" si="38"/>
        <v>0</v>
      </c>
      <c r="S212" s="49"/>
    </row>
    <row r="213" spans="1:19" x14ac:dyDescent="0.2">
      <c r="A213" s="14"/>
      <c r="B213" s="14"/>
      <c r="C213" s="14"/>
      <c r="D213" s="14"/>
      <c r="E213" s="47" t="s">
        <v>43</v>
      </c>
      <c r="F213" s="14"/>
      <c r="G213" s="14"/>
      <c r="H213" s="48">
        <f>SUM(H209:H212)</f>
        <v>0</v>
      </c>
      <c r="I213" s="17"/>
      <c r="J213" s="48">
        <f>SUM(J210:J212)</f>
        <v>0</v>
      </c>
      <c r="K213" s="17"/>
      <c r="L213" s="48">
        <f>SUM(L209:L212)</f>
        <v>0</v>
      </c>
      <c r="M213" s="17"/>
      <c r="N213" s="48">
        <f>SUM(N209:N212)</f>
        <v>0</v>
      </c>
      <c r="O213" s="17"/>
      <c r="P213" s="17"/>
      <c r="Q213" s="17"/>
      <c r="R213" s="48">
        <f>SUM(R209:R212)</f>
        <v>0</v>
      </c>
      <c r="S213" s="39">
        <f>J213+N213+R213</f>
        <v>0</v>
      </c>
    </row>
    <row r="214" spans="1:19" x14ac:dyDescent="0.2">
      <c r="A214" s="14"/>
      <c r="B214" s="14"/>
      <c r="C214" s="14"/>
      <c r="D214" s="14"/>
      <c r="E214" s="47" t="s">
        <v>43</v>
      </c>
      <c r="F214" s="14"/>
      <c r="G214" s="14"/>
      <c r="H214" s="48">
        <f>H177+H208+H213</f>
        <v>24</v>
      </c>
      <c r="I214" s="17"/>
      <c r="J214" s="48">
        <f>J177+J208+J213</f>
        <v>14400</v>
      </c>
      <c r="K214" s="17"/>
      <c r="L214" s="48">
        <f>L177+L208+L213</f>
        <v>3</v>
      </c>
      <c r="M214" s="17"/>
      <c r="N214" s="48">
        <f>N177+N208+N213</f>
        <v>1350</v>
      </c>
      <c r="O214" s="17"/>
      <c r="P214" s="17"/>
      <c r="Q214" s="17"/>
      <c r="R214" s="48">
        <f>R177+R208+R213</f>
        <v>10979.065000000001</v>
      </c>
      <c r="S214" s="36">
        <f>SUM(S173:S213)</f>
        <v>26729.065000000002</v>
      </c>
    </row>
    <row r="215" spans="1:19" x14ac:dyDescent="0.2">
      <c r="C215" s="26"/>
      <c r="O215"/>
      <c r="R215" s="40">
        <f>J214+N214+R214</f>
        <v>26729.065000000002</v>
      </c>
      <c r="S215" s="40" t="s">
        <v>0</v>
      </c>
    </row>
    <row r="216" spans="1:19" ht="20.25" x14ac:dyDescent="0.3">
      <c r="F216" t="s">
        <v>0</v>
      </c>
      <c r="H216" s="1" t="s">
        <v>130</v>
      </c>
      <c r="O216"/>
    </row>
    <row r="217" spans="1:19" x14ac:dyDescent="0.2">
      <c r="O217"/>
    </row>
    <row r="218" spans="1:19" x14ac:dyDescent="0.2">
      <c r="A218" s="50" t="s">
        <v>2</v>
      </c>
      <c r="B218" s="50" t="s">
        <v>3</v>
      </c>
      <c r="C218" s="50" t="s">
        <v>4</v>
      </c>
      <c r="D218" s="50" t="s">
        <v>5</v>
      </c>
      <c r="E218" s="50" t="s">
        <v>6</v>
      </c>
      <c r="F218" s="51" t="s">
        <v>7</v>
      </c>
      <c r="G218" s="51" t="s">
        <v>8</v>
      </c>
      <c r="H218" s="52" t="s">
        <v>9</v>
      </c>
      <c r="I218" s="52"/>
      <c r="J218" s="52"/>
      <c r="K218" s="50"/>
      <c r="L218" s="52" t="s">
        <v>10</v>
      </c>
      <c r="M218" s="52"/>
      <c r="N218" s="52"/>
      <c r="O218" s="52" t="s">
        <v>11</v>
      </c>
      <c r="P218" s="52"/>
      <c r="Q218" s="52"/>
      <c r="R218" s="52"/>
    </row>
    <row r="219" spans="1:19" ht="25.5" x14ac:dyDescent="0.2">
      <c r="A219" s="53"/>
      <c r="B219" s="53"/>
      <c r="C219" s="53"/>
      <c r="D219" s="53"/>
      <c r="E219" s="53"/>
      <c r="F219" s="54"/>
      <c r="G219" s="54"/>
      <c r="H219" s="55" t="s">
        <v>12</v>
      </c>
      <c r="I219" s="56" t="s">
        <v>13</v>
      </c>
      <c r="J219" s="55" t="s">
        <v>14</v>
      </c>
      <c r="K219" s="57"/>
      <c r="L219" s="55" t="s">
        <v>12</v>
      </c>
      <c r="M219" s="55" t="s">
        <v>15</v>
      </c>
      <c r="N219" s="55" t="s">
        <v>14</v>
      </c>
      <c r="O219" s="56" t="s">
        <v>16</v>
      </c>
      <c r="P219" s="55" t="s">
        <v>12</v>
      </c>
      <c r="Q219" s="55" t="s">
        <v>15</v>
      </c>
      <c r="R219" s="55" t="s">
        <v>14</v>
      </c>
    </row>
    <row r="220" spans="1:19" ht="31.5" x14ac:dyDescent="0.2">
      <c r="A220" s="33"/>
      <c r="B220" s="34"/>
      <c r="C220" s="33"/>
      <c r="D220" s="34"/>
      <c r="E220" s="15" t="s">
        <v>17</v>
      </c>
      <c r="F220" s="33"/>
      <c r="G220" s="33"/>
      <c r="H220" s="37">
        <f>F220*G220</f>
        <v>0</v>
      </c>
      <c r="I220" s="37"/>
      <c r="J220" s="37">
        <f>H220*I220</f>
        <v>0</v>
      </c>
      <c r="K220" s="37"/>
      <c r="L220" s="37"/>
      <c r="M220" s="37"/>
      <c r="N220" s="37">
        <f>L220*M220</f>
        <v>0</v>
      </c>
      <c r="O220" s="37"/>
      <c r="P220" s="37"/>
      <c r="Q220" s="37"/>
      <c r="R220" s="37">
        <f>P220*Q220</f>
        <v>0</v>
      </c>
      <c r="S220" s="39"/>
    </row>
    <row r="221" spans="1:19" ht="15" x14ac:dyDescent="0.2">
      <c r="A221" s="33"/>
      <c r="B221" s="34"/>
      <c r="C221" s="33"/>
      <c r="D221" s="33"/>
      <c r="E221" s="58" t="s">
        <v>18</v>
      </c>
      <c r="F221" s="33"/>
      <c r="G221" s="33"/>
      <c r="H221" s="37">
        <f>F221*G221</f>
        <v>0</v>
      </c>
      <c r="I221" s="37"/>
      <c r="J221" s="37">
        <f>H221*I221</f>
        <v>0</v>
      </c>
      <c r="K221" s="37"/>
      <c r="L221" s="37"/>
      <c r="M221" s="37"/>
      <c r="N221" s="37">
        <f>L221*M221</f>
        <v>0</v>
      </c>
      <c r="O221" s="37"/>
      <c r="P221" s="37"/>
      <c r="Q221" s="37"/>
      <c r="R221" s="37">
        <f t="shared" ref="R221:R228" si="39">P221*Q221</f>
        <v>0</v>
      </c>
      <c r="S221" s="39"/>
    </row>
    <row r="222" spans="1:19" ht="117" customHeight="1" x14ac:dyDescent="0.2">
      <c r="A222" s="33">
        <v>1</v>
      </c>
      <c r="B222" s="34" t="s">
        <v>131</v>
      </c>
      <c r="C222" s="59">
        <v>44735</v>
      </c>
      <c r="D222" s="33"/>
      <c r="E222" s="60" t="s">
        <v>132</v>
      </c>
      <c r="F222" s="33">
        <v>1</v>
      </c>
      <c r="G222" s="33">
        <v>1</v>
      </c>
      <c r="H222" s="37">
        <f>F222*G222</f>
        <v>1</v>
      </c>
      <c r="I222" s="37">
        <v>600</v>
      </c>
      <c r="J222" s="37">
        <f>H222*I222</f>
        <v>600</v>
      </c>
      <c r="K222" s="37" t="s">
        <v>73</v>
      </c>
      <c r="L222" s="37">
        <v>0.5</v>
      </c>
      <c r="M222" s="37">
        <v>450</v>
      </c>
      <c r="N222" s="37">
        <f>L222*M222</f>
        <v>225</v>
      </c>
      <c r="O222" s="37" t="s">
        <v>133</v>
      </c>
      <c r="P222" s="37">
        <v>1</v>
      </c>
      <c r="Q222" s="37">
        <v>261.67</v>
      </c>
      <c r="R222" s="37">
        <f>P222*Q222</f>
        <v>261.67</v>
      </c>
      <c r="S222" s="46"/>
    </row>
    <row r="223" spans="1:19" ht="25.5" x14ac:dyDescent="0.2">
      <c r="A223" s="33"/>
      <c r="B223" s="34"/>
      <c r="C223" s="59"/>
      <c r="D223" s="33"/>
      <c r="E223" s="60"/>
      <c r="F223" s="33"/>
      <c r="G223" s="33"/>
      <c r="H223" s="37"/>
      <c r="I223" s="37"/>
      <c r="J223" s="37"/>
      <c r="K223" s="37"/>
      <c r="L223" s="37"/>
      <c r="M223" s="37"/>
      <c r="N223" s="37"/>
      <c r="O223" s="38" t="s">
        <v>134</v>
      </c>
      <c r="P223" s="37">
        <v>1</v>
      </c>
      <c r="Q223" s="37">
        <v>195</v>
      </c>
      <c r="R223" s="37">
        <f t="shared" ref="R223:R225" si="40">P223*Q223</f>
        <v>195</v>
      </c>
      <c r="S223" s="46"/>
    </row>
    <row r="224" spans="1:19" ht="25.5" x14ac:dyDescent="0.2">
      <c r="A224" s="33"/>
      <c r="B224" s="34"/>
      <c r="C224" s="59"/>
      <c r="D224" s="33"/>
      <c r="E224" s="60"/>
      <c r="F224" s="33"/>
      <c r="G224" s="33"/>
      <c r="H224" s="37"/>
      <c r="I224" s="37"/>
      <c r="J224" s="37"/>
      <c r="K224" s="37"/>
      <c r="L224" s="37"/>
      <c r="M224" s="37"/>
      <c r="N224" s="37"/>
      <c r="O224" s="38" t="s">
        <v>135</v>
      </c>
      <c r="P224" s="37">
        <v>0.2</v>
      </c>
      <c r="Q224" s="37">
        <v>160</v>
      </c>
      <c r="R224" s="37">
        <f t="shared" si="40"/>
        <v>32</v>
      </c>
      <c r="S224" s="46"/>
    </row>
    <row r="225" spans="1:19" ht="15" x14ac:dyDescent="0.2">
      <c r="A225" s="33"/>
      <c r="B225" s="34"/>
      <c r="C225" s="59"/>
      <c r="D225" s="33"/>
      <c r="E225" s="60"/>
      <c r="F225" s="33"/>
      <c r="G225" s="33"/>
      <c r="H225" s="37"/>
      <c r="I225" s="37"/>
      <c r="J225" s="37"/>
      <c r="K225" s="37"/>
      <c r="L225" s="37"/>
      <c r="M225" s="37"/>
      <c r="N225" s="37"/>
      <c r="O225" s="37" t="s">
        <v>136</v>
      </c>
      <c r="P225" s="37">
        <v>0.2</v>
      </c>
      <c r="Q225" s="37">
        <v>75</v>
      </c>
      <c r="R225" s="37">
        <f t="shared" si="40"/>
        <v>15</v>
      </c>
      <c r="S225" s="46"/>
    </row>
    <row r="226" spans="1:19" ht="15" x14ac:dyDescent="0.2">
      <c r="A226" s="33"/>
      <c r="B226" s="34"/>
      <c r="C226" s="59"/>
      <c r="D226" s="33"/>
      <c r="E226" s="60"/>
      <c r="F226" s="33"/>
      <c r="G226" s="33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46"/>
    </row>
    <row r="227" spans="1:19" ht="38.25" x14ac:dyDescent="0.2">
      <c r="A227" s="33">
        <v>2</v>
      </c>
      <c r="B227" s="34" t="s">
        <v>137</v>
      </c>
      <c r="C227" s="59"/>
      <c r="D227" s="33"/>
      <c r="E227" s="60"/>
      <c r="F227" s="33"/>
      <c r="G227" s="33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>
        <v>13000</v>
      </c>
      <c r="S227" s="46"/>
    </row>
    <row r="228" spans="1:19" x14ac:dyDescent="0.2">
      <c r="A228" s="33"/>
      <c r="B228" s="34"/>
      <c r="C228" s="33"/>
      <c r="D228" s="33"/>
      <c r="E228" s="33"/>
      <c r="F228" s="33"/>
      <c r="G228" s="33"/>
      <c r="H228" s="37">
        <f>F228*G228</f>
        <v>0</v>
      </c>
      <c r="I228" s="37"/>
      <c r="J228" s="37">
        <f>H228*I228</f>
        <v>0</v>
      </c>
      <c r="K228" s="37"/>
      <c r="L228" s="37"/>
      <c r="M228" s="37"/>
      <c r="N228" s="37">
        <f>L228*M228</f>
        <v>0</v>
      </c>
      <c r="O228" s="37"/>
      <c r="P228" s="37"/>
      <c r="Q228" s="37"/>
      <c r="R228" s="37">
        <f t="shared" si="39"/>
        <v>0</v>
      </c>
      <c r="S228" s="46"/>
    </row>
    <row r="229" spans="1:19" x14ac:dyDescent="0.2">
      <c r="A229" s="33"/>
      <c r="B229" s="34"/>
      <c r="C229" s="33"/>
      <c r="D229" s="33"/>
      <c r="E229" s="35" t="s">
        <v>43</v>
      </c>
      <c r="F229" s="33"/>
      <c r="G229" s="33"/>
      <c r="H229" s="36">
        <f>SUM(H220:H228)</f>
        <v>1</v>
      </c>
      <c r="I229" s="37"/>
      <c r="J229" s="36">
        <f>SUM(J220:J228)</f>
        <v>600</v>
      </c>
      <c r="K229" s="37"/>
      <c r="L229" s="36">
        <f>SUM(L220:L228)</f>
        <v>0.5</v>
      </c>
      <c r="M229" s="37"/>
      <c r="N229" s="36">
        <f>SUM(N220:N228)</f>
        <v>225</v>
      </c>
      <c r="O229" s="37"/>
      <c r="P229" s="37"/>
      <c r="Q229" s="37"/>
      <c r="R229" s="36">
        <f>SUM(R220:R228)</f>
        <v>13503.67</v>
      </c>
      <c r="S229" s="39">
        <f>J229+N229+R229</f>
        <v>14328.67</v>
      </c>
    </row>
    <row r="230" spans="1:19" ht="15" x14ac:dyDescent="0.2">
      <c r="A230" s="33" t="s">
        <v>0</v>
      </c>
      <c r="B230" s="34"/>
      <c r="C230" s="33"/>
      <c r="D230" s="33"/>
      <c r="E230" s="58" t="s">
        <v>44</v>
      </c>
      <c r="F230" s="33"/>
      <c r="G230" s="33"/>
      <c r="H230" s="37">
        <f>F230*G230</f>
        <v>0</v>
      </c>
      <c r="I230" s="37"/>
      <c r="J230" s="37">
        <f>H230*I230</f>
        <v>0</v>
      </c>
      <c r="K230" s="37"/>
      <c r="L230" s="37"/>
      <c r="M230" s="37"/>
      <c r="N230" s="37">
        <f>L230*M230</f>
        <v>0</v>
      </c>
      <c r="O230" s="37"/>
      <c r="P230" s="37"/>
      <c r="Q230" s="37"/>
      <c r="R230" s="37">
        <f>P230</f>
        <v>0</v>
      </c>
      <c r="S230" s="49"/>
    </row>
    <row r="231" spans="1:19" ht="15" x14ac:dyDescent="0.2">
      <c r="A231" s="33"/>
      <c r="B231" s="34"/>
      <c r="C231" s="59"/>
      <c r="D231" s="33"/>
      <c r="E231" s="58" t="s">
        <v>45</v>
      </c>
      <c r="F231" s="33"/>
      <c r="G231" s="33"/>
      <c r="H231" s="37">
        <f t="shared" ref="H231:H235" si="41">F231*G231</f>
        <v>0</v>
      </c>
      <c r="I231" s="37"/>
      <c r="J231" s="37">
        <f>H231*I231</f>
        <v>0</v>
      </c>
      <c r="K231" s="37"/>
      <c r="L231" s="37"/>
      <c r="M231" s="37"/>
      <c r="N231" s="37">
        <f t="shared" ref="N231:N234" si="42">L231*M231</f>
        <v>0</v>
      </c>
      <c r="O231" s="37"/>
      <c r="P231" s="37"/>
      <c r="Q231" s="37"/>
      <c r="R231" s="37">
        <f t="shared" ref="R231:R232" si="43">P231*Q231</f>
        <v>0</v>
      </c>
      <c r="S231" s="49"/>
    </row>
    <row r="232" spans="1:19" ht="15" x14ac:dyDescent="0.2">
      <c r="A232" s="33">
        <v>1</v>
      </c>
      <c r="B232" s="34" t="s">
        <v>108</v>
      </c>
      <c r="C232" s="59"/>
      <c r="D232" s="33"/>
      <c r="E232" s="58"/>
      <c r="F232" s="33"/>
      <c r="G232" s="33"/>
      <c r="H232" s="37"/>
      <c r="I232" s="37"/>
      <c r="J232" s="37">
        <v>3000</v>
      </c>
      <c r="K232" s="37"/>
      <c r="L232" s="37"/>
      <c r="M232" s="37"/>
      <c r="N232" s="37"/>
      <c r="O232" s="37" t="s">
        <v>138</v>
      </c>
      <c r="P232" s="37">
        <v>3</v>
      </c>
      <c r="Q232" s="37">
        <v>348</v>
      </c>
      <c r="R232" s="37">
        <f t="shared" si="43"/>
        <v>1044</v>
      </c>
      <c r="S232" s="49"/>
    </row>
    <row r="233" spans="1:19" ht="15" x14ac:dyDescent="0.2">
      <c r="A233" s="33"/>
      <c r="B233" s="34"/>
      <c r="C233" s="59"/>
      <c r="D233" s="33"/>
      <c r="E233" s="58"/>
      <c r="F233" s="33"/>
      <c r="G233" s="33"/>
      <c r="H233" s="37"/>
      <c r="I233" s="37"/>
      <c r="J233" s="37"/>
      <c r="K233" s="37"/>
      <c r="L233" s="37"/>
      <c r="M233" s="37"/>
      <c r="N233" s="37"/>
      <c r="O233" s="37" t="s">
        <v>139</v>
      </c>
      <c r="P233" s="37">
        <v>3</v>
      </c>
      <c r="Q233" s="37">
        <v>75</v>
      </c>
      <c r="R233" s="37">
        <f>P233*Q233</f>
        <v>225</v>
      </c>
      <c r="S233" s="49"/>
    </row>
    <row r="234" spans="1:19" ht="15" x14ac:dyDescent="0.2">
      <c r="A234" s="33"/>
      <c r="B234" s="34"/>
      <c r="C234" s="33"/>
      <c r="D234" s="33"/>
      <c r="E234" s="58"/>
      <c r="F234" s="33"/>
      <c r="G234" s="33"/>
      <c r="H234" s="37">
        <f t="shared" si="41"/>
        <v>0</v>
      </c>
      <c r="I234" s="37"/>
      <c r="J234" s="37">
        <f>H234*I234</f>
        <v>0</v>
      </c>
      <c r="K234" s="37"/>
      <c r="L234" s="37"/>
      <c r="M234" s="37"/>
      <c r="N234" s="37">
        <f t="shared" si="42"/>
        <v>0</v>
      </c>
      <c r="O234" s="37" t="s">
        <v>140</v>
      </c>
      <c r="P234" s="37">
        <v>1</v>
      </c>
      <c r="Q234" s="37">
        <v>269</v>
      </c>
      <c r="R234" s="37">
        <f t="shared" ref="R234:R235" si="44">P234*Q234</f>
        <v>269</v>
      </c>
      <c r="S234" s="49"/>
    </row>
    <row r="235" spans="1:19" x14ac:dyDescent="0.2">
      <c r="A235" s="33"/>
      <c r="B235" s="34"/>
      <c r="C235" s="33"/>
      <c r="D235" s="33"/>
      <c r="E235" s="33"/>
      <c r="F235" s="33"/>
      <c r="G235" s="33"/>
      <c r="H235" s="37">
        <f t="shared" si="41"/>
        <v>0</v>
      </c>
      <c r="I235" s="37"/>
      <c r="J235" s="37">
        <f t="shared" ref="J235" si="45">H235*I235</f>
        <v>0</v>
      </c>
      <c r="K235" s="37"/>
      <c r="L235" s="37"/>
      <c r="M235" s="37"/>
      <c r="N235" s="37">
        <f>L235*M235</f>
        <v>0</v>
      </c>
      <c r="O235" s="37" t="s">
        <v>141</v>
      </c>
      <c r="P235" s="37">
        <v>0.2</v>
      </c>
      <c r="Q235" s="37">
        <v>269</v>
      </c>
      <c r="R235" s="37">
        <f t="shared" si="44"/>
        <v>53.800000000000004</v>
      </c>
      <c r="S235" s="39"/>
    </row>
    <row r="236" spans="1:19" x14ac:dyDescent="0.2">
      <c r="A236" s="33"/>
      <c r="B236" s="34"/>
      <c r="C236" s="33"/>
      <c r="D236" s="33"/>
      <c r="E236" s="35" t="s">
        <v>43</v>
      </c>
      <c r="F236" s="33"/>
      <c r="G236" s="33"/>
      <c r="H236" s="36">
        <f>SUM(H230:H235)</f>
        <v>0</v>
      </c>
      <c r="I236" s="37"/>
      <c r="J236" s="36">
        <f>SUM(J230:J235)</f>
        <v>3000</v>
      </c>
      <c r="K236" s="37"/>
      <c r="L236" s="36">
        <f>SUM(L230:L235)</f>
        <v>0</v>
      </c>
      <c r="M236" s="37"/>
      <c r="N236" s="36">
        <f>SUM(N230:N235)</f>
        <v>0</v>
      </c>
      <c r="O236" s="37"/>
      <c r="P236" s="37"/>
      <c r="Q236" s="37"/>
      <c r="R236" s="36">
        <f>SUM(R230:R235)</f>
        <v>1591.8</v>
      </c>
      <c r="S236" s="39">
        <f>J236+N236+R236</f>
        <v>4591.8</v>
      </c>
    </row>
    <row r="237" spans="1:19" ht="15" x14ac:dyDescent="0.2">
      <c r="A237" s="33"/>
      <c r="B237" s="34"/>
      <c r="C237" s="33"/>
      <c r="D237" s="33"/>
      <c r="E237" s="58" t="s">
        <v>46</v>
      </c>
      <c r="F237" s="33"/>
      <c r="G237" s="33"/>
      <c r="H237" s="37">
        <f>F237*G237</f>
        <v>0</v>
      </c>
      <c r="I237" s="37"/>
      <c r="J237" s="37">
        <f>H237*I237</f>
        <v>0</v>
      </c>
      <c r="K237" s="37"/>
      <c r="L237" s="37"/>
      <c r="M237" s="37"/>
      <c r="N237" s="37">
        <f>L237*M237</f>
        <v>0</v>
      </c>
      <c r="O237" s="37"/>
      <c r="P237" s="37"/>
      <c r="Q237" s="37"/>
      <c r="R237" s="37">
        <f>P237*Q237</f>
        <v>0</v>
      </c>
      <c r="S237" s="49"/>
    </row>
    <row r="238" spans="1:19" ht="38.25" x14ac:dyDescent="0.2">
      <c r="A238" s="33">
        <v>1</v>
      </c>
      <c r="B238" s="34" t="s">
        <v>142</v>
      </c>
      <c r="C238" s="59">
        <v>44735</v>
      </c>
      <c r="D238" s="33"/>
      <c r="E238" s="58" t="s">
        <v>143</v>
      </c>
      <c r="F238" s="33">
        <v>1</v>
      </c>
      <c r="G238" s="33">
        <v>1</v>
      </c>
      <c r="H238" s="37">
        <f>F238*G238</f>
        <v>1</v>
      </c>
      <c r="I238" s="37">
        <v>600</v>
      </c>
      <c r="J238" s="37">
        <f>H238*I238</f>
        <v>600</v>
      </c>
      <c r="K238" s="37" t="s">
        <v>73</v>
      </c>
      <c r="L238" s="37">
        <v>0.5</v>
      </c>
      <c r="M238" s="37">
        <v>450</v>
      </c>
      <c r="N238" s="37">
        <f>L238*M238</f>
        <v>225</v>
      </c>
      <c r="O238" s="37"/>
      <c r="P238" s="37"/>
      <c r="Q238" s="37"/>
      <c r="R238" s="37"/>
      <c r="S238" s="49"/>
    </row>
    <row r="239" spans="1:19" ht="15" x14ac:dyDescent="0.2">
      <c r="A239" s="33"/>
      <c r="B239" s="34"/>
      <c r="C239" s="59"/>
      <c r="D239" s="33"/>
      <c r="E239" s="58"/>
      <c r="F239" s="33"/>
      <c r="G239" s="33"/>
      <c r="H239" s="37">
        <f>F239*G239</f>
        <v>0</v>
      </c>
      <c r="I239" s="37"/>
      <c r="J239" s="37">
        <f t="shared" ref="J239:J240" si="46">H239*I239</f>
        <v>0</v>
      </c>
      <c r="K239" s="37"/>
      <c r="L239" s="37"/>
      <c r="M239" s="37"/>
      <c r="N239" s="37">
        <f>L239*M239</f>
        <v>0</v>
      </c>
      <c r="O239" s="37"/>
      <c r="P239" s="37"/>
      <c r="Q239" s="37"/>
      <c r="R239" s="37">
        <f t="shared" ref="R239:R240" si="47">P239*Q239</f>
        <v>0</v>
      </c>
      <c r="S239" s="49"/>
    </row>
    <row r="240" spans="1:19" x14ac:dyDescent="0.2">
      <c r="A240" s="33"/>
      <c r="B240" s="34"/>
      <c r="C240" s="33"/>
      <c r="D240" s="33"/>
      <c r="E240" s="33"/>
      <c r="F240" s="33"/>
      <c r="G240" s="33"/>
      <c r="H240" s="37">
        <f>F240*G240</f>
        <v>0</v>
      </c>
      <c r="I240" s="37"/>
      <c r="J240" s="37">
        <f t="shared" si="46"/>
        <v>0</v>
      </c>
      <c r="K240" s="37"/>
      <c r="L240" s="37"/>
      <c r="M240" s="37"/>
      <c r="N240" s="37">
        <f>L240*M240</f>
        <v>0</v>
      </c>
      <c r="O240" s="37"/>
      <c r="P240" s="37"/>
      <c r="Q240" s="37"/>
      <c r="R240" s="37">
        <f t="shared" si="47"/>
        <v>0</v>
      </c>
      <c r="S240" s="49"/>
    </row>
    <row r="241" spans="1:19" x14ac:dyDescent="0.2">
      <c r="A241" s="33"/>
      <c r="B241" s="34"/>
      <c r="C241" s="33"/>
      <c r="D241" s="33"/>
      <c r="E241" s="35" t="s">
        <v>43</v>
      </c>
      <c r="F241" s="33"/>
      <c r="G241" s="33"/>
      <c r="H241" s="36">
        <f>SUM(H237:H240)</f>
        <v>1</v>
      </c>
      <c r="I241" s="37"/>
      <c r="J241" s="36">
        <f>SUM(J238:J240)</f>
        <v>600</v>
      </c>
      <c r="K241" s="37"/>
      <c r="L241" s="36">
        <f>SUM(L237:L240)</f>
        <v>0.5</v>
      </c>
      <c r="M241" s="37"/>
      <c r="N241" s="36">
        <f>SUM(N237:N240)</f>
        <v>225</v>
      </c>
      <c r="O241" s="37"/>
      <c r="P241" s="37"/>
      <c r="Q241" s="37"/>
      <c r="R241" s="36">
        <f>SUM(R237:R240)</f>
        <v>0</v>
      </c>
      <c r="S241" s="39">
        <f>J241+N241+R241</f>
        <v>825</v>
      </c>
    </row>
    <row r="242" spans="1:19" x14ac:dyDescent="0.2">
      <c r="A242" s="33"/>
      <c r="B242" s="34"/>
      <c r="C242" s="33"/>
      <c r="D242" s="33"/>
      <c r="E242" s="35" t="s">
        <v>43</v>
      </c>
      <c r="F242" s="33"/>
      <c r="G242" s="33"/>
      <c r="H242" s="36">
        <f>H229+H236+H241</f>
        <v>2</v>
      </c>
      <c r="I242" s="37"/>
      <c r="J242" s="36">
        <f>J229+J236+J241</f>
        <v>4200</v>
      </c>
      <c r="K242" s="37"/>
      <c r="L242" s="36">
        <f>L229+L236+L241</f>
        <v>1</v>
      </c>
      <c r="M242" s="37"/>
      <c r="N242" s="36">
        <f>N229+N236+N241</f>
        <v>450</v>
      </c>
      <c r="O242" s="37"/>
      <c r="P242" s="37"/>
      <c r="Q242" s="37"/>
      <c r="R242" s="36">
        <f>R229+R236+R241</f>
        <v>15095.47</v>
      </c>
      <c r="S242" s="36">
        <f>SUM(S220:S241)</f>
        <v>19745.47</v>
      </c>
    </row>
    <row r="243" spans="1:19" x14ac:dyDescent="0.2">
      <c r="C243" s="26"/>
      <c r="O243"/>
      <c r="R243" s="40">
        <f>J242+N242+R242</f>
        <v>19745.47</v>
      </c>
      <c r="S243" s="40" t="s">
        <v>0</v>
      </c>
    </row>
    <row r="244" spans="1:19" ht="20.25" x14ac:dyDescent="0.3">
      <c r="F244" t="s">
        <v>0</v>
      </c>
      <c r="H244" s="1" t="s">
        <v>144</v>
      </c>
      <c r="O244"/>
    </row>
    <row r="245" spans="1:19" x14ac:dyDescent="0.2">
      <c r="O245"/>
    </row>
    <row r="246" spans="1:19" x14ac:dyDescent="0.2">
      <c r="A246" s="50" t="s">
        <v>2</v>
      </c>
      <c r="B246" s="50" t="s">
        <v>3</v>
      </c>
      <c r="C246" s="50" t="s">
        <v>4</v>
      </c>
      <c r="D246" s="50" t="s">
        <v>5</v>
      </c>
      <c r="E246" s="50" t="s">
        <v>6</v>
      </c>
      <c r="F246" s="51" t="s">
        <v>7</v>
      </c>
      <c r="G246" s="51" t="s">
        <v>8</v>
      </c>
      <c r="H246" s="52" t="s">
        <v>9</v>
      </c>
      <c r="I246" s="52"/>
      <c r="J246" s="52"/>
      <c r="K246" s="50"/>
      <c r="L246" s="52" t="s">
        <v>10</v>
      </c>
      <c r="M246" s="52"/>
      <c r="N246" s="52"/>
      <c r="O246" s="52" t="s">
        <v>11</v>
      </c>
      <c r="P246" s="52"/>
      <c r="Q246" s="52"/>
      <c r="R246" s="52"/>
    </row>
    <row r="247" spans="1:19" ht="25.5" x14ac:dyDescent="0.2">
      <c r="A247" s="53"/>
      <c r="B247" s="53"/>
      <c r="C247" s="53"/>
      <c r="D247" s="53"/>
      <c r="E247" s="53"/>
      <c r="F247" s="54"/>
      <c r="G247" s="54"/>
      <c r="H247" s="55" t="s">
        <v>12</v>
      </c>
      <c r="I247" s="56" t="s">
        <v>13</v>
      </c>
      <c r="J247" s="55" t="s">
        <v>14</v>
      </c>
      <c r="K247" s="57"/>
      <c r="L247" s="55" t="s">
        <v>12</v>
      </c>
      <c r="M247" s="55" t="s">
        <v>15</v>
      </c>
      <c r="N247" s="55" t="s">
        <v>14</v>
      </c>
      <c r="O247" s="56" t="s">
        <v>16</v>
      </c>
      <c r="P247" s="55" t="s">
        <v>12</v>
      </c>
      <c r="Q247" s="55" t="s">
        <v>15</v>
      </c>
      <c r="R247" s="55" t="s">
        <v>14</v>
      </c>
    </row>
    <row r="248" spans="1:19" ht="31.5" x14ac:dyDescent="0.2">
      <c r="A248" s="33"/>
      <c r="B248" s="34"/>
      <c r="C248" s="33"/>
      <c r="D248" s="34"/>
      <c r="E248" s="15" t="s">
        <v>17</v>
      </c>
      <c r="F248" s="33"/>
      <c r="G248" s="33"/>
      <c r="H248" s="37">
        <f>F248*G248</f>
        <v>0</v>
      </c>
      <c r="I248" s="37"/>
      <c r="J248" s="37">
        <f>H248*I248</f>
        <v>0</v>
      </c>
      <c r="K248" s="37"/>
      <c r="L248" s="37"/>
      <c r="M248" s="37"/>
      <c r="N248" s="37">
        <f>L248*M248</f>
        <v>0</v>
      </c>
      <c r="O248" s="37"/>
      <c r="P248" s="37"/>
      <c r="Q248" s="37"/>
      <c r="R248" s="37">
        <f>P248*Q248</f>
        <v>0</v>
      </c>
      <c r="S248" s="39"/>
    </row>
    <row r="249" spans="1:19" ht="15" x14ac:dyDescent="0.2">
      <c r="A249" s="33"/>
      <c r="B249" s="34"/>
      <c r="C249" s="33"/>
      <c r="D249" s="33"/>
      <c r="E249" s="58" t="s">
        <v>18</v>
      </c>
      <c r="F249" s="33"/>
      <c r="G249" s="33"/>
      <c r="H249" s="37">
        <f>F249*G249</f>
        <v>0</v>
      </c>
      <c r="I249" s="37"/>
      <c r="J249" s="37">
        <f>H249*I249</f>
        <v>0</v>
      </c>
      <c r="K249" s="37"/>
      <c r="L249" s="37"/>
      <c r="M249" s="37"/>
      <c r="N249" s="37">
        <f>L249*M249</f>
        <v>0</v>
      </c>
      <c r="O249" s="37"/>
      <c r="P249" s="37"/>
      <c r="Q249" s="37"/>
      <c r="R249" s="37">
        <f t="shared" ref="R249:R251" si="48">P249*Q249</f>
        <v>0</v>
      </c>
      <c r="S249" s="39"/>
    </row>
    <row r="250" spans="1:19" ht="15" x14ac:dyDescent="0.2">
      <c r="A250" s="33">
        <v>1</v>
      </c>
      <c r="B250" s="34"/>
      <c r="C250" s="59"/>
      <c r="D250" s="33"/>
      <c r="E250" s="60"/>
      <c r="F250" s="33"/>
      <c r="G250" s="33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46"/>
    </row>
    <row r="251" spans="1:19" x14ac:dyDescent="0.2">
      <c r="A251" s="33"/>
      <c r="B251" s="34"/>
      <c r="C251" s="33"/>
      <c r="D251" s="33"/>
      <c r="E251" s="33"/>
      <c r="F251" s="33"/>
      <c r="G251" s="33"/>
      <c r="H251" s="37">
        <f>F251*G251</f>
        <v>0</v>
      </c>
      <c r="I251" s="37"/>
      <c r="J251" s="37">
        <f>H251*I251</f>
        <v>0</v>
      </c>
      <c r="K251" s="37"/>
      <c r="L251" s="37"/>
      <c r="M251" s="37"/>
      <c r="N251" s="37">
        <f>L251*M251</f>
        <v>0</v>
      </c>
      <c r="O251" s="37"/>
      <c r="P251" s="37"/>
      <c r="Q251" s="37"/>
      <c r="R251" s="37">
        <f t="shared" si="48"/>
        <v>0</v>
      </c>
      <c r="S251" s="46"/>
    </row>
    <row r="252" spans="1:19" x14ac:dyDescent="0.2">
      <c r="A252" s="33"/>
      <c r="B252" s="34"/>
      <c r="C252" s="33"/>
      <c r="D252" s="33"/>
      <c r="E252" s="35" t="s">
        <v>43</v>
      </c>
      <c r="F252" s="33"/>
      <c r="G252" s="33"/>
      <c r="H252" s="36">
        <f>SUM(H248:H251)</f>
        <v>0</v>
      </c>
      <c r="I252" s="37"/>
      <c r="J252" s="36">
        <f>SUM(J248:J251)</f>
        <v>0</v>
      </c>
      <c r="K252" s="37"/>
      <c r="L252" s="36">
        <f>SUM(L248:L251)</f>
        <v>0</v>
      </c>
      <c r="M252" s="37"/>
      <c r="N252" s="36">
        <f>SUM(N248:N251)</f>
        <v>0</v>
      </c>
      <c r="O252" s="37"/>
      <c r="P252" s="37"/>
      <c r="Q252" s="37"/>
      <c r="R252" s="36">
        <f>SUM(R248:R251)</f>
        <v>0</v>
      </c>
      <c r="S252" s="39">
        <f>J252+N252+R252</f>
        <v>0</v>
      </c>
    </row>
    <row r="253" spans="1:19" ht="15" x14ac:dyDescent="0.2">
      <c r="A253" s="33" t="s">
        <v>0</v>
      </c>
      <c r="B253" s="34"/>
      <c r="C253" s="33"/>
      <c r="D253" s="33"/>
      <c r="E253" s="58" t="s">
        <v>44</v>
      </c>
      <c r="F253" s="33"/>
      <c r="G253" s="33"/>
      <c r="H253" s="37">
        <f>F253*G253</f>
        <v>0</v>
      </c>
      <c r="I253" s="37"/>
      <c r="J253" s="37">
        <f>H253*I253</f>
        <v>0</v>
      </c>
      <c r="K253" s="37"/>
      <c r="L253" s="37"/>
      <c r="M253" s="37"/>
      <c r="N253" s="37">
        <f>L253*M253</f>
        <v>0</v>
      </c>
      <c r="O253" s="37"/>
      <c r="P253" s="37"/>
      <c r="Q253" s="37"/>
      <c r="R253" s="37">
        <f>P253</f>
        <v>0</v>
      </c>
      <c r="S253" s="49"/>
    </row>
    <row r="254" spans="1:19" ht="51" x14ac:dyDescent="0.2">
      <c r="A254" s="33">
        <v>1</v>
      </c>
      <c r="B254" s="34" t="s">
        <v>145</v>
      </c>
      <c r="C254" s="59">
        <v>44755</v>
      </c>
      <c r="D254" s="33"/>
      <c r="E254" s="58" t="s">
        <v>146</v>
      </c>
      <c r="F254" s="33">
        <v>20</v>
      </c>
      <c r="G254" s="33">
        <v>2</v>
      </c>
      <c r="H254" s="37">
        <f t="shared" ref="H254:H261" si="49">F254*G254</f>
        <v>40</v>
      </c>
      <c r="I254" s="37">
        <v>600</v>
      </c>
      <c r="J254" s="37">
        <f>H254*I254</f>
        <v>24000</v>
      </c>
      <c r="K254" s="37" t="s">
        <v>147</v>
      </c>
      <c r="L254" s="37">
        <v>8</v>
      </c>
      <c r="M254" s="37">
        <v>450</v>
      </c>
      <c r="N254" s="37">
        <f t="shared" ref="N254:N260" si="50">L254*M254</f>
        <v>3600</v>
      </c>
      <c r="O254" s="38" t="s">
        <v>148</v>
      </c>
      <c r="P254" s="37">
        <v>17</v>
      </c>
      <c r="Q254" s="37">
        <v>200</v>
      </c>
      <c r="R254" s="37">
        <f>P254*Q254</f>
        <v>3400</v>
      </c>
      <c r="S254" s="49"/>
    </row>
    <row r="255" spans="1:19" ht="15" x14ac:dyDescent="0.2">
      <c r="A255" s="33"/>
      <c r="B255" s="34"/>
      <c r="C255" s="33"/>
      <c r="D255" s="33"/>
      <c r="E255" s="58"/>
      <c r="F255" s="33"/>
      <c r="G255" s="33"/>
      <c r="H255" s="37">
        <f t="shared" si="49"/>
        <v>0</v>
      </c>
      <c r="I255" s="37"/>
      <c r="J255" s="37">
        <f>H255*I255</f>
        <v>0</v>
      </c>
      <c r="K255" s="37"/>
      <c r="L255" s="37"/>
      <c r="M255" s="37"/>
      <c r="N255" s="37">
        <f t="shared" si="50"/>
        <v>0</v>
      </c>
      <c r="O255" s="37" t="s">
        <v>149</v>
      </c>
      <c r="P255" s="37">
        <v>63.2</v>
      </c>
      <c r="Q255" s="37">
        <v>155</v>
      </c>
      <c r="R255" s="37">
        <f t="shared" ref="R255:R261" si="51">P255*Q255</f>
        <v>9796</v>
      </c>
      <c r="S255" s="49"/>
    </row>
    <row r="256" spans="1:19" ht="15" x14ac:dyDescent="0.2">
      <c r="A256" s="33"/>
      <c r="B256" s="34"/>
      <c r="C256" s="33"/>
      <c r="D256" s="33"/>
      <c r="E256" s="58"/>
      <c r="F256" s="33"/>
      <c r="G256" s="33"/>
      <c r="H256" s="37">
        <f t="shared" si="49"/>
        <v>0</v>
      </c>
      <c r="I256" s="37"/>
      <c r="J256" s="37">
        <f t="shared" ref="J256:J261" si="52">H256*I256</f>
        <v>0</v>
      </c>
      <c r="K256" s="37"/>
      <c r="L256" s="37"/>
      <c r="M256" s="37"/>
      <c r="N256" s="37">
        <f t="shared" si="50"/>
        <v>0</v>
      </c>
      <c r="O256" s="37" t="s">
        <v>150</v>
      </c>
      <c r="P256" s="37">
        <v>94.1</v>
      </c>
      <c r="Q256" s="37">
        <v>125</v>
      </c>
      <c r="R256" s="37">
        <f t="shared" si="51"/>
        <v>11762.5</v>
      </c>
      <c r="S256" s="49"/>
    </row>
    <row r="257" spans="1:19" ht="15" x14ac:dyDescent="0.2">
      <c r="A257" s="33"/>
      <c r="B257" s="34"/>
      <c r="C257" s="33"/>
      <c r="D257" s="33"/>
      <c r="E257" s="58"/>
      <c r="F257" s="33"/>
      <c r="G257" s="33"/>
      <c r="H257" s="37">
        <f t="shared" si="49"/>
        <v>0</v>
      </c>
      <c r="I257" s="37"/>
      <c r="J257" s="37">
        <f t="shared" si="52"/>
        <v>0</v>
      </c>
      <c r="K257" s="37"/>
      <c r="L257" s="37"/>
      <c r="M257" s="37"/>
      <c r="N257" s="37">
        <f t="shared" si="50"/>
        <v>0</v>
      </c>
      <c r="O257" s="37" t="s">
        <v>119</v>
      </c>
      <c r="P257" s="37">
        <v>17</v>
      </c>
      <c r="Q257" s="37">
        <v>68</v>
      </c>
      <c r="R257" s="37">
        <f t="shared" si="51"/>
        <v>1156</v>
      </c>
      <c r="S257" s="49"/>
    </row>
    <row r="258" spans="1:19" ht="15" x14ac:dyDescent="0.2">
      <c r="A258" s="33"/>
      <c r="B258" s="34"/>
      <c r="C258" s="33"/>
      <c r="D258" s="33"/>
      <c r="E258" s="58"/>
      <c r="F258" s="33"/>
      <c r="G258" s="33"/>
      <c r="H258" s="37">
        <f t="shared" si="49"/>
        <v>0</v>
      </c>
      <c r="I258" s="37"/>
      <c r="J258" s="37">
        <f t="shared" si="52"/>
        <v>0</v>
      </c>
      <c r="K258" s="37"/>
      <c r="L258" s="37"/>
      <c r="M258" s="37"/>
      <c r="N258" s="37">
        <f t="shared" si="50"/>
        <v>0</v>
      </c>
      <c r="O258" s="37" t="s">
        <v>151</v>
      </c>
      <c r="P258" s="37">
        <v>5</v>
      </c>
      <c r="Q258" s="37">
        <v>194.77</v>
      </c>
      <c r="R258" s="37">
        <f t="shared" si="51"/>
        <v>973.85</v>
      </c>
      <c r="S258" s="49"/>
    </row>
    <row r="259" spans="1:19" ht="15" x14ac:dyDescent="0.2">
      <c r="A259" s="33"/>
      <c r="B259" s="34"/>
      <c r="C259" s="33"/>
      <c r="D259" s="33"/>
      <c r="E259" s="58"/>
      <c r="F259" s="33"/>
      <c r="G259" s="33"/>
      <c r="H259" s="37">
        <f t="shared" si="49"/>
        <v>0</v>
      </c>
      <c r="I259" s="37"/>
      <c r="J259" s="37">
        <f t="shared" si="52"/>
        <v>0</v>
      </c>
      <c r="K259" s="37"/>
      <c r="L259" s="37"/>
      <c r="M259" s="37"/>
      <c r="N259" s="37">
        <f t="shared" si="50"/>
        <v>0</v>
      </c>
      <c r="O259" s="37" t="s">
        <v>152</v>
      </c>
      <c r="P259" s="37">
        <v>1.8</v>
      </c>
      <c r="Q259" s="37">
        <v>498</v>
      </c>
      <c r="R259" s="37">
        <f t="shared" si="51"/>
        <v>896.4</v>
      </c>
      <c r="S259" s="49"/>
    </row>
    <row r="260" spans="1:19" ht="15" x14ac:dyDescent="0.2">
      <c r="A260" s="33"/>
      <c r="B260" s="34"/>
      <c r="C260" s="33"/>
      <c r="D260" s="33"/>
      <c r="E260" s="58"/>
      <c r="F260" s="33"/>
      <c r="G260" s="33"/>
      <c r="H260" s="37">
        <f t="shared" si="49"/>
        <v>0</v>
      </c>
      <c r="I260" s="37"/>
      <c r="J260" s="37">
        <f t="shared" si="52"/>
        <v>0</v>
      </c>
      <c r="K260" s="37"/>
      <c r="L260" s="37"/>
      <c r="M260" s="37"/>
      <c r="N260" s="37">
        <f t="shared" si="50"/>
        <v>0</v>
      </c>
      <c r="O260" s="37" t="s">
        <v>153</v>
      </c>
      <c r="P260" s="37">
        <v>2</v>
      </c>
      <c r="Q260" s="37">
        <v>116.21</v>
      </c>
      <c r="R260" s="37">
        <f t="shared" si="51"/>
        <v>232.42</v>
      </c>
      <c r="S260" s="49"/>
    </row>
    <row r="261" spans="1:19" x14ac:dyDescent="0.2">
      <c r="A261" s="33"/>
      <c r="B261" s="34"/>
      <c r="C261" s="33"/>
      <c r="D261" s="33"/>
      <c r="E261" s="33"/>
      <c r="F261" s="33"/>
      <c r="G261" s="33"/>
      <c r="H261" s="37">
        <f t="shared" si="49"/>
        <v>0</v>
      </c>
      <c r="I261" s="37"/>
      <c r="J261" s="37">
        <f t="shared" si="52"/>
        <v>0</v>
      </c>
      <c r="K261" s="37"/>
      <c r="L261" s="37"/>
      <c r="M261" s="37"/>
      <c r="N261" s="37">
        <f>L261*M261</f>
        <v>0</v>
      </c>
      <c r="O261" s="37" t="s">
        <v>154</v>
      </c>
      <c r="P261" s="37">
        <v>6</v>
      </c>
      <c r="Q261" s="37">
        <v>30</v>
      </c>
      <c r="R261" s="37">
        <f t="shared" si="51"/>
        <v>180</v>
      </c>
      <c r="S261" s="39"/>
    </row>
    <row r="262" spans="1:19" x14ac:dyDescent="0.2">
      <c r="A262" s="33"/>
      <c r="B262" s="34"/>
      <c r="C262" s="33"/>
      <c r="D262" s="33"/>
      <c r="E262" s="35" t="s">
        <v>43</v>
      </c>
      <c r="F262" s="33"/>
      <c r="G262" s="33"/>
      <c r="H262" s="36">
        <f>SUM(H253:H261)</f>
        <v>40</v>
      </c>
      <c r="I262" s="37"/>
      <c r="J262" s="36">
        <f>SUM(J253:J261)</f>
        <v>24000</v>
      </c>
      <c r="K262" s="37"/>
      <c r="L262" s="36">
        <f>SUM(L253:L261)</f>
        <v>8</v>
      </c>
      <c r="M262" s="37"/>
      <c r="N262" s="36">
        <f>SUM(N253:N261)</f>
        <v>3600</v>
      </c>
      <c r="O262" s="37"/>
      <c r="P262" s="37"/>
      <c r="Q262" s="37"/>
      <c r="R262" s="36">
        <f>SUM(R253:R261)</f>
        <v>28397.17</v>
      </c>
      <c r="S262" s="39">
        <f>J262+N262+R262</f>
        <v>55997.17</v>
      </c>
    </row>
    <row r="263" spans="1:19" ht="15" x14ac:dyDescent="0.2">
      <c r="A263" s="33"/>
      <c r="B263" s="34"/>
      <c r="C263" s="33"/>
      <c r="D263" s="33"/>
      <c r="E263" s="58" t="s">
        <v>46</v>
      </c>
      <c r="F263" s="33"/>
      <c r="G263" s="33"/>
      <c r="H263" s="37">
        <f>F263*G263</f>
        <v>0</v>
      </c>
      <c r="I263" s="37"/>
      <c r="J263" s="37">
        <f>H263*I263</f>
        <v>0</v>
      </c>
      <c r="K263" s="37"/>
      <c r="L263" s="37"/>
      <c r="M263" s="37"/>
      <c r="N263" s="37">
        <f>L263*M263</f>
        <v>0</v>
      </c>
      <c r="O263" s="37"/>
      <c r="P263" s="37"/>
      <c r="Q263" s="37"/>
      <c r="R263" s="37">
        <f>P263*Q263</f>
        <v>0</v>
      </c>
      <c r="S263" s="49"/>
    </row>
    <row r="264" spans="1:19" ht="15" x14ac:dyDescent="0.2">
      <c r="A264" s="33"/>
      <c r="B264" s="34"/>
      <c r="C264" s="59"/>
      <c r="D264" s="33"/>
      <c r="E264" s="58"/>
      <c r="F264" s="33"/>
      <c r="G264" s="33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49"/>
    </row>
    <row r="265" spans="1:19" ht="15" x14ac:dyDescent="0.2">
      <c r="A265" s="33"/>
      <c r="B265" s="34"/>
      <c r="C265" s="59"/>
      <c r="D265" s="33"/>
      <c r="E265" s="58"/>
      <c r="F265" s="33"/>
      <c r="G265" s="33"/>
      <c r="H265" s="37">
        <f>F265*G265</f>
        <v>0</v>
      </c>
      <c r="I265" s="37"/>
      <c r="J265" s="37">
        <f t="shared" ref="J265:J266" si="53">H265*I265</f>
        <v>0</v>
      </c>
      <c r="K265" s="37"/>
      <c r="L265" s="37"/>
      <c r="M265" s="37"/>
      <c r="N265" s="37">
        <f>L265*M265</f>
        <v>0</v>
      </c>
      <c r="O265" s="37"/>
      <c r="P265" s="37"/>
      <c r="Q265" s="37"/>
      <c r="R265" s="37">
        <f t="shared" ref="R265:R266" si="54">P265*Q265</f>
        <v>0</v>
      </c>
      <c r="S265" s="49"/>
    </row>
    <row r="266" spans="1:19" x14ac:dyDescent="0.2">
      <c r="A266" s="33"/>
      <c r="B266" s="34"/>
      <c r="C266" s="33"/>
      <c r="D266" s="33"/>
      <c r="E266" s="33"/>
      <c r="F266" s="33"/>
      <c r="G266" s="33"/>
      <c r="H266" s="37">
        <f>F266*G266</f>
        <v>0</v>
      </c>
      <c r="I266" s="37"/>
      <c r="J266" s="37">
        <f t="shared" si="53"/>
        <v>0</v>
      </c>
      <c r="K266" s="37"/>
      <c r="L266" s="37"/>
      <c r="M266" s="37"/>
      <c r="N266" s="37">
        <f>L266*M266</f>
        <v>0</v>
      </c>
      <c r="O266" s="37"/>
      <c r="P266" s="37"/>
      <c r="Q266" s="37"/>
      <c r="R266" s="37">
        <f t="shared" si="54"/>
        <v>0</v>
      </c>
      <c r="S266" s="49"/>
    </row>
    <row r="267" spans="1:19" x14ac:dyDescent="0.2">
      <c r="A267" s="33"/>
      <c r="B267" s="34"/>
      <c r="C267" s="33"/>
      <c r="D267" s="33"/>
      <c r="E267" s="35" t="s">
        <v>43</v>
      </c>
      <c r="F267" s="33"/>
      <c r="G267" s="33"/>
      <c r="H267" s="36">
        <f>SUM(H263:H266)</f>
        <v>0</v>
      </c>
      <c r="I267" s="37"/>
      <c r="J267" s="36">
        <f>SUM(J264:J266)</f>
        <v>0</v>
      </c>
      <c r="K267" s="37"/>
      <c r="L267" s="36">
        <f>SUM(L263:L266)</f>
        <v>0</v>
      </c>
      <c r="M267" s="37"/>
      <c r="N267" s="36">
        <f>SUM(N263:N266)</f>
        <v>0</v>
      </c>
      <c r="O267" s="37"/>
      <c r="P267" s="37"/>
      <c r="Q267" s="37"/>
      <c r="R267" s="36">
        <f>SUM(R263:R266)</f>
        <v>0</v>
      </c>
      <c r="S267" s="39">
        <f>J267+N267+R267</f>
        <v>0</v>
      </c>
    </row>
    <row r="268" spans="1:19" x14ac:dyDescent="0.2">
      <c r="A268" s="33"/>
      <c r="B268" s="34"/>
      <c r="C268" s="33"/>
      <c r="D268" s="33"/>
      <c r="E268" s="35" t="s">
        <v>43</v>
      </c>
      <c r="F268" s="33"/>
      <c r="G268" s="33"/>
      <c r="H268" s="36">
        <f>H252+H262+H267</f>
        <v>40</v>
      </c>
      <c r="I268" s="37"/>
      <c r="J268" s="36">
        <f>J252+J262+J267</f>
        <v>24000</v>
      </c>
      <c r="K268" s="37"/>
      <c r="L268" s="36">
        <f>L252+L262+L267</f>
        <v>8</v>
      </c>
      <c r="M268" s="37"/>
      <c r="N268" s="36">
        <f>N252+N262+N267</f>
        <v>3600</v>
      </c>
      <c r="O268" s="37"/>
      <c r="P268" s="37"/>
      <c r="Q268" s="37"/>
      <c r="R268" s="36">
        <f>R252+R262+R267</f>
        <v>28397.17</v>
      </c>
      <c r="S268" s="36">
        <f>SUM(S248:S267)</f>
        <v>55997.17</v>
      </c>
    </row>
    <row r="269" spans="1:19" x14ac:dyDescent="0.2">
      <c r="C269" s="26"/>
      <c r="O269"/>
      <c r="R269" s="40">
        <f>J268+N268+R268</f>
        <v>55997.17</v>
      </c>
      <c r="S269" s="40" t="s">
        <v>0</v>
      </c>
    </row>
    <row r="271" spans="1:19" ht="20.25" x14ac:dyDescent="0.3">
      <c r="F271" t="s">
        <v>0</v>
      </c>
      <c r="H271" s="1" t="s">
        <v>155</v>
      </c>
      <c r="O271"/>
    </row>
    <row r="272" spans="1:19" x14ac:dyDescent="0.2">
      <c r="O272"/>
    </row>
    <row r="273" spans="1:19" x14ac:dyDescent="0.2">
      <c r="A273" s="50" t="s">
        <v>2</v>
      </c>
      <c r="B273" s="50" t="s">
        <v>3</v>
      </c>
      <c r="C273" s="50" t="s">
        <v>4</v>
      </c>
      <c r="D273" s="50" t="s">
        <v>5</v>
      </c>
      <c r="E273" s="50" t="s">
        <v>6</v>
      </c>
      <c r="F273" s="51" t="s">
        <v>7</v>
      </c>
      <c r="G273" s="51" t="s">
        <v>8</v>
      </c>
      <c r="H273" s="52" t="s">
        <v>9</v>
      </c>
      <c r="I273" s="52"/>
      <c r="J273" s="52"/>
      <c r="K273" s="50"/>
      <c r="L273" s="52" t="s">
        <v>10</v>
      </c>
      <c r="M273" s="52"/>
      <c r="N273" s="52"/>
      <c r="O273" s="52" t="s">
        <v>11</v>
      </c>
      <c r="P273" s="52"/>
      <c r="Q273" s="52"/>
      <c r="R273" s="52"/>
    </row>
    <row r="274" spans="1:19" ht="25.5" x14ac:dyDescent="0.2">
      <c r="A274" s="53"/>
      <c r="B274" s="53"/>
      <c r="C274" s="53"/>
      <c r="D274" s="53"/>
      <c r="E274" s="53"/>
      <c r="F274" s="54"/>
      <c r="G274" s="54"/>
      <c r="H274" s="55" t="s">
        <v>12</v>
      </c>
      <c r="I274" s="56" t="s">
        <v>13</v>
      </c>
      <c r="J274" s="55" t="s">
        <v>14</v>
      </c>
      <c r="K274" s="57"/>
      <c r="L274" s="55" t="s">
        <v>12</v>
      </c>
      <c r="M274" s="55" t="s">
        <v>15</v>
      </c>
      <c r="N274" s="55" t="s">
        <v>14</v>
      </c>
      <c r="O274" s="56" t="s">
        <v>16</v>
      </c>
      <c r="P274" s="55" t="s">
        <v>12</v>
      </c>
      <c r="Q274" s="55" t="s">
        <v>15</v>
      </c>
      <c r="R274" s="55" t="s">
        <v>14</v>
      </c>
    </row>
    <row r="275" spans="1:19" ht="31.5" x14ac:dyDescent="0.2">
      <c r="A275" s="33"/>
      <c r="B275" s="34"/>
      <c r="C275" s="33"/>
      <c r="D275" s="34"/>
      <c r="E275" s="15" t="s">
        <v>17</v>
      </c>
      <c r="F275" s="33"/>
      <c r="G275" s="33"/>
      <c r="H275" s="37">
        <f>F275*G275</f>
        <v>0</v>
      </c>
      <c r="I275" s="37"/>
      <c r="J275" s="37">
        <f>H275*I275</f>
        <v>0</v>
      </c>
      <c r="K275" s="37"/>
      <c r="L275" s="37"/>
      <c r="M275" s="37"/>
      <c r="N275" s="37">
        <f>L275*M275</f>
        <v>0</v>
      </c>
      <c r="O275" s="37"/>
      <c r="P275" s="37"/>
      <c r="Q275" s="37"/>
      <c r="R275" s="37">
        <f>P275*Q275</f>
        <v>0</v>
      </c>
      <c r="S275" s="39"/>
    </row>
    <row r="276" spans="1:19" ht="15" x14ac:dyDescent="0.2">
      <c r="A276" s="33"/>
      <c r="B276" s="34"/>
      <c r="C276" s="33"/>
      <c r="D276" s="33"/>
      <c r="E276" s="58" t="s">
        <v>18</v>
      </c>
      <c r="F276" s="33"/>
      <c r="G276" s="33"/>
      <c r="H276" s="37">
        <f>F276*G276</f>
        <v>0</v>
      </c>
      <c r="I276" s="37"/>
      <c r="J276" s="37">
        <f>H276*I276</f>
        <v>0</v>
      </c>
      <c r="K276" s="37"/>
      <c r="L276" s="37"/>
      <c r="M276" s="37"/>
      <c r="N276" s="37">
        <f>L276*M276</f>
        <v>0</v>
      </c>
      <c r="O276" s="37"/>
      <c r="P276" s="37"/>
      <c r="Q276" s="37"/>
      <c r="R276" s="37">
        <f t="shared" ref="R276:R278" si="55">P276*Q276</f>
        <v>0</v>
      </c>
      <c r="S276" s="39"/>
    </row>
    <row r="277" spans="1:19" ht="15" x14ac:dyDescent="0.2">
      <c r="A277" s="33"/>
      <c r="B277" s="34"/>
      <c r="C277" s="59"/>
      <c r="D277" s="33"/>
      <c r="E277" s="60"/>
      <c r="F277" s="33"/>
      <c r="G277" s="33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46"/>
    </row>
    <row r="278" spans="1:19" x14ac:dyDescent="0.2">
      <c r="A278" s="33"/>
      <c r="B278" s="34"/>
      <c r="C278" s="33"/>
      <c r="D278" s="33"/>
      <c r="E278" s="33"/>
      <c r="F278" s="33"/>
      <c r="G278" s="33"/>
      <c r="H278" s="37">
        <f>F278*G278</f>
        <v>0</v>
      </c>
      <c r="I278" s="37"/>
      <c r="J278" s="37">
        <f>H278*I278</f>
        <v>0</v>
      </c>
      <c r="K278" s="37"/>
      <c r="L278" s="37"/>
      <c r="M278" s="37"/>
      <c r="N278" s="37">
        <f>L278*M278</f>
        <v>0</v>
      </c>
      <c r="O278" s="37"/>
      <c r="P278" s="37"/>
      <c r="Q278" s="37"/>
      <c r="R278" s="37">
        <f t="shared" si="55"/>
        <v>0</v>
      </c>
      <c r="S278" s="46"/>
    </row>
    <row r="279" spans="1:19" x14ac:dyDescent="0.2">
      <c r="A279" s="33"/>
      <c r="B279" s="34"/>
      <c r="C279" s="33"/>
      <c r="D279" s="33"/>
      <c r="E279" s="35" t="s">
        <v>43</v>
      </c>
      <c r="F279" s="33"/>
      <c r="G279" s="33"/>
      <c r="H279" s="36">
        <f>SUM(H275:H278)</f>
        <v>0</v>
      </c>
      <c r="I279" s="37"/>
      <c r="J279" s="36">
        <f>SUM(J275:J278)</f>
        <v>0</v>
      </c>
      <c r="K279" s="37"/>
      <c r="L279" s="36">
        <f>SUM(L275:L278)</f>
        <v>0</v>
      </c>
      <c r="M279" s="37"/>
      <c r="N279" s="36">
        <f>SUM(N275:N278)</f>
        <v>0</v>
      </c>
      <c r="O279" s="37"/>
      <c r="P279" s="37"/>
      <c r="Q279" s="37"/>
      <c r="R279" s="36">
        <f>SUM(R275:R278)</f>
        <v>0</v>
      </c>
      <c r="S279" s="39">
        <f>J279+N279+R279</f>
        <v>0</v>
      </c>
    </row>
    <row r="280" spans="1:19" ht="15" x14ac:dyDescent="0.2">
      <c r="A280" s="33" t="s">
        <v>0</v>
      </c>
      <c r="B280" s="34"/>
      <c r="C280" s="33"/>
      <c r="D280" s="33"/>
      <c r="E280" s="58" t="s">
        <v>44</v>
      </c>
      <c r="F280" s="33"/>
      <c r="G280" s="33"/>
      <c r="H280" s="37">
        <f>F280*G280</f>
        <v>0</v>
      </c>
      <c r="I280" s="37"/>
      <c r="J280" s="37">
        <f>H280*I280</f>
        <v>0</v>
      </c>
      <c r="K280" s="37"/>
      <c r="L280" s="37"/>
      <c r="M280" s="37"/>
      <c r="N280" s="37">
        <f>L280*M280</f>
        <v>0</v>
      </c>
      <c r="O280" s="37"/>
      <c r="P280" s="37"/>
      <c r="Q280" s="37"/>
      <c r="R280" s="37">
        <f>P280</f>
        <v>0</v>
      </c>
      <c r="S280" s="49"/>
    </row>
    <row r="281" spans="1:19" ht="15" x14ac:dyDescent="0.2">
      <c r="A281" s="33"/>
      <c r="B281" s="34"/>
      <c r="C281" s="59"/>
      <c r="D281" s="33"/>
      <c r="E281" s="58" t="s">
        <v>45</v>
      </c>
      <c r="F281" s="33"/>
      <c r="G281" s="33"/>
      <c r="H281" s="37">
        <f t="shared" ref="H281:H283" si="56">F281*G281</f>
        <v>0</v>
      </c>
      <c r="I281" s="37"/>
      <c r="J281" s="37">
        <f>H281*I281</f>
        <v>0</v>
      </c>
      <c r="K281" s="37"/>
      <c r="L281" s="37"/>
      <c r="M281" s="37"/>
      <c r="N281" s="37">
        <f t="shared" ref="N281:N282" si="57">L281*M281</f>
        <v>0</v>
      </c>
      <c r="O281" s="37"/>
      <c r="P281" s="37"/>
      <c r="Q281" s="37"/>
      <c r="R281" s="37">
        <f>P281*Q281</f>
        <v>0</v>
      </c>
      <c r="S281" s="49"/>
    </row>
    <row r="282" spans="1:19" ht="15" x14ac:dyDescent="0.2">
      <c r="A282" s="33"/>
      <c r="B282" s="34"/>
      <c r="C282" s="33"/>
      <c r="D282" s="33"/>
      <c r="E282" s="58"/>
      <c r="F282" s="33"/>
      <c r="G282" s="33"/>
      <c r="H282" s="37">
        <f t="shared" si="56"/>
        <v>0</v>
      </c>
      <c r="I282" s="37"/>
      <c r="J282" s="37">
        <f>H282*I282</f>
        <v>0</v>
      </c>
      <c r="K282" s="37"/>
      <c r="L282" s="37"/>
      <c r="M282" s="37"/>
      <c r="N282" s="37">
        <f t="shared" si="57"/>
        <v>0</v>
      </c>
      <c r="O282" s="37"/>
      <c r="P282" s="37"/>
      <c r="Q282" s="37"/>
      <c r="R282" s="37">
        <f t="shared" ref="R282:R283" si="58">P282*Q282</f>
        <v>0</v>
      </c>
      <c r="S282" s="49"/>
    </row>
    <row r="283" spans="1:19" x14ac:dyDescent="0.2">
      <c r="A283" s="33"/>
      <c r="B283" s="34"/>
      <c r="C283" s="33"/>
      <c r="D283" s="33"/>
      <c r="E283" s="33"/>
      <c r="F283" s="33"/>
      <c r="G283" s="33"/>
      <c r="H283" s="37">
        <f t="shared" si="56"/>
        <v>0</v>
      </c>
      <c r="I283" s="37"/>
      <c r="J283" s="37">
        <f t="shared" ref="J283" si="59">H283*I283</f>
        <v>0</v>
      </c>
      <c r="K283" s="37"/>
      <c r="L283" s="37"/>
      <c r="M283" s="37"/>
      <c r="N283" s="37">
        <f>L283*M283</f>
        <v>0</v>
      </c>
      <c r="O283" s="37"/>
      <c r="P283" s="37"/>
      <c r="Q283" s="37"/>
      <c r="R283" s="37">
        <f t="shared" si="58"/>
        <v>0</v>
      </c>
      <c r="S283" s="39"/>
    </row>
    <row r="284" spans="1:19" x14ac:dyDescent="0.2">
      <c r="A284" s="33"/>
      <c r="B284" s="34"/>
      <c r="C284" s="33"/>
      <c r="D284" s="33"/>
      <c r="E284" s="35" t="s">
        <v>43</v>
      </c>
      <c r="F284" s="33"/>
      <c r="G284" s="33"/>
      <c r="H284" s="36">
        <f>SUM(H280:H283)</f>
        <v>0</v>
      </c>
      <c r="I284" s="37"/>
      <c r="J284" s="36">
        <f>SUM(J280:J283)</f>
        <v>0</v>
      </c>
      <c r="K284" s="37"/>
      <c r="L284" s="36">
        <f>SUM(L280:L283)</f>
        <v>0</v>
      </c>
      <c r="M284" s="37"/>
      <c r="N284" s="36">
        <f>SUM(N280:N283)</f>
        <v>0</v>
      </c>
      <c r="O284" s="37"/>
      <c r="P284" s="37"/>
      <c r="Q284" s="37"/>
      <c r="R284" s="36">
        <f>SUM(R280:R283)</f>
        <v>0</v>
      </c>
      <c r="S284" s="39">
        <f>J284+N284+R284</f>
        <v>0</v>
      </c>
    </row>
    <row r="285" spans="1:19" ht="15" x14ac:dyDescent="0.2">
      <c r="A285" s="33"/>
      <c r="B285" s="34"/>
      <c r="C285" s="33"/>
      <c r="D285" s="33"/>
      <c r="E285" s="58" t="s">
        <v>46</v>
      </c>
      <c r="F285" s="33"/>
      <c r="G285" s="33"/>
      <c r="H285" s="37">
        <f>F285*G285</f>
        <v>0</v>
      </c>
      <c r="I285" s="37"/>
      <c r="J285" s="37">
        <f>H285*I285</f>
        <v>0</v>
      </c>
      <c r="K285" s="37"/>
      <c r="L285" s="37"/>
      <c r="M285" s="37"/>
      <c r="N285" s="37">
        <f>L285*M285</f>
        <v>0</v>
      </c>
      <c r="O285" s="37"/>
      <c r="P285" s="37"/>
      <c r="Q285" s="37"/>
      <c r="R285" s="37">
        <f>P285*Q285</f>
        <v>0</v>
      </c>
      <c r="S285" s="49"/>
    </row>
    <row r="286" spans="1:19" ht="15" x14ac:dyDescent="0.2">
      <c r="A286" s="33"/>
      <c r="B286" s="34"/>
      <c r="C286" s="59"/>
      <c r="D286" s="33"/>
      <c r="E286" s="58"/>
      <c r="F286" s="33"/>
      <c r="G286" s="33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49"/>
    </row>
    <row r="287" spans="1:19" ht="15" x14ac:dyDescent="0.2">
      <c r="A287" s="33"/>
      <c r="B287" s="34"/>
      <c r="C287" s="59"/>
      <c r="D287" s="33"/>
      <c r="E287" s="58"/>
      <c r="F287" s="33"/>
      <c r="G287" s="33"/>
      <c r="H287" s="37">
        <f>F287*G287</f>
        <v>0</v>
      </c>
      <c r="I287" s="37"/>
      <c r="J287" s="37">
        <f t="shared" ref="J287:J288" si="60">H287*I287</f>
        <v>0</v>
      </c>
      <c r="K287" s="37"/>
      <c r="L287" s="37"/>
      <c r="M287" s="37"/>
      <c r="N287" s="37">
        <f>L287*M287</f>
        <v>0</v>
      </c>
      <c r="O287" s="37"/>
      <c r="P287" s="37"/>
      <c r="Q287" s="37"/>
      <c r="R287" s="37">
        <f t="shared" ref="R287:R288" si="61">P287*Q287</f>
        <v>0</v>
      </c>
      <c r="S287" s="49"/>
    </row>
    <row r="288" spans="1:19" x14ac:dyDescent="0.2">
      <c r="A288" s="33"/>
      <c r="B288" s="34"/>
      <c r="C288" s="33"/>
      <c r="D288" s="33"/>
      <c r="E288" s="33"/>
      <c r="F288" s="33"/>
      <c r="G288" s="33"/>
      <c r="H288" s="37">
        <f>F288*G288</f>
        <v>0</v>
      </c>
      <c r="I288" s="37"/>
      <c r="J288" s="37">
        <f t="shared" si="60"/>
        <v>0</v>
      </c>
      <c r="K288" s="37"/>
      <c r="L288" s="37"/>
      <c r="M288" s="37"/>
      <c r="N288" s="37">
        <f>L288*M288</f>
        <v>0</v>
      </c>
      <c r="O288" s="37"/>
      <c r="P288" s="37"/>
      <c r="Q288" s="37"/>
      <c r="R288" s="37">
        <f t="shared" si="61"/>
        <v>0</v>
      </c>
      <c r="S288" s="49"/>
    </row>
    <row r="289" spans="1:19" x14ac:dyDescent="0.2">
      <c r="A289" s="33"/>
      <c r="B289" s="34"/>
      <c r="C289" s="33"/>
      <c r="D289" s="33"/>
      <c r="E289" s="35" t="s">
        <v>43</v>
      </c>
      <c r="F289" s="33"/>
      <c r="G289" s="33"/>
      <c r="H289" s="36">
        <f>SUM(H285:H288)</f>
        <v>0</v>
      </c>
      <c r="I289" s="37"/>
      <c r="J289" s="36">
        <f>SUM(J286:J288)</f>
        <v>0</v>
      </c>
      <c r="K289" s="37"/>
      <c r="L289" s="36">
        <f>SUM(L285:L288)</f>
        <v>0</v>
      </c>
      <c r="M289" s="37"/>
      <c r="N289" s="36">
        <f>SUM(N285:N288)</f>
        <v>0</v>
      </c>
      <c r="O289" s="37"/>
      <c r="P289" s="37"/>
      <c r="Q289" s="37"/>
      <c r="R289" s="36">
        <f>SUM(R285:R288)</f>
        <v>0</v>
      </c>
      <c r="S289" s="39">
        <f>J289+N289+R289</f>
        <v>0</v>
      </c>
    </row>
    <row r="290" spans="1:19" x14ac:dyDescent="0.2">
      <c r="A290" s="33"/>
      <c r="B290" s="34"/>
      <c r="C290" s="33"/>
      <c r="D290" s="33"/>
      <c r="E290" s="35" t="s">
        <v>43</v>
      </c>
      <c r="F290" s="33"/>
      <c r="G290" s="33"/>
      <c r="H290" s="36">
        <f>H279+H284+H289</f>
        <v>0</v>
      </c>
      <c r="I290" s="37"/>
      <c r="J290" s="36">
        <f>J279+J284+J289</f>
        <v>0</v>
      </c>
      <c r="K290" s="37"/>
      <c r="L290" s="36">
        <f>L279+L284+L289</f>
        <v>0</v>
      </c>
      <c r="M290" s="37"/>
      <c r="N290" s="36">
        <f>N279+N284+N289</f>
        <v>0</v>
      </c>
      <c r="O290" s="37"/>
      <c r="P290" s="37"/>
      <c r="Q290" s="37"/>
      <c r="R290" s="36">
        <f>R279+R284+R289</f>
        <v>0</v>
      </c>
      <c r="S290" s="36">
        <f>SUM(S275:S289)</f>
        <v>0</v>
      </c>
    </row>
    <row r="291" spans="1:19" x14ac:dyDescent="0.2">
      <c r="C291" s="26"/>
      <c r="O291"/>
      <c r="R291" s="40">
        <f>J290+N290+R290</f>
        <v>0</v>
      </c>
      <c r="S291" s="40" t="s">
        <v>0</v>
      </c>
    </row>
    <row r="292" spans="1:19" ht="20.25" x14ac:dyDescent="0.3">
      <c r="F292" t="s">
        <v>0</v>
      </c>
      <c r="H292" s="1" t="s">
        <v>156</v>
      </c>
      <c r="O292"/>
    </row>
    <row r="293" spans="1:19" x14ac:dyDescent="0.2">
      <c r="O293"/>
    </row>
    <row r="294" spans="1:19" x14ac:dyDescent="0.2">
      <c r="A294" s="50" t="s">
        <v>2</v>
      </c>
      <c r="B294" s="50" t="s">
        <v>3</v>
      </c>
      <c r="C294" s="50" t="s">
        <v>4</v>
      </c>
      <c r="D294" s="50" t="s">
        <v>5</v>
      </c>
      <c r="E294" s="50" t="s">
        <v>6</v>
      </c>
      <c r="F294" s="51" t="s">
        <v>7</v>
      </c>
      <c r="G294" s="51" t="s">
        <v>8</v>
      </c>
      <c r="H294" s="52" t="s">
        <v>9</v>
      </c>
      <c r="I294" s="52"/>
      <c r="J294" s="52"/>
      <c r="K294" s="50"/>
      <c r="L294" s="52" t="s">
        <v>10</v>
      </c>
      <c r="M294" s="52"/>
      <c r="N294" s="52"/>
      <c r="O294" s="52" t="s">
        <v>11</v>
      </c>
      <c r="P294" s="52"/>
      <c r="Q294" s="52"/>
      <c r="R294" s="52"/>
    </row>
    <row r="295" spans="1:19" ht="25.5" x14ac:dyDescent="0.2">
      <c r="A295" s="53"/>
      <c r="B295" s="53"/>
      <c r="C295" s="53"/>
      <c r="D295" s="53"/>
      <c r="E295" s="53"/>
      <c r="F295" s="54"/>
      <c r="G295" s="54"/>
      <c r="H295" s="55" t="s">
        <v>12</v>
      </c>
      <c r="I295" s="56" t="s">
        <v>13</v>
      </c>
      <c r="J295" s="55" t="s">
        <v>14</v>
      </c>
      <c r="K295" s="57"/>
      <c r="L295" s="55" t="s">
        <v>12</v>
      </c>
      <c r="M295" s="55" t="s">
        <v>15</v>
      </c>
      <c r="N295" s="55" t="s">
        <v>14</v>
      </c>
      <c r="O295" s="56" t="s">
        <v>16</v>
      </c>
      <c r="P295" s="55" t="s">
        <v>12</v>
      </c>
      <c r="Q295" s="55" t="s">
        <v>15</v>
      </c>
      <c r="R295" s="55" t="s">
        <v>14</v>
      </c>
    </row>
    <row r="296" spans="1:19" ht="31.5" x14ac:dyDescent="0.2">
      <c r="A296" s="33"/>
      <c r="B296" s="34"/>
      <c r="C296" s="33"/>
      <c r="D296" s="34"/>
      <c r="E296" s="15" t="s">
        <v>17</v>
      </c>
      <c r="F296" s="33"/>
      <c r="G296" s="33"/>
      <c r="H296" s="37">
        <f>F296*G296</f>
        <v>0</v>
      </c>
      <c r="I296" s="37"/>
      <c r="J296" s="37">
        <f>H296*I296</f>
        <v>0</v>
      </c>
      <c r="K296" s="37"/>
      <c r="L296" s="37"/>
      <c r="M296" s="37"/>
      <c r="N296" s="37">
        <f>L296*M296</f>
        <v>0</v>
      </c>
      <c r="O296" s="37"/>
      <c r="P296" s="37"/>
      <c r="Q296" s="37"/>
      <c r="R296" s="37">
        <f>P296*Q296</f>
        <v>0</v>
      </c>
      <c r="S296" s="39"/>
    </row>
    <row r="297" spans="1:19" ht="15" x14ac:dyDescent="0.2">
      <c r="A297" s="33"/>
      <c r="B297" s="34"/>
      <c r="C297" s="33"/>
      <c r="D297" s="33"/>
      <c r="E297" s="58" t="s">
        <v>18</v>
      </c>
      <c r="F297" s="33"/>
      <c r="G297" s="33"/>
      <c r="H297" s="37">
        <f>F297*G297</f>
        <v>0</v>
      </c>
      <c r="I297" s="37"/>
      <c r="J297" s="37">
        <f>H297*I297</f>
        <v>0</v>
      </c>
      <c r="K297" s="37"/>
      <c r="L297" s="37"/>
      <c r="M297" s="37"/>
      <c r="N297" s="37">
        <f>L297*M297</f>
        <v>0</v>
      </c>
      <c r="O297" s="37"/>
      <c r="P297" s="37"/>
      <c r="Q297" s="37"/>
      <c r="R297" s="37">
        <f t="shared" ref="R297:R299" si="62">P297*Q297</f>
        <v>0</v>
      </c>
      <c r="S297" s="39"/>
    </row>
    <row r="298" spans="1:19" ht="15" x14ac:dyDescent="0.2">
      <c r="A298" s="33"/>
      <c r="B298" s="34"/>
      <c r="C298" s="59"/>
      <c r="D298" s="33"/>
      <c r="E298" s="60"/>
      <c r="F298" s="33"/>
      <c r="G298" s="33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46"/>
    </row>
    <row r="299" spans="1:19" x14ac:dyDescent="0.2">
      <c r="A299" s="33"/>
      <c r="B299" s="34"/>
      <c r="C299" s="33"/>
      <c r="D299" s="33"/>
      <c r="E299" s="33"/>
      <c r="F299" s="33"/>
      <c r="G299" s="33"/>
      <c r="H299" s="37">
        <f>F299*G299</f>
        <v>0</v>
      </c>
      <c r="I299" s="37"/>
      <c r="J299" s="37">
        <f>H299*I299</f>
        <v>0</v>
      </c>
      <c r="K299" s="37"/>
      <c r="L299" s="37"/>
      <c r="M299" s="37"/>
      <c r="N299" s="37">
        <f>L299*M299</f>
        <v>0</v>
      </c>
      <c r="O299" s="37"/>
      <c r="P299" s="37"/>
      <c r="Q299" s="37"/>
      <c r="R299" s="37">
        <f t="shared" si="62"/>
        <v>0</v>
      </c>
      <c r="S299" s="46"/>
    </row>
    <row r="300" spans="1:19" x14ac:dyDescent="0.2">
      <c r="A300" s="33"/>
      <c r="B300" s="34"/>
      <c r="C300" s="33"/>
      <c r="D300" s="33"/>
      <c r="E300" s="35" t="s">
        <v>43</v>
      </c>
      <c r="F300" s="33"/>
      <c r="G300" s="33"/>
      <c r="H300" s="36">
        <f>SUM(H296:H299)</f>
        <v>0</v>
      </c>
      <c r="I300" s="37"/>
      <c r="J300" s="36">
        <f>SUM(J296:J299)</f>
        <v>0</v>
      </c>
      <c r="K300" s="37"/>
      <c r="L300" s="36">
        <f>SUM(L296:L299)</f>
        <v>0</v>
      </c>
      <c r="M300" s="37"/>
      <c r="N300" s="36">
        <f>SUM(N296:N299)</f>
        <v>0</v>
      </c>
      <c r="O300" s="37"/>
      <c r="P300" s="37"/>
      <c r="Q300" s="37"/>
      <c r="R300" s="36">
        <f>SUM(R296:R299)</f>
        <v>0</v>
      </c>
      <c r="S300" s="39">
        <f>J300+N300+R300</f>
        <v>0</v>
      </c>
    </row>
    <row r="301" spans="1:19" ht="15" x14ac:dyDescent="0.2">
      <c r="A301" s="33" t="s">
        <v>0</v>
      </c>
      <c r="B301" s="34"/>
      <c r="C301" s="33"/>
      <c r="D301" s="33"/>
      <c r="E301" s="58" t="s">
        <v>44</v>
      </c>
      <c r="F301" s="33"/>
      <c r="G301" s="33"/>
      <c r="H301" s="37">
        <f>F301*G301</f>
        <v>0</v>
      </c>
      <c r="I301" s="37"/>
      <c r="J301" s="37">
        <f>H301*I301</f>
        <v>0</v>
      </c>
      <c r="K301" s="37"/>
      <c r="L301" s="37"/>
      <c r="M301" s="37"/>
      <c r="N301" s="37">
        <f>L301*M301</f>
        <v>0</v>
      </c>
      <c r="O301" s="37"/>
      <c r="P301" s="37"/>
      <c r="Q301" s="37"/>
      <c r="R301" s="37">
        <f>P301</f>
        <v>0</v>
      </c>
      <c r="S301" s="49"/>
    </row>
    <row r="302" spans="1:19" ht="140.25" x14ac:dyDescent="0.2">
      <c r="A302" s="33">
        <v>1</v>
      </c>
      <c r="B302" s="34" t="s">
        <v>157</v>
      </c>
      <c r="C302" s="59">
        <v>44812</v>
      </c>
      <c r="D302" s="33"/>
      <c r="E302" s="58" t="s">
        <v>158</v>
      </c>
      <c r="F302" s="33">
        <v>6.5</v>
      </c>
      <c r="G302" s="33">
        <v>2</v>
      </c>
      <c r="H302" s="37">
        <f t="shared" ref="H302:H313" si="63">F302*G302</f>
        <v>13</v>
      </c>
      <c r="I302" s="37">
        <v>600</v>
      </c>
      <c r="J302" s="37">
        <f>H302*I302</f>
        <v>7800</v>
      </c>
      <c r="K302" s="37" t="s">
        <v>159</v>
      </c>
      <c r="L302" s="37">
        <v>4.5</v>
      </c>
      <c r="M302" s="37">
        <v>1500</v>
      </c>
      <c r="N302" s="37">
        <f t="shared" ref="N302:N312" si="64">L302*M302</f>
        <v>6750</v>
      </c>
      <c r="O302" s="37" t="s">
        <v>160</v>
      </c>
      <c r="P302" s="37">
        <v>2</v>
      </c>
      <c r="Q302" s="37">
        <v>696</v>
      </c>
      <c r="R302" s="37">
        <f>P302*Q302</f>
        <v>1392</v>
      </c>
      <c r="S302" s="49"/>
    </row>
    <row r="303" spans="1:19" ht="15" x14ac:dyDescent="0.2">
      <c r="A303" s="33"/>
      <c r="B303" s="34"/>
      <c r="C303" s="33"/>
      <c r="D303" s="33"/>
      <c r="E303" s="58"/>
      <c r="F303" s="33"/>
      <c r="G303" s="33"/>
      <c r="H303" s="37">
        <f t="shared" si="63"/>
        <v>0</v>
      </c>
      <c r="I303" s="37"/>
      <c r="J303" s="37">
        <f>H303*I303</f>
        <v>0</v>
      </c>
      <c r="K303" s="37" t="s">
        <v>73</v>
      </c>
      <c r="L303" s="37">
        <v>2</v>
      </c>
      <c r="M303" s="37">
        <v>450</v>
      </c>
      <c r="N303" s="37">
        <f t="shared" si="64"/>
        <v>900</v>
      </c>
      <c r="O303" s="37" t="s">
        <v>161</v>
      </c>
      <c r="P303" s="37">
        <v>100</v>
      </c>
      <c r="Q303" s="37">
        <v>0.8</v>
      </c>
      <c r="R303" s="37">
        <f t="shared" ref="R303:R313" si="65">P303*Q303</f>
        <v>80</v>
      </c>
      <c r="S303" s="49"/>
    </row>
    <row r="304" spans="1:19" ht="15" x14ac:dyDescent="0.2">
      <c r="A304" s="33"/>
      <c r="B304" s="34"/>
      <c r="C304" s="33"/>
      <c r="D304" s="33"/>
      <c r="E304" s="58"/>
      <c r="F304" s="33"/>
      <c r="G304" s="33"/>
      <c r="H304" s="37">
        <f t="shared" si="63"/>
        <v>0</v>
      </c>
      <c r="I304" s="37"/>
      <c r="J304" s="37">
        <f t="shared" ref="J304:J313" si="66">H304*I304</f>
        <v>0</v>
      </c>
      <c r="K304" s="37"/>
      <c r="L304" s="37"/>
      <c r="M304" s="37"/>
      <c r="N304" s="37">
        <f t="shared" si="64"/>
        <v>0</v>
      </c>
      <c r="O304" s="37" t="s">
        <v>162</v>
      </c>
      <c r="P304" s="37">
        <v>1</v>
      </c>
      <c r="Q304" s="37">
        <v>515</v>
      </c>
      <c r="R304" s="37">
        <f t="shared" si="65"/>
        <v>515</v>
      </c>
      <c r="S304" s="49"/>
    </row>
    <row r="305" spans="1:19" ht="15" x14ac:dyDescent="0.2">
      <c r="A305" s="33"/>
      <c r="B305" s="34"/>
      <c r="C305" s="33"/>
      <c r="D305" s="33"/>
      <c r="E305" s="58"/>
      <c r="F305" s="33"/>
      <c r="G305" s="33"/>
      <c r="H305" s="37">
        <f t="shared" si="63"/>
        <v>0</v>
      </c>
      <c r="I305" s="37"/>
      <c r="J305" s="37">
        <f t="shared" si="66"/>
        <v>0</v>
      </c>
      <c r="K305" s="37"/>
      <c r="L305" s="37"/>
      <c r="M305" s="37"/>
      <c r="N305" s="37">
        <f t="shared" si="64"/>
        <v>0</v>
      </c>
      <c r="O305" s="37" t="s">
        <v>154</v>
      </c>
      <c r="P305" s="37">
        <v>2</v>
      </c>
      <c r="Q305" s="37">
        <v>30</v>
      </c>
      <c r="R305" s="37">
        <f t="shared" si="65"/>
        <v>60</v>
      </c>
      <c r="S305" s="49"/>
    </row>
    <row r="306" spans="1:19" ht="15" x14ac:dyDescent="0.2">
      <c r="A306" s="33"/>
      <c r="B306" s="34"/>
      <c r="C306" s="33"/>
      <c r="D306" s="33"/>
      <c r="E306" s="58"/>
      <c r="F306" s="33"/>
      <c r="G306" s="33"/>
      <c r="H306" s="37">
        <f t="shared" si="63"/>
        <v>0</v>
      </c>
      <c r="I306" s="37"/>
      <c r="J306" s="37">
        <f t="shared" si="66"/>
        <v>0</v>
      </c>
      <c r="K306" s="37"/>
      <c r="L306" s="37"/>
      <c r="M306" s="37"/>
      <c r="N306" s="37">
        <f t="shared" si="64"/>
        <v>0</v>
      </c>
      <c r="O306" s="37"/>
      <c r="P306" s="37"/>
      <c r="Q306" s="37"/>
      <c r="R306" s="37">
        <f t="shared" si="65"/>
        <v>0</v>
      </c>
      <c r="S306" s="49"/>
    </row>
    <row r="307" spans="1:19" ht="63.75" x14ac:dyDescent="0.2">
      <c r="A307" s="33">
        <v>2</v>
      </c>
      <c r="B307" s="34" t="s">
        <v>163</v>
      </c>
      <c r="C307" s="59">
        <v>44789</v>
      </c>
      <c r="D307" s="33"/>
      <c r="E307" s="58" t="s">
        <v>48</v>
      </c>
      <c r="F307" s="33">
        <v>2</v>
      </c>
      <c r="G307" s="33">
        <v>2</v>
      </c>
      <c r="H307" s="37">
        <f t="shared" si="63"/>
        <v>4</v>
      </c>
      <c r="I307" s="37">
        <v>600</v>
      </c>
      <c r="J307" s="37">
        <f t="shared" si="66"/>
        <v>2400</v>
      </c>
      <c r="K307" s="37" t="s">
        <v>73</v>
      </c>
      <c r="L307" s="37">
        <v>1</v>
      </c>
      <c r="M307" s="37">
        <v>450</v>
      </c>
      <c r="N307" s="37">
        <f t="shared" si="64"/>
        <v>450</v>
      </c>
      <c r="O307" s="37" t="s">
        <v>164</v>
      </c>
      <c r="P307" s="37">
        <v>3</v>
      </c>
      <c r="Q307" s="37">
        <v>1280</v>
      </c>
      <c r="R307" s="37">
        <f t="shared" si="65"/>
        <v>3840</v>
      </c>
      <c r="S307" s="49"/>
    </row>
    <row r="308" spans="1:19" ht="15" x14ac:dyDescent="0.2">
      <c r="A308" s="33"/>
      <c r="B308" s="34"/>
      <c r="C308" s="59"/>
      <c r="D308" s="33"/>
      <c r="E308" s="58"/>
      <c r="F308" s="33"/>
      <c r="G308" s="33"/>
      <c r="H308" s="37"/>
      <c r="I308" s="37"/>
      <c r="J308" s="37"/>
      <c r="K308" s="37"/>
      <c r="L308" s="37"/>
      <c r="M308" s="37"/>
      <c r="N308" s="37"/>
      <c r="O308" s="37" t="s">
        <v>165</v>
      </c>
      <c r="P308" s="37">
        <v>20</v>
      </c>
      <c r="Q308" s="37">
        <v>0.8</v>
      </c>
      <c r="R308" s="37">
        <f t="shared" si="65"/>
        <v>16</v>
      </c>
      <c r="S308" s="49"/>
    </row>
    <row r="309" spans="1:19" ht="15" x14ac:dyDescent="0.2">
      <c r="A309" s="33"/>
      <c r="B309" s="34"/>
      <c r="C309" s="59"/>
      <c r="D309" s="33"/>
      <c r="E309" s="58"/>
      <c r="F309" s="33"/>
      <c r="G309" s="33"/>
      <c r="H309" s="37"/>
      <c r="I309" s="37"/>
      <c r="J309" s="37"/>
      <c r="K309" s="37"/>
      <c r="L309" s="37"/>
      <c r="M309" s="37"/>
      <c r="N309" s="37"/>
      <c r="O309" s="37" t="s">
        <v>166</v>
      </c>
      <c r="P309" s="37">
        <v>4</v>
      </c>
      <c r="Q309" s="37"/>
      <c r="R309" s="37">
        <f t="shared" si="65"/>
        <v>0</v>
      </c>
      <c r="S309" s="49"/>
    </row>
    <row r="310" spans="1:19" ht="15" x14ac:dyDescent="0.2">
      <c r="A310" s="33"/>
      <c r="B310" s="34"/>
      <c r="C310" s="59"/>
      <c r="D310" s="33"/>
      <c r="E310" s="58"/>
      <c r="F310" s="33"/>
      <c r="G310" s="33"/>
      <c r="H310" s="37"/>
      <c r="I310" s="37"/>
      <c r="J310" s="37"/>
      <c r="K310" s="37"/>
      <c r="L310" s="37"/>
      <c r="M310" s="37"/>
      <c r="N310" s="37"/>
      <c r="O310" s="37" t="s">
        <v>167</v>
      </c>
      <c r="P310" s="37">
        <v>1</v>
      </c>
      <c r="Q310" s="37">
        <v>148</v>
      </c>
      <c r="R310" s="37">
        <f t="shared" si="65"/>
        <v>148</v>
      </c>
      <c r="S310" s="49"/>
    </row>
    <row r="311" spans="1:19" ht="15" x14ac:dyDescent="0.2">
      <c r="A311" s="33"/>
      <c r="B311" s="34"/>
      <c r="C311" s="59"/>
      <c r="D311" s="33"/>
      <c r="E311" s="58"/>
      <c r="F311" s="33"/>
      <c r="G311" s="33"/>
      <c r="H311" s="37"/>
      <c r="I311" s="37"/>
      <c r="J311" s="37"/>
      <c r="K311" s="37"/>
      <c r="L311" s="37"/>
      <c r="M311" s="37"/>
      <c r="N311" s="37"/>
      <c r="O311" s="37" t="s">
        <v>161</v>
      </c>
      <c r="P311" s="37">
        <v>30</v>
      </c>
      <c r="Q311" s="37">
        <v>0.8</v>
      </c>
      <c r="R311" s="37">
        <f t="shared" si="65"/>
        <v>24</v>
      </c>
      <c r="S311" s="49"/>
    </row>
    <row r="312" spans="1:19" ht="15" x14ac:dyDescent="0.2">
      <c r="A312" s="33"/>
      <c r="B312" s="34"/>
      <c r="C312" s="33"/>
      <c r="D312" s="33"/>
      <c r="E312" s="58"/>
      <c r="F312" s="33"/>
      <c r="G312" s="33"/>
      <c r="H312" s="37">
        <f t="shared" si="63"/>
        <v>0</v>
      </c>
      <c r="I312" s="37"/>
      <c r="J312" s="37">
        <f t="shared" si="66"/>
        <v>0</v>
      </c>
      <c r="K312" s="37"/>
      <c r="L312" s="37"/>
      <c r="M312" s="37"/>
      <c r="N312" s="37">
        <f t="shared" si="64"/>
        <v>0</v>
      </c>
      <c r="O312" s="37" t="s">
        <v>154</v>
      </c>
      <c r="P312" s="37">
        <v>2</v>
      </c>
      <c r="Q312" s="37">
        <v>30</v>
      </c>
      <c r="R312" s="37">
        <f t="shared" si="65"/>
        <v>60</v>
      </c>
      <c r="S312" s="49"/>
    </row>
    <row r="313" spans="1:19" x14ac:dyDescent="0.2">
      <c r="A313" s="33"/>
      <c r="B313" s="34"/>
      <c r="C313" s="33"/>
      <c r="D313" s="33"/>
      <c r="E313" s="33"/>
      <c r="F313" s="33"/>
      <c r="G313" s="33"/>
      <c r="H313" s="37">
        <f t="shared" si="63"/>
        <v>0</v>
      </c>
      <c r="I313" s="37"/>
      <c r="J313" s="37">
        <f t="shared" si="66"/>
        <v>0</v>
      </c>
      <c r="K313" s="37"/>
      <c r="L313" s="37"/>
      <c r="M313" s="37"/>
      <c r="N313" s="37">
        <f>L313*M313</f>
        <v>0</v>
      </c>
      <c r="O313" s="37"/>
      <c r="P313" s="37"/>
      <c r="Q313" s="37"/>
      <c r="R313" s="37">
        <f t="shared" si="65"/>
        <v>0</v>
      </c>
      <c r="S313" s="39"/>
    </row>
    <row r="314" spans="1:19" x14ac:dyDescent="0.2">
      <c r="A314" s="33"/>
      <c r="B314" s="34"/>
      <c r="C314" s="33"/>
      <c r="D314" s="33"/>
      <c r="E314" s="35" t="s">
        <v>43</v>
      </c>
      <c r="F314" s="33"/>
      <c r="G314" s="33"/>
      <c r="H314" s="36">
        <f>SUM(H301:H313)</f>
        <v>17</v>
      </c>
      <c r="I314" s="37"/>
      <c r="J314" s="36">
        <f>SUM(J301:J313)</f>
        <v>10200</v>
      </c>
      <c r="K314" s="37"/>
      <c r="L314" s="36">
        <f>SUM(L301:L313)</f>
        <v>7.5</v>
      </c>
      <c r="M314" s="37"/>
      <c r="N314" s="36">
        <f>SUM(N301:N313)</f>
        <v>8100</v>
      </c>
      <c r="O314" s="37"/>
      <c r="P314" s="37"/>
      <c r="Q314" s="37"/>
      <c r="R314" s="36">
        <f>SUM(R301:R313)</f>
        <v>6135</v>
      </c>
      <c r="S314" s="39">
        <f>J314+N314+R314</f>
        <v>24435</v>
      </c>
    </row>
    <row r="315" spans="1:19" ht="15" x14ac:dyDescent="0.2">
      <c r="A315" s="33"/>
      <c r="B315" s="34"/>
      <c r="C315" s="33"/>
      <c r="D315" s="33"/>
      <c r="E315" s="58" t="s">
        <v>46</v>
      </c>
      <c r="F315" s="33"/>
      <c r="G315" s="33"/>
      <c r="H315" s="37">
        <f>F315*G315</f>
        <v>0</v>
      </c>
      <c r="I315" s="37"/>
      <c r="J315" s="37">
        <f>H315*I315</f>
        <v>0</v>
      </c>
      <c r="K315" s="37"/>
      <c r="L315" s="37"/>
      <c r="M315" s="37"/>
      <c r="N315" s="37">
        <f>L315*M315</f>
        <v>0</v>
      </c>
      <c r="O315" s="37"/>
      <c r="P315" s="37"/>
      <c r="Q315" s="37"/>
      <c r="R315" s="37">
        <f>P315*Q315</f>
        <v>0</v>
      </c>
      <c r="S315" s="49"/>
    </row>
    <row r="316" spans="1:19" ht="15" x14ac:dyDescent="0.2">
      <c r="A316" s="33"/>
      <c r="B316" s="34"/>
      <c r="C316" s="59"/>
      <c r="D316" s="33"/>
      <c r="E316" s="58"/>
      <c r="F316" s="33"/>
      <c r="G316" s="33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49"/>
    </row>
    <row r="317" spans="1:19" ht="15" x14ac:dyDescent="0.2">
      <c r="A317" s="33"/>
      <c r="B317" s="34"/>
      <c r="C317" s="59"/>
      <c r="D317" s="33"/>
      <c r="E317" s="58"/>
      <c r="F317" s="33"/>
      <c r="G317" s="33"/>
      <c r="H317" s="37">
        <f>F317*G317</f>
        <v>0</v>
      </c>
      <c r="I317" s="37"/>
      <c r="J317" s="37">
        <f t="shared" ref="J317:J318" si="67">H317*I317</f>
        <v>0</v>
      </c>
      <c r="K317" s="37"/>
      <c r="L317" s="37"/>
      <c r="M317" s="37"/>
      <c r="N317" s="37">
        <f>L317*M317</f>
        <v>0</v>
      </c>
      <c r="O317" s="37"/>
      <c r="P317" s="37"/>
      <c r="Q317" s="37"/>
      <c r="R317" s="37">
        <f t="shared" ref="R317:R318" si="68">P317*Q317</f>
        <v>0</v>
      </c>
      <c r="S317" s="49"/>
    </row>
    <row r="318" spans="1:19" x14ac:dyDescent="0.2">
      <c r="A318" s="33"/>
      <c r="B318" s="34"/>
      <c r="C318" s="33"/>
      <c r="D318" s="33"/>
      <c r="E318" s="33"/>
      <c r="F318" s="33"/>
      <c r="G318" s="33"/>
      <c r="H318" s="37">
        <f>F318*G318</f>
        <v>0</v>
      </c>
      <c r="I318" s="37"/>
      <c r="J318" s="37">
        <f t="shared" si="67"/>
        <v>0</v>
      </c>
      <c r="K318" s="37"/>
      <c r="L318" s="37"/>
      <c r="M318" s="37"/>
      <c r="N318" s="37">
        <f>L318*M318</f>
        <v>0</v>
      </c>
      <c r="O318" s="37"/>
      <c r="P318" s="37"/>
      <c r="Q318" s="37"/>
      <c r="R318" s="37">
        <f t="shared" si="68"/>
        <v>0</v>
      </c>
      <c r="S318" s="49"/>
    </row>
    <row r="319" spans="1:19" x14ac:dyDescent="0.2">
      <c r="A319" s="33"/>
      <c r="B319" s="34"/>
      <c r="C319" s="33"/>
      <c r="D319" s="33"/>
      <c r="E319" s="35" t="s">
        <v>43</v>
      </c>
      <c r="F319" s="33"/>
      <c r="G319" s="33"/>
      <c r="H319" s="36">
        <f>SUM(H315:H318)</f>
        <v>0</v>
      </c>
      <c r="I319" s="37"/>
      <c r="J319" s="36">
        <f>SUM(J316:J318)</f>
        <v>0</v>
      </c>
      <c r="K319" s="37"/>
      <c r="L319" s="36">
        <f>SUM(L315:L318)</f>
        <v>0</v>
      </c>
      <c r="M319" s="37"/>
      <c r="N319" s="36">
        <f>SUM(N315:N318)</f>
        <v>0</v>
      </c>
      <c r="O319" s="37"/>
      <c r="P319" s="37"/>
      <c r="Q319" s="37"/>
      <c r="R319" s="36">
        <f>SUM(R315:R318)</f>
        <v>0</v>
      </c>
      <c r="S319" s="39">
        <f>J319+N319+R319</f>
        <v>0</v>
      </c>
    </row>
    <row r="320" spans="1:19" x14ac:dyDescent="0.2">
      <c r="A320" s="33"/>
      <c r="B320" s="34"/>
      <c r="C320" s="33"/>
      <c r="D320" s="33"/>
      <c r="E320" s="35" t="s">
        <v>43</v>
      </c>
      <c r="F320" s="33"/>
      <c r="G320" s="33"/>
      <c r="H320" s="36">
        <f>H300+H314+H319</f>
        <v>17</v>
      </c>
      <c r="I320" s="37"/>
      <c r="J320" s="36">
        <f>J300+J314+J319</f>
        <v>10200</v>
      </c>
      <c r="K320" s="37"/>
      <c r="L320" s="36">
        <f>L300+L314+L319</f>
        <v>7.5</v>
      </c>
      <c r="M320" s="37"/>
      <c r="N320" s="36">
        <f>N300+N314+N319</f>
        <v>8100</v>
      </c>
      <c r="O320" s="37"/>
      <c r="P320" s="37"/>
      <c r="Q320" s="37"/>
      <c r="R320" s="36">
        <f>R300+R314+R319</f>
        <v>6135</v>
      </c>
      <c r="S320" s="36">
        <f>SUM(S296:S319)</f>
        <v>24435</v>
      </c>
    </row>
    <row r="321" spans="1:19" x14ac:dyDescent="0.2">
      <c r="C321" s="26"/>
      <c r="O321"/>
      <c r="R321" s="40">
        <f>J320+N320+R320</f>
        <v>24435</v>
      </c>
      <c r="S321" s="40" t="s">
        <v>0</v>
      </c>
    </row>
    <row r="322" spans="1:19" ht="20.25" x14ac:dyDescent="0.3">
      <c r="F322" t="s">
        <v>0</v>
      </c>
      <c r="H322" s="1" t="s">
        <v>168</v>
      </c>
      <c r="O322"/>
    </row>
    <row r="323" spans="1:19" x14ac:dyDescent="0.2">
      <c r="O323"/>
    </row>
    <row r="324" spans="1:19" x14ac:dyDescent="0.2">
      <c r="A324" s="50" t="s">
        <v>2</v>
      </c>
      <c r="B324" s="50" t="s">
        <v>3</v>
      </c>
      <c r="C324" s="50" t="s">
        <v>4</v>
      </c>
      <c r="D324" s="50" t="s">
        <v>5</v>
      </c>
      <c r="E324" s="50" t="s">
        <v>6</v>
      </c>
      <c r="F324" s="51" t="s">
        <v>7</v>
      </c>
      <c r="G324" s="51" t="s">
        <v>8</v>
      </c>
      <c r="H324" s="52" t="s">
        <v>9</v>
      </c>
      <c r="I324" s="52"/>
      <c r="J324" s="52"/>
      <c r="K324" s="50"/>
      <c r="L324" s="52" t="s">
        <v>10</v>
      </c>
      <c r="M324" s="52"/>
      <c r="N324" s="52"/>
      <c r="O324" s="52" t="s">
        <v>11</v>
      </c>
      <c r="P324" s="52"/>
      <c r="Q324" s="52"/>
      <c r="R324" s="52"/>
    </row>
    <row r="325" spans="1:19" ht="25.5" x14ac:dyDescent="0.2">
      <c r="A325" s="53"/>
      <c r="B325" s="53"/>
      <c r="C325" s="53"/>
      <c r="D325" s="53"/>
      <c r="E325" s="53"/>
      <c r="F325" s="54"/>
      <c r="G325" s="54"/>
      <c r="H325" s="55" t="s">
        <v>12</v>
      </c>
      <c r="I325" s="56" t="s">
        <v>13</v>
      </c>
      <c r="J325" s="55" t="s">
        <v>14</v>
      </c>
      <c r="K325" s="57"/>
      <c r="L325" s="55" t="s">
        <v>12</v>
      </c>
      <c r="M325" s="55" t="s">
        <v>15</v>
      </c>
      <c r="N325" s="55" t="s">
        <v>14</v>
      </c>
      <c r="O325" s="56" t="s">
        <v>16</v>
      </c>
      <c r="P325" s="55" t="s">
        <v>12</v>
      </c>
      <c r="Q325" s="55" t="s">
        <v>15</v>
      </c>
      <c r="R325" s="55" t="s">
        <v>14</v>
      </c>
    </row>
    <row r="326" spans="1:19" ht="31.5" x14ac:dyDescent="0.2">
      <c r="A326" s="33"/>
      <c r="B326" s="34"/>
      <c r="C326" s="33"/>
      <c r="D326" s="34"/>
      <c r="E326" s="15" t="s">
        <v>17</v>
      </c>
      <c r="F326" s="33"/>
      <c r="G326" s="33"/>
      <c r="H326" s="37">
        <f>F326*G326</f>
        <v>0</v>
      </c>
      <c r="I326" s="37"/>
      <c r="J326" s="37">
        <f>H326*I326</f>
        <v>0</v>
      </c>
      <c r="K326" s="37"/>
      <c r="L326" s="37"/>
      <c r="M326" s="37"/>
      <c r="N326" s="37">
        <f>L326*M326</f>
        <v>0</v>
      </c>
      <c r="O326" s="37"/>
      <c r="P326" s="37"/>
      <c r="Q326" s="37"/>
      <c r="R326" s="37">
        <f>P326*Q326</f>
        <v>0</v>
      </c>
      <c r="S326" s="39"/>
    </row>
    <row r="327" spans="1:19" ht="15" x14ac:dyDescent="0.2">
      <c r="A327" s="33"/>
      <c r="B327" s="34"/>
      <c r="C327" s="33"/>
      <c r="D327" s="33"/>
      <c r="E327" s="58" t="s">
        <v>18</v>
      </c>
      <c r="F327" s="33"/>
      <c r="G327" s="33"/>
      <c r="H327" s="37">
        <f>F327*G327</f>
        <v>0</v>
      </c>
      <c r="I327" s="37"/>
      <c r="J327" s="37">
        <f>H327*I327</f>
        <v>0</v>
      </c>
      <c r="K327" s="37"/>
      <c r="L327" s="37"/>
      <c r="M327" s="37"/>
      <c r="N327" s="37">
        <f>L327*M327</f>
        <v>0</v>
      </c>
      <c r="O327" s="37"/>
      <c r="P327" s="37"/>
      <c r="Q327" s="37"/>
      <c r="R327" s="37">
        <f t="shared" ref="R327:R329" si="69">P327*Q327</f>
        <v>0</v>
      </c>
      <c r="S327" s="39"/>
    </row>
    <row r="328" spans="1:19" ht="15" x14ac:dyDescent="0.2">
      <c r="A328" s="33"/>
      <c r="B328" s="34"/>
      <c r="C328" s="59"/>
      <c r="D328" s="33"/>
      <c r="E328" s="60"/>
      <c r="F328" s="33"/>
      <c r="G328" s="33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46"/>
    </row>
    <row r="329" spans="1:19" x14ac:dyDescent="0.2">
      <c r="A329" s="33"/>
      <c r="B329" s="34"/>
      <c r="C329" s="33"/>
      <c r="D329" s="33"/>
      <c r="E329" s="33"/>
      <c r="F329" s="33"/>
      <c r="G329" s="33"/>
      <c r="H329" s="37">
        <f>F329*G329</f>
        <v>0</v>
      </c>
      <c r="I329" s="37"/>
      <c r="J329" s="37">
        <f>H329*I329</f>
        <v>0</v>
      </c>
      <c r="K329" s="37"/>
      <c r="L329" s="37"/>
      <c r="M329" s="37"/>
      <c r="N329" s="37">
        <f>L329*M329</f>
        <v>0</v>
      </c>
      <c r="O329" s="37"/>
      <c r="P329" s="37"/>
      <c r="Q329" s="37"/>
      <c r="R329" s="37">
        <f t="shared" si="69"/>
        <v>0</v>
      </c>
      <c r="S329" s="46"/>
    </row>
    <row r="330" spans="1:19" x14ac:dyDescent="0.2">
      <c r="A330" s="33"/>
      <c r="B330" s="34"/>
      <c r="C330" s="33"/>
      <c r="D330" s="33"/>
      <c r="E330" s="35" t="s">
        <v>43</v>
      </c>
      <c r="F330" s="33"/>
      <c r="G330" s="33"/>
      <c r="H330" s="36">
        <f>SUM(H326:H329)</f>
        <v>0</v>
      </c>
      <c r="I330" s="37"/>
      <c r="J330" s="36">
        <f>SUM(J326:J329)</f>
        <v>0</v>
      </c>
      <c r="K330" s="37"/>
      <c r="L330" s="36">
        <f>SUM(L326:L329)</f>
        <v>0</v>
      </c>
      <c r="M330" s="37"/>
      <c r="N330" s="36">
        <f>SUM(N326:N329)</f>
        <v>0</v>
      </c>
      <c r="O330" s="37"/>
      <c r="P330" s="37"/>
      <c r="Q330" s="37"/>
      <c r="R330" s="36">
        <f>SUM(R326:R329)</f>
        <v>0</v>
      </c>
      <c r="S330" s="39">
        <f>J330+N330+R330</f>
        <v>0</v>
      </c>
    </row>
    <row r="331" spans="1:19" ht="15" x14ac:dyDescent="0.2">
      <c r="A331" s="33" t="s">
        <v>0</v>
      </c>
      <c r="B331" s="34"/>
      <c r="C331" s="33"/>
      <c r="D331" s="33"/>
      <c r="E331" s="58" t="s">
        <v>44</v>
      </c>
      <c r="F331" s="33"/>
      <c r="G331" s="33"/>
      <c r="H331" s="37">
        <f>F331*G331</f>
        <v>0</v>
      </c>
      <c r="I331" s="37"/>
      <c r="J331" s="37">
        <f>H331*I331</f>
        <v>0</v>
      </c>
      <c r="K331" s="37"/>
      <c r="L331" s="37"/>
      <c r="M331" s="37"/>
      <c r="N331" s="37">
        <f>L331*M331</f>
        <v>0</v>
      </c>
      <c r="O331" s="37"/>
      <c r="P331" s="37"/>
      <c r="Q331" s="37"/>
      <c r="R331" s="37">
        <f>P331</f>
        <v>0</v>
      </c>
      <c r="S331" s="49"/>
    </row>
    <row r="332" spans="1:19" ht="15" x14ac:dyDescent="0.2">
      <c r="A332" s="33"/>
      <c r="B332" s="34"/>
      <c r="C332" s="59"/>
      <c r="D332" s="33"/>
      <c r="E332" s="58" t="s">
        <v>45</v>
      </c>
      <c r="F332" s="33"/>
      <c r="G332" s="33"/>
      <c r="H332" s="37">
        <f t="shared" ref="H332:H334" si="70">F332*G332</f>
        <v>0</v>
      </c>
      <c r="I332" s="37"/>
      <c r="J332" s="37">
        <f>H332*I332</f>
        <v>0</v>
      </c>
      <c r="K332" s="37"/>
      <c r="L332" s="37"/>
      <c r="M332" s="37"/>
      <c r="N332" s="37">
        <f t="shared" ref="N332:N333" si="71">L332*M332</f>
        <v>0</v>
      </c>
      <c r="O332" s="37"/>
      <c r="P332" s="37"/>
      <c r="Q332" s="37"/>
      <c r="R332" s="37">
        <f>P332*Q332</f>
        <v>0</v>
      </c>
      <c r="S332" s="49"/>
    </row>
    <row r="333" spans="1:19" ht="15" x14ac:dyDescent="0.2">
      <c r="A333" s="33"/>
      <c r="B333" s="34"/>
      <c r="C333" s="33"/>
      <c r="D333" s="33"/>
      <c r="E333" s="58"/>
      <c r="F333" s="33"/>
      <c r="G333" s="33"/>
      <c r="H333" s="37">
        <f t="shared" si="70"/>
        <v>0</v>
      </c>
      <c r="I333" s="37"/>
      <c r="J333" s="37">
        <f>H333*I333</f>
        <v>0</v>
      </c>
      <c r="K333" s="37"/>
      <c r="L333" s="37"/>
      <c r="M333" s="37"/>
      <c r="N333" s="37">
        <f t="shared" si="71"/>
        <v>0</v>
      </c>
      <c r="O333" s="37"/>
      <c r="P333" s="37"/>
      <c r="Q333" s="37"/>
      <c r="R333" s="37">
        <f t="shared" ref="R333:R334" si="72">P333*Q333</f>
        <v>0</v>
      </c>
      <c r="S333" s="49"/>
    </row>
    <row r="334" spans="1:19" x14ac:dyDescent="0.2">
      <c r="A334" s="33"/>
      <c r="B334" s="34"/>
      <c r="C334" s="33"/>
      <c r="D334" s="33"/>
      <c r="E334" s="33"/>
      <c r="F334" s="33"/>
      <c r="G334" s="33"/>
      <c r="H334" s="37">
        <f t="shared" si="70"/>
        <v>0</v>
      </c>
      <c r="I334" s="37"/>
      <c r="J334" s="37">
        <f t="shared" ref="J334" si="73">H334*I334</f>
        <v>0</v>
      </c>
      <c r="K334" s="37"/>
      <c r="L334" s="37"/>
      <c r="M334" s="37"/>
      <c r="N334" s="37">
        <f>L334*M334</f>
        <v>0</v>
      </c>
      <c r="O334" s="37"/>
      <c r="P334" s="37"/>
      <c r="Q334" s="37"/>
      <c r="R334" s="37">
        <f t="shared" si="72"/>
        <v>0</v>
      </c>
      <c r="S334" s="39"/>
    </row>
    <row r="335" spans="1:19" x14ac:dyDescent="0.2">
      <c r="A335" s="33"/>
      <c r="B335" s="34"/>
      <c r="C335" s="33"/>
      <c r="D335" s="33"/>
      <c r="E335" s="35" t="s">
        <v>43</v>
      </c>
      <c r="F335" s="33"/>
      <c r="G335" s="33"/>
      <c r="H335" s="36">
        <f>SUM(H331:H334)</f>
        <v>0</v>
      </c>
      <c r="I335" s="37"/>
      <c r="J335" s="36">
        <f>SUM(J331:J334)</f>
        <v>0</v>
      </c>
      <c r="K335" s="37"/>
      <c r="L335" s="36">
        <f>SUM(L331:L334)</f>
        <v>0</v>
      </c>
      <c r="M335" s="37"/>
      <c r="N335" s="36">
        <f>SUM(N331:N334)</f>
        <v>0</v>
      </c>
      <c r="O335" s="37"/>
      <c r="P335" s="37"/>
      <c r="Q335" s="37"/>
      <c r="R335" s="36">
        <f>SUM(R331:R334)</f>
        <v>0</v>
      </c>
      <c r="S335" s="39">
        <f>J335+N335+R335</f>
        <v>0</v>
      </c>
    </row>
    <row r="336" spans="1:19" ht="15" x14ac:dyDescent="0.2">
      <c r="A336" s="33"/>
      <c r="B336" s="34"/>
      <c r="C336" s="33"/>
      <c r="D336" s="33"/>
      <c r="E336" s="58" t="s">
        <v>46</v>
      </c>
      <c r="F336" s="33"/>
      <c r="G336" s="33"/>
      <c r="H336" s="37">
        <f>F336*G336</f>
        <v>0</v>
      </c>
      <c r="I336" s="37"/>
      <c r="J336" s="37">
        <f>H336*I336</f>
        <v>0</v>
      </c>
      <c r="K336" s="37"/>
      <c r="L336" s="37"/>
      <c r="M336" s="37"/>
      <c r="N336" s="37">
        <f>L336*M336</f>
        <v>0</v>
      </c>
      <c r="O336" s="37"/>
      <c r="P336" s="37"/>
      <c r="Q336" s="37"/>
      <c r="R336" s="37">
        <f>P336*Q336</f>
        <v>0</v>
      </c>
      <c r="S336" s="49"/>
    </row>
    <row r="337" spans="1:19" ht="15" x14ac:dyDescent="0.2">
      <c r="A337" s="33"/>
      <c r="B337" s="34"/>
      <c r="C337" s="59"/>
      <c r="D337" s="33"/>
      <c r="E337" s="58"/>
      <c r="F337" s="33"/>
      <c r="G337" s="33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49"/>
    </row>
    <row r="338" spans="1:19" ht="15" x14ac:dyDescent="0.2">
      <c r="A338" s="33"/>
      <c r="B338" s="34"/>
      <c r="C338" s="59"/>
      <c r="D338" s="33"/>
      <c r="E338" s="58"/>
      <c r="F338" s="33"/>
      <c r="G338" s="33"/>
      <c r="H338" s="37">
        <f>F338*G338</f>
        <v>0</v>
      </c>
      <c r="I338" s="37"/>
      <c r="J338" s="37">
        <f t="shared" ref="J338:J339" si="74">H338*I338</f>
        <v>0</v>
      </c>
      <c r="K338" s="37"/>
      <c r="L338" s="37"/>
      <c r="M338" s="37"/>
      <c r="N338" s="37">
        <f>L338*M338</f>
        <v>0</v>
      </c>
      <c r="O338" s="37"/>
      <c r="P338" s="37"/>
      <c r="Q338" s="37"/>
      <c r="R338" s="37">
        <f t="shared" ref="R338:R339" si="75">P338*Q338</f>
        <v>0</v>
      </c>
      <c r="S338" s="49"/>
    </row>
    <row r="339" spans="1:19" x14ac:dyDescent="0.2">
      <c r="A339" s="33"/>
      <c r="B339" s="34"/>
      <c r="C339" s="33"/>
      <c r="D339" s="33"/>
      <c r="E339" s="33"/>
      <c r="F339" s="33"/>
      <c r="G339" s="33"/>
      <c r="H339" s="37">
        <f>F339*G339</f>
        <v>0</v>
      </c>
      <c r="I339" s="37"/>
      <c r="J339" s="37">
        <f t="shared" si="74"/>
        <v>0</v>
      </c>
      <c r="K339" s="37"/>
      <c r="L339" s="37"/>
      <c r="M339" s="37"/>
      <c r="N339" s="37">
        <f>L339*M339</f>
        <v>0</v>
      </c>
      <c r="O339" s="37"/>
      <c r="P339" s="37"/>
      <c r="Q339" s="37"/>
      <c r="R339" s="37">
        <f t="shared" si="75"/>
        <v>0</v>
      </c>
      <c r="S339" s="49"/>
    </row>
    <row r="340" spans="1:19" x14ac:dyDescent="0.2">
      <c r="A340" s="33"/>
      <c r="B340" s="34"/>
      <c r="C340" s="33"/>
      <c r="D340" s="33"/>
      <c r="E340" s="35" t="s">
        <v>43</v>
      </c>
      <c r="F340" s="33"/>
      <c r="G340" s="33"/>
      <c r="H340" s="36">
        <f>SUM(H336:H339)</f>
        <v>0</v>
      </c>
      <c r="I340" s="37"/>
      <c r="J340" s="36">
        <f>SUM(J337:J339)</f>
        <v>0</v>
      </c>
      <c r="K340" s="37"/>
      <c r="L340" s="36">
        <f>SUM(L336:L339)</f>
        <v>0</v>
      </c>
      <c r="M340" s="37"/>
      <c r="N340" s="36">
        <f>SUM(N336:N339)</f>
        <v>0</v>
      </c>
      <c r="O340" s="37"/>
      <c r="P340" s="37"/>
      <c r="Q340" s="37"/>
      <c r="R340" s="36">
        <f>SUM(R336:R339)</f>
        <v>0</v>
      </c>
      <c r="S340" s="39">
        <f>J340+N340+R340</f>
        <v>0</v>
      </c>
    </row>
    <row r="341" spans="1:19" x14ac:dyDescent="0.2">
      <c r="A341" s="33"/>
      <c r="B341" s="34"/>
      <c r="C341" s="33"/>
      <c r="D341" s="33"/>
      <c r="E341" s="35" t="s">
        <v>43</v>
      </c>
      <c r="F341" s="33"/>
      <c r="G341" s="33"/>
      <c r="H341" s="36">
        <f>H330+H335+H340</f>
        <v>0</v>
      </c>
      <c r="I341" s="37"/>
      <c r="J341" s="36">
        <f>J330+J335+J340</f>
        <v>0</v>
      </c>
      <c r="K341" s="37"/>
      <c r="L341" s="36">
        <f>L330+L335+L340</f>
        <v>0</v>
      </c>
      <c r="M341" s="37"/>
      <c r="N341" s="36">
        <f>N330+N335+N340</f>
        <v>0</v>
      </c>
      <c r="O341" s="37"/>
      <c r="P341" s="37"/>
      <c r="Q341" s="37"/>
      <c r="R341" s="36">
        <f>R330+R335+R340</f>
        <v>0</v>
      </c>
      <c r="S341" s="36">
        <f>SUM(S326:S340)</f>
        <v>0</v>
      </c>
    </row>
    <row r="342" spans="1:19" x14ac:dyDescent="0.2">
      <c r="C342" s="26"/>
      <c r="O342"/>
      <c r="R342" s="40">
        <f>J341+N341+R341</f>
        <v>0</v>
      </c>
      <c r="S342" s="40" t="s">
        <v>0</v>
      </c>
    </row>
    <row r="343" spans="1:19" ht="20.25" x14ac:dyDescent="0.3">
      <c r="F343" t="s">
        <v>0</v>
      </c>
      <c r="H343" s="1" t="s">
        <v>169</v>
      </c>
      <c r="O343"/>
    </row>
    <row r="344" spans="1:19" x14ac:dyDescent="0.2">
      <c r="O344"/>
    </row>
    <row r="345" spans="1:19" x14ac:dyDescent="0.2">
      <c r="A345" s="50" t="s">
        <v>2</v>
      </c>
      <c r="B345" s="50" t="s">
        <v>3</v>
      </c>
      <c r="C345" s="50" t="s">
        <v>4</v>
      </c>
      <c r="D345" s="50" t="s">
        <v>5</v>
      </c>
      <c r="E345" s="50" t="s">
        <v>6</v>
      </c>
      <c r="F345" s="51" t="s">
        <v>7</v>
      </c>
      <c r="G345" s="51" t="s">
        <v>8</v>
      </c>
      <c r="H345" s="52" t="s">
        <v>9</v>
      </c>
      <c r="I345" s="52"/>
      <c r="J345" s="52"/>
      <c r="K345" s="50"/>
      <c r="L345" s="52" t="s">
        <v>10</v>
      </c>
      <c r="M345" s="52"/>
      <c r="N345" s="52"/>
      <c r="O345" s="52" t="s">
        <v>11</v>
      </c>
      <c r="P345" s="52"/>
      <c r="Q345" s="52"/>
      <c r="R345" s="52"/>
    </row>
    <row r="346" spans="1:19" ht="25.5" x14ac:dyDescent="0.2">
      <c r="A346" s="53"/>
      <c r="B346" s="53"/>
      <c r="C346" s="53"/>
      <c r="D346" s="53"/>
      <c r="E346" s="53"/>
      <c r="F346" s="54"/>
      <c r="G346" s="54"/>
      <c r="H346" s="55" t="s">
        <v>12</v>
      </c>
      <c r="I346" s="56" t="s">
        <v>13</v>
      </c>
      <c r="J346" s="55" t="s">
        <v>14</v>
      </c>
      <c r="K346" s="57"/>
      <c r="L346" s="55" t="s">
        <v>12</v>
      </c>
      <c r="M346" s="55" t="s">
        <v>15</v>
      </c>
      <c r="N346" s="55" t="s">
        <v>14</v>
      </c>
      <c r="O346" s="56" t="s">
        <v>16</v>
      </c>
      <c r="P346" s="55" t="s">
        <v>12</v>
      </c>
      <c r="Q346" s="55" t="s">
        <v>15</v>
      </c>
      <c r="R346" s="55" t="s">
        <v>14</v>
      </c>
    </row>
    <row r="347" spans="1:19" ht="31.5" x14ac:dyDescent="0.2">
      <c r="A347" s="33"/>
      <c r="B347" s="34"/>
      <c r="C347" s="33"/>
      <c r="D347" s="34"/>
      <c r="E347" s="15" t="s">
        <v>17</v>
      </c>
      <c r="F347" s="33"/>
      <c r="G347" s="33"/>
      <c r="H347" s="37">
        <f>F347*G347</f>
        <v>0</v>
      </c>
      <c r="I347" s="37"/>
      <c r="J347" s="37">
        <f>H347*I347</f>
        <v>0</v>
      </c>
      <c r="K347" s="37"/>
      <c r="L347" s="37"/>
      <c r="M347" s="37"/>
      <c r="N347" s="37">
        <f>L347*M347</f>
        <v>0</v>
      </c>
      <c r="O347" s="37"/>
      <c r="P347" s="37"/>
      <c r="Q347" s="37"/>
      <c r="R347" s="37">
        <f>P347*Q347</f>
        <v>0</v>
      </c>
      <c r="S347" s="39"/>
    </row>
    <row r="348" spans="1:19" ht="15" x14ac:dyDescent="0.2">
      <c r="A348" s="33"/>
      <c r="B348" s="34"/>
      <c r="C348" s="33"/>
      <c r="D348" s="33"/>
      <c r="E348" s="58" t="s">
        <v>18</v>
      </c>
      <c r="F348" s="33"/>
      <c r="G348" s="33"/>
      <c r="H348" s="37">
        <f>F348*G348</f>
        <v>0</v>
      </c>
      <c r="I348" s="37"/>
      <c r="J348" s="37">
        <f>H348*I348</f>
        <v>0</v>
      </c>
      <c r="K348" s="37"/>
      <c r="L348" s="37"/>
      <c r="M348" s="37"/>
      <c r="N348" s="37">
        <f>L348*M348</f>
        <v>0</v>
      </c>
      <c r="O348" s="37"/>
      <c r="P348" s="37"/>
      <c r="Q348" s="37"/>
      <c r="R348" s="37">
        <f t="shared" ref="R348:R350" si="76">P348*Q348</f>
        <v>0</v>
      </c>
      <c r="S348" s="39"/>
    </row>
    <row r="349" spans="1:19" ht="51" x14ac:dyDescent="0.2">
      <c r="A349" s="33">
        <v>1</v>
      </c>
      <c r="B349" s="34" t="s">
        <v>170</v>
      </c>
      <c r="C349" s="59">
        <v>44873</v>
      </c>
      <c r="D349" s="33"/>
      <c r="E349" s="60" t="s">
        <v>171</v>
      </c>
      <c r="F349" s="33"/>
      <c r="G349" s="33"/>
      <c r="H349" s="37">
        <f>F349*G349</f>
        <v>0</v>
      </c>
      <c r="I349" s="37"/>
      <c r="J349" s="37">
        <f>H349*I349</f>
        <v>0</v>
      </c>
      <c r="K349" s="37" t="s">
        <v>22</v>
      </c>
      <c r="L349" s="37"/>
      <c r="M349" s="37"/>
      <c r="N349" s="37"/>
      <c r="O349" s="37"/>
      <c r="P349" s="37"/>
      <c r="Q349" s="37"/>
      <c r="R349" s="37"/>
      <c r="S349" s="46"/>
    </row>
    <row r="350" spans="1:19" x14ac:dyDescent="0.2">
      <c r="A350" s="33"/>
      <c r="B350" s="34"/>
      <c r="C350" s="33"/>
      <c r="D350" s="33"/>
      <c r="E350" s="33"/>
      <c r="F350" s="33"/>
      <c r="G350" s="33"/>
      <c r="H350" s="37">
        <f>F350*G350</f>
        <v>0</v>
      </c>
      <c r="I350" s="37"/>
      <c r="J350" s="37">
        <f>H350*I350</f>
        <v>0</v>
      </c>
      <c r="K350" s="37"/>
      <c r="L350" s="37"/>
      <c r="M350" s="37"/>
      <c r="N350" s="37">
        <f>L350*M350</f>
        <v>0</v>
      </c>
      <c r="O350" s="37"/>
      <c r="P350" s="37"/>
      <c r="Q350" s="37"/>
      <c r="R350" s="37">
        <f t="shared" si="76"/>
        <v>0</v>
      </c>
      <c r="S350" s="46"/>
    </row>
    <row r="351" spans="1:19" x14ac:dyDescent="0.2">
      <c r="A351" s="33"/>
      <c r="B351" s="34"/>
      <c r="C351" s="33"/>
      <c r="D351" s="33"/>
      <c r="E351" s="35" t="s">
        <v>43</v>
      </c>
      <c r="F351" s="33"/>
      <c r="G351" s="33"/>
      <c r="H351" s="36">
        <f>SUM(H347:H350)</f>
        <v>0</v>
      </c>
      <c r="I351" s="37"/>
      <c r="J351" s="36">
        <f>SUM(J347:J350)</f>
        <v>0</v>
      </c>
      <c r="K351" s="37"/>
      <c r="L351" s="36">
        <f>SUM(L347:L350)</f>
        <v>0</v>
      </c>
      <c r="M351" s="37"/>
      <c r="N351" s="36">
        <f>SUM(N347:N350)</f>
        <v>0</v>
      </c>
      <c r="O351" s="37"/>
      <c r="P351" s="37"/>
      <c r="Q351" s="37"/>
      <c r="R351" s="36">
        <f>SUM(R347:R350)</f>
        <v>0</v>
      </c>
      <c r="S351" s="39">
        <f>J351+N351+R351</f>
        <v>0</v>
      </c>
    </row>
    <row r="352" spans="1:19" ht="15" x14ac:dyDescent="0.2">
      <c r="A352" s="33" t="s">
        <v>0</v>
      </c>
      <c r="B352" s="34"/>
      <c r="C352" s="33"/>
      <c r="D352" s="33"/>
      <c r="E352" s="58" t="s">
        <v>44</v>
      </c>
      <c r="F352" s="33"/>
      <c r="G352" s="33"/>
      <c r="H352" s="37">
        <f>F352*G352</f>
        <v>0</v>
      </c>
      <c r="I352" s="37"/>
      <c r="J352" s="37">
        <f>H352*I352</f>
        <v>0</v>
      </c>
      <c r="K352" s="37"/>
      <c r="L352" s="37"/>
      <c r="M352" s="37"/>
      <c r="N352" s="37">
        <f>L352*M352</f>
        <v>0</v>
      </c>
      <c r="O352" s="37"/>
      <c r="P352" s="37"/>
      <c r="Q352" s="37"/>
      <c r="R352" s="37">
        <f>P352</f>
        <v>0</v>
      </c>
      <c r="S352" s="49"/>
    </row>
    <row r="353" spans="1:19" ht="63.75" x14ac:dyDescent="0.2">
      <c r="A353" s="33">
        <v>1</v>
      </c>
      <c r="B353" s="34" t="s">
        <v>172</v>
      </c>
      <c r="C353" s="59">
        <v>44873</v>
      </c>
      <c r="D353" s="33"/>
      <c r="E353" s="58" t="s">
        <v>171</v>
      </c>
      <c r="F353" s="33">
        <v>3</v>
      </c>
      <c r="G353" s="33">
        <v>2</v>
      </c>
      <c r="H353" s="37">
        <f t="shared" ref="H353:H360" si="77">F353*G353</f>
        <v>6</v>
      </c>
      <c r="I353" s="37">
        <v>600</v>
      </c>
      <c r="J353" s="37">
        <f>H353*I353</f>
        <v>3600</v>
      </c>
      <c r="K353" s="37" t="s">
        <v>73</v>
      </c>
      <c r="L353" s="37">
        <v>0.5</v>
      </c>
      <c r="M353" s="37">
        <v>450</v>
      </c>
      <c r="N353" s="37">
        <f t="shared" ref="N353:N359" si="78">L353*M353</f>
        <v>225</v>
      </c>
      <c r="O353" s="37" t="s">
        <v>173</v>
      </c>
      <c r="P353" s="37">
        <v>1</v>
      </c>
      <c r="Q353" s="37">
        <v>126</v>
      </c>
      <c r="R353" s="37">
        <f>P353*Q353</f>
        <v>126</v>
      </c>
      <c r="S353" s="49"/>
    </row>
    <row r="354" spans="1:19" ht="15" x14ac:dyDescent="0.2">
      <c r="A354" s="33"/>
      <c r="B354" s="34"/>
      <c r="C354" s="33"/>
      <c r="D354" s="33"/>
      <c r="E354" s="58"/>
      <c r="F354" s="33"/>
      <c r="G354" s="33"/>
      <c r="H354" s="37">
        <f t="shared" si="77"/>
        <v>0</v>
      </c>
      <c r="I354" s="37"/>
      <c r="J354" s="37">
        <f>H354*I354</f>
        <v>0</v>
      </c>
      <c r="K354" s="37"/>
      <c r="L354" s="37"/>
      <c r="M354" s="37"/>
      <c r="N354" s="37">
        <f t="shared" si="78"/>
        <v>0</v>
      </c>
      <c r="O354" s="37" t="s">
        <v>174</v>
      </c>
      <c r="P354" s="37">
        <v>2</v>
      </c>
      <c r="Q354" s="37">
        <v>690</v>
      </c>
      <c r="R354" s="37">
        <f t="shared" ref="R354:R360" si="79">P354*Q354</f>
        <v>1380</v>
      </c>
      <c r="S354" s="49"/>
    </row>
    <row r="355" spans="1:19" ht="15" x14ac:dyDescent="0.2">
      <c r="A355" s="33"/>
      <c r="B355" s="34"/>
      <c r="C355" s="33"/>
      <c r="D355" s="33"/>
      <c r="E355" s="58"/>
      <c r="F355" s="33"/>
      <c r="G355" s="33"/>
      <c r="H355" s="37">
        <f t="shared" si="77"/>
        <v>0</v>
      </c>
      <c r="I355" s="37"/>
      <c r="J355" s="37">
        <f t="shared" ref="J355:J360" si="80">H355*I355</f>
        <v>0</v>
      </c>
      <c r="K355" s="37"/>
      <c r="L355" s="37"/>
      <c r="M355" s="37"/>
      <c r="N355" s="37">
        <f t="shared" si="78"/>
        <v>0</v>
      </c>
      <c r="O355" s="37" t="s">
        <v>175</v>
      </c>
      <c r="P355" s="37">
        <v>4</v>
      </c>
      <c r="Q355" s="37">
        <v>20</v>
      </c>
      <c r="R355" s="37">
        <f t="shared" si="79"/>
        <v>80</v>
      </c>
      <c r="S355" s="49"/>
    </row>
    <row r="356" spans="1:19" ht="15" x14ac:dyDescent="0.2">
      <c r="A356" s="33"/>
      <c r="B356" s="34"/>
      <c r="C356" s="33"/>
      <c r="D356" s="33"/>
      <c r="E356" s="58"/>
      <c r="F356" s="33"/>
      <c r="G356" s="33"/>
      <c r="H356" s="37">
        <f t="shared" si="77"/>
        <v>0</v>
      </c>
      <c r="I356" s="37"/>
      <c r="J356" s="37">
        <f t="shared" si="80"/>
        <v>0</v>
      </c>
      <c r="K356" s="37"/>
      <c r="L356" s="37"/>
      <c r="M356" s="37"/>
      <c r="N356" s="37">
        <f t="shared" si="78"/>
        <v>0</v>
      </c>
      <c r="O356" s="37" t="s">
        <v>176</v>
      </c>
      <c r="P356" s="37">
        <v>0.5</v>
      </c>
      <c r="Q356" s="37">
        <v>192</v>
      </c>
      <c r="R356" s="37">
        <f t="shared" si="79"/>
        <v>96</v>
      </c>
      <c r="S356" s="49"/>
    </row>
    <row r="357" spans="1:19" ht="15" x14ac:dyDescent="0.2">
      <c r="A357" s="33"/>
      <c r="B357" s="34"/>
      <c r="C357" s="33"/>
      <c r="D357" s="33"/>
      <c r="E357" s="58"/>
      <c r="F357" s="33"/>
      <c r="G357" s="33"/>
      <c r="H357" s="37">
        <f t="shared" si="77"/>
        <v>0</v>
      </c>
      <c r="I357" s="37"/>
      <c r="J357" s="37">
        <f t="shared" si="80"/>
        <v>0</v>
      </c>
      <c r="K357" s="37"/>
      <c r="L357" s="37"/>
      <c r="M357" s="37"/>
      <c r="N357" s="37">
        <f t="shared" si="78"/>
        <v>0</v>
      </c>
      <c r="O357" s="37" t="s">
        <v>177</v>
      </c>
      <c r="P357" s="37">
        <v>0.5</v>
      </c>
      <c r="Q357" s="37">
        <v>608</v>
      </c>
      <c r="R357" s="37">
        <f t="shared" si="79"/>
        <v>304</v>
      </c>
      <c r="S357" s="49"/>
    </row>
    <row r="358" spans="1:19" ht="15" x14ac:dyDescent="0.2">
      <c r="A358" s="33"/>
      <c r="B358" s="34"/>
      <c r="C358" s="33"/>
      <c r="D358" s="33"/>
      <c r="E358" s="58"/>
      <c r="F358" s="33"/>
      <c r="G358" s="33"/>
      <c r="H358" s="37">
        <f t="shared" si="77"/>
        <v>0</v>
      </c>
      <c r="I358" s="37"/>
      <c r="J358" s="37">
        <f t="shared" si="80"/>
        <v>0</v>
      </c>
      <c r="K358" s="37"/>
      <c r="L358" s="37"/>
      <c r="M358" s="37"/>
      <c r="N358" s="37">
        <f t="shared" si="78"/>
        <v>0</v>
      </c>
      <c r="O358" s="37"/>
      <c r="P358" s="37"/>
      <c r="Q358" s="37"/>
      <c r="R358" s="37">
        <f t="shared" si="79"/>
        <v>0</v>
      </c>
      <c r="S358" s="49"/>
    </row>
    <row r="359" spans="1:19" ht="15" x14ac:dyDescent="0.2">
      <c r="A359" s="33"/>
      <c r="B359" s="34"/>
      <c r="C359" s="33"/>
      <c r="D359" s="33"/>
      <c r="E359" s="58"/>
      <c r="F359" s="33"/>
      <c r="G359" s="33"/>
      <c r="H359" s="37">
        <f t="shared" si="77"/>
        <v>0</v>
      </c>
      <c r="I359" s="37"/>
      <c r="J359" s="37">
        <f t="shared" si="80"/>
        <v>0</v>
      </c>
      <c r="K359" s="37"/>
      <c r="L359" s="37"/>
      <c r="M359" s="37"/>
      <c r="N359" s="37">
        <f t="shared" si="78"/>
        <v>0</v>
      </c>
      <c r="O359" s="37"/>
      <c r="P359" s="37"/>
      <c r="Q359" s="37"/>
      <c r="R359" s="37">
        <f t="shared" si="79"/>
        <v>0</v>
      </c>
      <c r="S359" s="49"/>
    </row>
    <row r="360" spans="1:19" x14ac:dyDescent="0.2">
      <c r="A360" s="33"/>
      <c r="B360" s="34"/>
      <c r="C360" s="33"/>
      <c r="D360" s="33"/>
      <c r="E360" s="33"/>
      <c r="F360" s="33"/>
      <c r="G360" s="33"/>
      <c r="H360" s="37">
        <f t="shared" si="77"/>
        <v>0</v>
      </c>
      <c r="I360" s="37"/>
      <c r="J360" s="37">
        <f t="shared" si="80"/>
        <v>0</v>
      </c>
      <c r="K360" s="37"/>
      <c r="L360" s="37"/>
      <c r="M360" s="37"/>
      <c r="N360" s="37">
        <f>L360*M360</f>
        <v>0</v>
      </c>
      <c r="O360" s="37"/>
      <c r="P360" s="37"/>
      <c r="Q360" s="37"/>
      <c r="R360" s="37">
        <f t="shared" si="79"/>
        <v>0</v>
      </c>
      <c r="S360" s="39"/>
    </row>
    <row r="361" spans="1:19" x14ac:dyDescent="0.2">
      <c r="A361" s="33"/>
      <c r="B361" s="34"/>
      <c r="C361" s="33"/>
      <c r="D361" s="33"/>
      <c r="E361" s="35" t="s">
        <v>43</v>
      </c>
      <c r="F361" s="33"/>
      <c r="G361" s="33"/>
      <c r="H361" s="36">
        <f>SUM(H352:H360)</f>
        <v>6</v>
      </c>
      <c r="I361" s="37"/>
      <c r="J361" s="36">
        <f>SUM(J352:J360)</f>
        <v>3600</v>
      </c>
      <c r="K361" s="37"/>
      <c r="L361" s="36">
        <f>SUM(L352:L360)</f>
        <v>0.5</v>
      </c>
      <c r="M361" s="37"/>
      <c r="N361" s="36">
        <f>SUM(N352:N360)</f>
        <v>225</v>
      </c>
      <c r="O361" s="37"/>
      <c r="P361" s="37"/>
      <c r="Q361" s="37"/>
      <c r="R361" s="36">
        <f>SUM(R352:R360)</f>
        <v>1986</v>
      </c>
      <c r="S361" s="39">
        <f>J361+N361+R361</f>
        <v>5811</v>
      </c>
    </row>
    <row r="362" spans="1:19" ht="15" x14ac:dyDescent="0.2">
      <c r="A362" s="33"/>
      <c r="B362" s="34"/>
      <c r="C362" s="33"/>
      <c r="D362" s="33"/>
      <c r="E362" s="58" t="s">
        <v>46</v>
      </c>
      <c r="F362" s="33"/>
      <c r="G362" s="33"/>
      <c r="H362" s="37">
        <f>F362*G362</f>
        <v>0</v>
      </c>
      <c r="I362" s="37"/>
      <c r="J362" s="37">
        <f>H362*I362</f>
        <v>0</v>
      </c>
      <c r="K362" s="37"/>
      <c r="L362" s="37"/>
      <c r="M362" s="37"/>
      <c r="N362" s="37">
        <f>L362*M362</f>
        <v>0</v>
      </c>
      <c r="O362" s="37"/>
      <c r="P362" s="37"/>
      <c r="Q362" s="37"/>
      <c r="R362" s="37">
        <f>P362*Q362</f>
        <v>0</v>
      </c>
      <c r="S362" s="49"/>
    </row>
    <row r="363" spans="1:19" ht="15" x14ac:dyDescent="0.2">
      <c r="A363" s="33"/>
      <c r="B363" s="34"/>
      <c r="C363" s="59"/>
      <c r="D363" s="33"/>
      <c r="E363" s="58"/>
      <c r="F363" s="33"/>
      <c r="G363" s="33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49"/>
    </row>
    <row r="364" spans="1:19" ht="15" x14ac:dyDescent="0.2">
      <c r="A364" s="33"/>
      <c r="B364" s="34"/>
      <c r="C364" s="59"/>
      <c r="D364" s="33"/>
      <c r="E364" s="58"/>
      <c r="F364" s="33"/>
      <c r="G364" s="33"/>
      <c r="H364" s="37">
        <f>F364*G364</f>
        <v>0</v>
      </c>
      <c r="I364" s="37"/>
      <c r="J364" s="37">
        <f t="shared" ref="J364:J365" si="81">H364*I364</f>
        <v>0</v>
      </c>
      <c r="K364" s="37"/>
      <c r="L364" s="37"/>
      <c r="M364" s="37"/>
      <c r="N364" s="37">
        <f>L364*M364</f>
        <v>0</v>
      </c>
      <c r="O364" s="37"/>
      <c r="P364" s="37"/>
      <c r="Q364" s="37"/>
      <c r="R364" s="37">
        <f t="shared" ref="R364:R365" si="82">P364*Q364</f>
        <v>0</v>
      </c>
      <c r="S364" s="49"/>
    </row>
    <row r="365" spans="1:19" x14ac:dyDescent="0.2">
      <c r="A365" s="33"/>
      <c r="B365" s="34"/>
      <c r="C365" s="33"/>
      <c r="D365" s="33"/>
      <c r="E365" s="33"/>
      <c r="F365" s="33"/>
      <c r="G365" s="33"/>
      <c r="H365" s="37">
        <f>F365*G365</f>
        <v>0</v>
      </c>
      <c r="I365" s="37"/>
      <c r="J365" s="37">
        <f t="shared" si="81"/>
        <v>0</v>
      </c>
      <c r="K365" s="37"/>
      <c r="L365" s="37"/>
      <c r="M365" s="37"/>
      <c r="N365" s="37">
        <f>L365*M365</f>
        <v>0</v>
      </c>
      <c r="O365" s="37"/>
      <c r="P365" s="37"/>
      <c r="Q365" s="37"/>
      <c r="R365" s="37">
        <f t="shared" si="82"/>
        <v>0</v>
      </c>
      <c r="S365" s="49"/>
    </row>
    <row r="366" spans="1:19" x14ac:dyDescent="0.2">
      <c r="A366" s="33"/>
      <c r="B366" s="34"/>
      <c r="C366" s="33"/>
      <c r="D366" s="33"/>
      <c r="E366" s="35" t="s">
        <v>43</v>
      </c>
      <c r="F366" s="33"/>
      <c r="G366" s="33"/>
      <c r="H366" s="36">
        <f>SUM(H362:H365)</f>
        <v>0</v>
      </c>
      <c r="I366" s="37"/>
      <c r="J366" s="36">
        <f>SUM(J363:J365)</f>
        <v>0</v>
      </c>
      <c r="K366" s="37"/>
      <c r="L366" s="36">
        <f>SUM(L362:L365)</f>
        <v>0</v>
      </c>
      <c r="M366" s="37"/>
      <c r="N366" s="36">
        <f>SUM(N362:N365)</f>
        <v>0</v>
      </c>
      <c r="O366" s="37"/>
      <c r="P366" s="37"/>
      <c r="Q366" s="37"/>
      <c r="R366" s="36">
        <f>SUM(R362:R365)</f>
        <v>0</v>
      </c>
      <c r="S366" s="39">
        <f>J366+N366+R366</f>
        <v>0</v>
      </c>
    </row>
    <row r="367" spans="1:19" x14ac:dyDescent="0.2">
      <c r="A367" s="33"/>
      <c r="B367" s="34"/>
      <c r="C367" s="33"/>
      <c r="D367" s="33"/>
      <c r="E367" s="35" t="s">
        <v>43</v>
      </c>
      <c r="F367" s="33"/>
      <c r="G367" s="33"/>
      <c r="H367" s="36">
        <f>H351+H361+H366</f>
        <v>6</v>
      </c>
      <c r="I367" s="37"/>
      <c r="J367" s="36">
        <f>J351+J361+J366</f>
        <v>3600</v>
      </c>
      <c r="K367" s="37"/>
      <c r="L367" s="36">
        <f>L351+L361+L366</f>
        <v>0.5</v>
      </c>
      <c r="M367" s="37"/>
      <c r="N367" s="36">
        <f>N351+N361+N366</f>
        <v>225</v>
      </c>
      <c r="O367" s="37"/>
      <c r="P367" s="37"/>
      <c r="Q367" s="37"/>
      <c r="R367" s="36">
        <f>R351+R361+R366</f>
        <v>1986</v>
      </c>
      <c r="S367" s="36">
        <f>SUM(S347:S366)</f>
        <v>5811</v>
      </c>
    </row>
    <row r="368" spans="1:19" x14ac:dyDescent="0.2">
      <c r="C368" s="26"/>
      <c r="O368"/>
      <c r="R368" s="40">
        <f>J367+N367+R367</f>
        <v>5811</v>
      </c>
      <c r="S368" s="40" t="s">
        <v>0</v>
      </c>
    </row>
    <row r="369" spans="1:19" ht="20.25" x14ac:dyDescent="0.3">
      <c r="F369" t="s">
        <v>0</v>
      </c>
      <c r="H369" s="1" t="s">
        <v>178</v>
      </c>
      <c r="O369"/>
    </row>
    <row r="370" spans="1:19" x14ac:dyDescent="0.2">
      <c r="O370"/>
    </row>
    <row r="371" spans="1:19" x14ac:dyDescent="0.2">
      <c r="A371" s="50" t="s">
        <v>2</v>
      </c>
      <c r="B371" s="50" t="s">
        <v>3</v>
      </c>
      <c r="C371" s="50" t="s">
        <v>4</v>
      </c>
      <c r="D371" s="50" t="s">
        <v>5</v>
      </c>
      <c r="E371" s="50" t="s">
        <v>6</v>
      </c>
      <c r="F371" s="51" t="s">
        <v>7</v>
      </c>
      <c r="G371" s="51" t="s">
        <v>8</v>
      </c>
      <c r="H371" s="52" t="s">
        <v>9</v>
      </c>
      <c r="I371" s="52"/>
      <c r="J371" s="52"/>
      <c r="K371" s="50"/>
      <c r="L371" s="52" t="s">
        <v>10</v>
      </c>
      <c r="M371" s="52"/>
      <c r="N371" s="52"/>
      <c r="O371" s="52" t="s">
        <v>11</v>
      </c>
      <c r="P371" s="52"/>
      <c r="Q371" s="52"/>
      <c r="R371" s="52"/>
    </row>
    <row r="372" spans="1:19" ht="25.5" x14ac:dyDescent="0.2">
      <c r="A372" s="53"/>
      <c r="B372" s="53"/>
      <c r="C372" s="53"/>
      <c r="D372" s="53"/>
      <c r="E372" s="53"/>
      <c r="F372" s="54"/>
      <c r="G372" s="54"/>
      <c r="H372" s="55" t="s">
        <v>12</v>
      </c>
      <c r="I372" s="56" t="s">
        <v>13</v>
      </c>
      <c r="J372" s="55" t="s">
        <v>14</v>
      </c>
      <c r="K372" s="57"/>
      <c r="L372" s="55" t="s">
        <v>12</v>
      </c>
      <c r="M372" s="55" t="s">
        <v>15</v>
      </c>
      <c r="N372" s="55" t="s">
        <v>14</v>
      </c>
      <c r="O372" s="56" t="s">
        <v>16</v>
      </c>
      <c r="P372" s="55" t="s">
        <v>12</v>
      </c>
      <c r="Q372" s="55" t="s">
        <v>15</v>
      </c>
      <c r="R372" s="55" t="s">
        <v>14</v>
      </c>
    </row>
    <row r="373" spans="1:19" ht="31.5" x14ac:dyDescent="0.2">
      <c r="A373" s="33"/>
      <c r="B373" s="34"/>
      <c r="C373" s="33"/>
      <c r="D373" s="34"/>
      <c r="E373" s="15" t="s">
        <v>17</v>
      </c>
      <c r="F373" s="33"/>
      <c r="G373" s="33"/>
      <c r="H373" s="37">
        <f>F373*G373</f>
        <v>0</v>
      </c>
      <c r="I373" s="37"/>
      <c r="J373" s="37">
        <f>H373*I373</f>
        <v>0</v>
      </c>
      <c r="K373" s="37"/>
      <c r="L373" s="37"/>
      <c r="M373" s="37"/>
      <c r="N373" s="37">
        <f>L373*M373</f>
        <v>0</v>
      </c>
      <c r="O373" s="37"/>
      <c r="P373" s="37"/>
      <c r="Q373" s="37"/>
      <c r="R373" s="37">
        <f>P373*Q373</f>
        <v>0</v>
      </c>
      <c r="S373" s="39"/>
    </row>
    <row r="374" spans="1:19" ht="15" x14ac:dyDescent="0.2">
      <c r="A374" s="33"/>
      <c r="B374" s="34"/>
      <c r="C374" s="33"/>
      <c r="D374" s="33"/>
      <c r="E374" s="58" t="s">
        <v>18</v>
      </c>
      <c r="F374" s="33"/>
      <c r="G374" s="33"/>
      <c r="H374" s="37">
        <f>F374*G374</f>
        <v>0</v>
      </c>
      <c r="I374" s="37"/>
      <c r="J374" s="37">
        <f>H374*I374</f>
        <v>0</v>
      </c>
      <c r="K374" s="37"/>
      <c r="L374" s="37"/>
      <c r="M374" s="37"/>
      <c r="N374" s="37">
        <f>L374*M374</f>
        <v>0</v>
      </c>
      <c r="O374" s="37"/>
      <c r="P374" s="37"/>
      <c r="Q374" s="37"/>
      <c r="R374" s="37">
        <f t="shared" ref="R374:R376" si="83">P374*Q374</f>
        <v>0</v>
      </c>
      <c r="S374" s="39"/>
    </row>
    <row r="375" spans="1:19" ht="63.75" x14ac:dyDescent="0.2">
      <c r="A375" s="33">
        <v>1</v>
      </c>
      <c r="B375" s="34" t="s">
        <v>179</v>
      </c>
      <c r="C375" s="59">
        <v>44920</v>
      </c>
      <c r="D375" s="33"/>
      <c r="E375" s="60" t="s">
        <v>180</v>
      </c>
      <c r="F375" s="33">
        <v>0.5</v>
      </c>
      <c r="G375" s="33">
        <v>1</v>
      </c>
      <c r="H375" s="37">
        <f>F375*G375</f>
        <v>0.5</v>
      </c>
      <c r="I375" s="37">
        <v>600</v>
      </c>
      <c r="J375" s="37">
        <f>H375*I375</f>
        <v>300</v>
      </c>
      <c r="K375" s="37" t="s">
        <v>22</v>
      </c>
      <c r="L375" s="37">
        <v>0.5</v>
      </c>
      <c r="M375" s="37">
        <v>400</v>
      </c>
      <c r="N375" s="37">
        <f>L375*M375</f>
        <v>200</v>
      </c>
      <c r="O375" s="37" t="s">
        <v>26</v>
      </c>
      <c r="P375" s="37">
        <v>1</v>
      </c>
      <c r="Q375" s="37">
        <v>236</v>
      </c>
      <c r="R375" s="37">
        <f t="shared" si="83"/>
        <v>236</v>
      </c>
      <c r="S375" s="46"/>
    </row>
    <row r="376" spans="1:19" x14ac:dyDescent="0.2">
      <c r="A376" s="33"/>
      <c r="B376" s="34"/>
      <c r="C376" s="33"/>
      <c r="D376" s="33"/>
      <c r="E376" s="33"/>
      <c r="F376" s="33"/>
      <c r="G376" s="33"/>
      <c r="H376" s="37">
        <f>F376*G376</f>
        <v>0</v>
      </c>
      <c r="I376" s="37"/>
      <c r="J376" s="37">
        <f>H376*I376</f>
        <v>0</v>
      </c>
      <c r="K376" s="37"/>
      <c r="L376" s="37"/>
      <c r="M376" s="37"/>
      <c r="N376" s="37">
        <f>L376*M376</f>
        <v>0</v>
      </c>
      <c r="O376" s="37" t="s">
        <v>42</v>
      </c>
      <c r="P376" s="37">
        <v>0.2</v>
      </c>
      <c r="Q376" s="37">
        <v>75</v>
      </c>
      <c r="R376" s="37">
        <f t="shared" si="83"/>
        <v>15</v>
      </c>
      <c r="S376" s="46"/>
    </row>
    <row r="377" spans="1:19" x14ac:dyDescent="0.2">
      <c r="A377" s="33"/>
      <c r="B377" s="34"/>
      <c r="C377" s="33"/>
      <c r="D377" s="33"/>
      <c r="E377" s="35" t="s">
        <v>43</v>
      </c>
      <c r="F377" s="33"/>
      <c r="G377" s="33"/>
      <c r="H377" s="36">
        <f>SUM(H373:H376)</f>
        <v>0.5</v>
      </c>
      <c r="I377" s="37"/>
      <c r="J377" s="36">
        <f>SUM(J373:J376)</f>
        <v>300</v>
      </c>
      <c r="K377" s="37"/>
      <c r="L377" s="36">
        <f>SUM(L373:L376)</f>
        <v>0.5</v>
      </c>
      <c r="M377" s="37"/>
      <c r="N377" s="36">
        <f>SUM(N373:N376)</f>
        <v>200</v>
      </c>
      <c r="O377" s="37"/>
      <c r="P377" s="37"/>
      <c r="Q377" s="37"/>
      <c r="R377" s="36">
        <f>SUM(R373:R376)</f>
        <v>251</v>
      </c>
      <c r="S377" s="39">
        <f>J377+N377+R377</f>
        <v>751</v>
      </c>
    </row>
    <row r="378" spans="1:19" ht="15" x14ac:dyDescent="0.2">
      <c r="A378" s="33" t="s">
        <v>0</v>
      </c>
      <c r="B378" s="34"/>
      <c r="C378" s="33"/>
      <c r="D378" s="33"/>
      <c r="E378" s="58" t="s">
        <v>44</v>
      </c>
      <c r="F378" s="33"/>
      <c r="G378" s="33"/>
      <c r="H378" s="37">
        <f>F378*G378</f>
        <v>0</v>
      </c>
      <c r="I378" s="37"/>
      <c r="J378" s="37">
        <f>H378*I378</f>
        <v>0</v>
      </c>
      <c r="K378" s="37"/>
      <c r="L378" s="37"/>
      <c r="M378" s="37"/>
      <c r="N378" s="37">
        <f>L378*M378</f>
        <v>0</v>
      </c>
      <c r="O378" s="37"/>
      <c r="P378" s="37"/>
      <c r="Q378" s="37"/>
      <c r="R378" s="37">
        <f>P378</f>
        <v>0</v>
      </c>
      <c r="S378" s="49"/>
    </row>
    <row r="379" spans="1:19" ht="15" x14ac:dyDescent="0.2">
      <c r="A379" s="33"/>
      <c r="B379" s="34"/>
      <c r="C379" s="59"/>
      <c r="D379" s="33"/>
      <c r="E379" s="58" t="s">
        <v>45</v>
      </c>
      <c r="F379" s="33"/>
      <c r="G379" s="33"/>
      <c r="H379" s="37">
        <f t="shared" ref="H379:H381" si="84">F379*G379</f>
        <v>0</v>
      </c>
      <c r="I379" s="37"/>
      <c r="J379" s="37">
        <f>H379*I379</f>
        <v>0</v>
      </c>
      <c r="K379" s="37"/>
      <c r="L379" s="37"/>
      <c r="M379" s="37"/>
      <c r="N379" s="37">
        <f t="shared" ref="N379:N380" si="85">L379*M379</f>
        <v>0</v>
      </c>
      <c r="O379" s="37"/>
      <c r="P379" s="37"/>
      <c r="Q379" s="37"/>
      <c r="R379" s="37">
        <f>P379*Q379</f>
        <v>0</v>
      </c>
      <c r="S379" s="49"/>
    </row>
    <row r="380" spans="1:19" ht="15" x14ac:dyDescent="0.2">
      <c r="A380" s="33"/>
      <c r="B380" s="34"/>
      <c r="C380" s="33"/>
      <c r="D380" s="33"/>
      <c r="E380" s="58"/>
      <c r="F380" s="33"/>
      <c r="G380" s="33"/>
      <c r="H380" s="37">
        <f t="shared" si="84"/>
        <v>0</v>
      </c>
      <c r="I380" s="37"/>
      <c r="J380" s="37">
        <f>H380*I380</f>
        <v>0</v>
      </c>
      <c r="K380" s="37"/>
      <c r="L380" s="37"/>
      <c r="M380" s="37"/>
      <c r="N380" s="37">
        <f t="shared" si="85"/>
        <v>0</v>
      </c>
      <c r="O380" s="37"/>
      <c r="P380" s="37"/>
      <c r="Q380" s="37"/>
      <c r="R380" s="37">
        <f t="shared" ref="R380:R381" si="86">P380*Q380</f>
        <v>0</v>
      </c>
      <c r="S380" s="49"/>
    </row>
    <row r="381" spans="1:19" x14ac:dyDescent="0.2">
      <c r="A381" s="33"/>
      <c r="B381" s="34"/>
      <c r="C381" s="33"/>
      <c r="D381" s="33"/>
      <c r="E381" s="33"/>
      <c r="F381" s="33"/>
      <c r="G381" s="33"/>
      <c r="H381" s="37">
        <f t="shared" si="84"/>
        <v>0</v>
      </c>
      <c r="I381" s="37"/>
      <c r="J381" s="37">
        <f t="shared" ref="J381" si="87">H381*I381</f>
        <v>0</v>
      </c>
      <c r="K381" s="37"/>
      <c r="L381" s="37"/>
      <c r="M381" s="37"/>
      <c r="N381" s="37">
        <f>L381*M381</f>
        <v>0</v>
      </c>
      <c r="O381" s="37"/>
      <c r="P381" s="37"/>
      <c r="Q381" s="37"/>
      <c r="R381" s="37">
        <f t="shared" si="86"/>
        <v>0</v>
      </c>
      <c r="S381" s="39"/>
    </row>
    <row r="382" spans="1:19" x14ac:dyDescent="0.2">
      <c r="A382" s="33"/>
      <c r="B382" s="34"/>
      <c r="C382" s="33"/>
      <c r="D382" s="33"/>
      <c r="E382" s="35" t="s">
        <v>43</v>
      </c>
      <c r="F382" s="33"/>
      <c r="G382" s="33"/>
      <c r="H382" s="36">
        <f>SUM(H378:H381)</f>
        <v>0</v>
      </c>
      <c r="I382" s="37"/>
      <c r="J382" s="36">
        <f>SUM(J378:J381)</f>
        <v>0</v>
      </c>
      <c r="K382" s="37"/>
      <c r="L382" s="36">
        <f>SUM(L378:L381)</f>
        <v>0</v>
      </c>
      <c r="M382" s="37"/>
      <c r="N382" s="36">
        <f>SUM(N378:N381)</f>
        <v>0</v>
      </c>
      <c r="O382" s="37"/>
      <c r="P382" s="37"/>
      <c r="Q382" s="37"/>
      <c r="R382" s="36">
        <f>SUM(R378:R381)</f>
        <v>0</v>
      </c>
      <c r="S382" s="39">
        <f>J382+N382+R382</f>
        <v>0</v>
      </c>
    </row>
    <row r="383" spans="1:19" ht="15" x14ac:dyDescent="0.2">
      <c r="A383" s="33"/>
      <c r="B383" s="34"/>
      <c r="C383" s="33"/>
      <c r="D383" s="33"/>
      <c r="E383" s="58" t="s">
        <v>46</v>
      </c>
      <c r="F383" s="33"/>
      <c r="G383" s="33"/>
      <c r="H383" s="37">
        <f>F383*G383</f>
        <v>0</v>
      </c>
      <c r="I383" s="37"/>
      <c r="J383" s="37">
        <f>H383*I383</f>
        <v>0</v>
      </c>
      <c r="K383" s="37"/>
      <c r="L383" s="37"/>
      <c r="M383" s="37"/>
      <c r="N383" s="37">
        <f>L383*M383</f>
        <v>0</v>
      </c>
      <c r="O383" s="37"/>
      <c r="P383" s="37"/>
      <c r="Q383" s="37"/>
      <c r="R383" s="37">
        <f>P383*Q383</f>
        <v>0</v>
      </c>
      <c r="S383" s="49"/>
    </row>
    <row r="384" spans="1:19" ht="15" x14ac:dyDescent="0.2">
      <c r="A384" s="33"/>
      <c r="B384" s="34"/>
      <c r="C384" s="59"/>
      <c r="D384" s="33"/>
      <c r="E384" s="58"/>
      <c r="F384" s="33"/>
      <c r="G384" s="33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49"/>
    </row>
    <row r="385" spans="1:19" ht="15" x14ac:dyDescent="0.2">
      <c r="A385" s="33"/>
      <c r="B385" s="34"/>
      <c r="C385" s="59"/>
      <c r="D385" s="33"/>
      <c r="E385" s="58"/>
      <c r="F385" s="33"/>
      <c r="G385" s="33"/>
      <c r="H385" s="37">
        <f>F385*G385</f>
        <v>0</v>
      </c>
      <c r="I385" s="37"/>
      <c r="J385" s="37">
        <f t="shared" ref="J385:J386" si="88">H385*I385</f>
        <v>0</v>
      </c>
      <c r="K385" s="37"/>
      <c r="L385" s="37"/>
      <c r="M385" s="37"/>
      <c r="N385" s="37">
        <f>L385*M385</f>
        <v>0</v>
      </c>
      <c r="O385" s="37"/>
      <c r="P385" s="37"/>
      <c r="Q385" s="37"/>
      <c r="R385" s="37">
        <f t="shared" ref="R385:R386" si="89">P385*Q385</f>
        <v>0</v>
      </c>
      <c r="S385" s="49"/>
    </row>
    <row r="386" spans="1:19" x14ac:dyDescent="0.2">
      <c r="A386" s="33"/>
      <c r="B386" s="34"/>
      <c r="C386" s="33"/>
      <c r="D386" s="33"/>
      <c r="E386" s="33"/>
      <c r="F386" s="33"/>
      <c r="G386" s="33"/>
      <c r="H386" s="37">
        <f>F386*G386</f>
        <v>0</v>
      </c>
      <c r="I386" s="37"/>
      <c r="J386" s="37">
        <f t="shared" si="88"/>
        <v>0</v>
      </c>
      <c r="K386" s="37"/>
      <c r="L386" s="37"/>
      <c r="M386" s="37"/>
      <c r="N386" s="37">
        <f>L386*M386</f>
        <v>0</v>
      </c>
      <c r="O386" s="37"/>
      <c r="P386" s="37"/>
      <c r="Q386" s="37"/>
      <c r="R386" s="37">
        <f t="shared" si="89"/>
        <v>0</v>
      </c>
      <c r="S386" s="49"/>
    </row>
    <row r="387" spans="1:19" x14ac:dyDescent="0.2">
      <c r="A387" s="33"/>
      <c r="B387" s="34"/>
      <c r="C387" s="33"/>
      <c r="D387" s="33"/>
      <c r="E387" s="35" t="s">
        <v>43</v>
      </c>
      <c r="F387" s="33"/>
      <c r="G387" s="33"/>
      <c r="H387" s="36">
        <f>SUM(H383:H386)</f>
        <v>0</v>
      </c>
      <c r="I387" s="37"/>
      <c r="J387" s="36">
        <f>SUM(J384:J386)</f>
        <v>0</v>
      </c>
      <c r="K387" s="37"/>
      <c r="L387" s="36">
        <f>SUM(L383:L386)</f>
        <v>0</v>
      </c>
      <c r="M387" s="37"/>
      <c r="N387" s="36">
        <f>SUM(N383:N386)</f>
        <v>0</v>
      </c>
      <c r="O387" s="37"/>
      <c r="P387" s="37"/>
      <c r="Q387" s="37"/>
      <c r="R387" s="36">
        <f>SUM(R383:R386)</f>
        <v>0</v>
      </c>
      <c r="S387" s="39">
        <f>J387+N387+R387</f>
        <v>0</v>
      </c>
    </row>
    <row r="388" spans="1:19" x14ac:dyDescent="0.2">
      <c r="A388" s="33"/>
      <c r="B388" s="34"/>
      <c r="C388" s="33"/>
      <c r="D388" s="33"/>
      <c r="E388" s="35" t="s">
        <v>43</v>
      </c>
      <c r="F388" s="33"/>
      <c r="G388" s="33"/>
      <c r="H388" s="36">
        <f>H377+H382+H387</f>
        <v>0.5</v>
      </c>
      <c r="I388" s="37"/>
      <c r="J388" s="36">
        <f>J377+J382+J387</f>
        <v>300</v>
      </c>
      <c r="K388" s="37"/>
      <c r="L388" s="36">
        <f>L377+L382+L387</f>
        <v>0.5</v>
      </c>
      <c r="M388" s="37"/>
      <c r="N388" s="36">
        <f>N377+N382+N387</f>
        <v>200</v>
      </c>
      <c r="O388" s="37"/>
      <c r="P388" s="37"/>
      <c r="Q388" s="37"/>
      <c r="R388" s="36">
        <f>R377+R382+R387</f>
        <v>251</v>
      </c>
      <c r="S388" s="36">
        <f>SUM(S373:S387)</f>
        <v>751</v>
      </c>
    </row>
    <row r="389" spans="1:19" x14ac:dyDescent="0.2">
      <c r="C389" s="26"/>
      <c r="O389"/>
      <c r="R389" s="40">
        <f>J388+N388+R388</f>
        <v>751</v>
      </c>
      <c r="S389" s="40" t="s">
        <v>0</v>
      </c>
    </row>
    <row r="391" spans="1:19" x14ac:dyDescent="0.2">
      <c r="O391" s="2" t="s">
        <v>181</v>
      </c>
      <c r="R391" s="40">
        <f>R389+R368+R342+R321+R291+R269+R243+R215+R167+R127+R75</f>
        <v>279018.755</v>
      </c>
    </row>
  </sheetData>
  <mergeCells count="121">
    <mergeCell ref="G371:G372"/>
    <mergeCell ref="H371:J371"/>
    <mergeCell ref="K371:K372"/>
    <mergeCell ref="L371:N371"/>
    <mergeCell ref="O371:R371"/>
    <mergeCell ref="A371:A372"/>
    <mergeCell ref="B371:B372"/>
    <mergeCell ref="C371:C372"/>
    <mergeCell ref="D371:D372"/>
    <mergeCell ref="E371:E372"/>
    <mergeCell ref="F371:F372"/>
    <mergeCell ref="F345:F346"/>
    <mergeCell ref="G345:G346"/>
    <mergeCell ref="H345:J345"/>
    <mergeCell ref="K345:K346"/>
    <mergeCell ref="L345:N345"/>
    <mergeCell ref="O345:R345"/>
    <mergeCell ref="G324:G325"/>
    <mergeCell ref="H324:J324"/>
    <mergeCell ref="K324:K325"/>
    <mergeCell ref="L324:N324"/>
    <mergeCell ref="O324:R324"/>
    <mergeCell ref="A345:A346"/>
    <mergeCell ref="B345:B346"/>
    <mergeCell ref="C345:C346"/>
    <mergeCell ref="D345:D346"/>
    <mergeCell ref="E345:E346"/>
    <mergeCell ref="A324:A325"/>
    <mergeCell ref="B324:B325"/>
    <mergeCell ref="C324:C325"/>
    <mergeCell ref="D324:D325"/>
    <mergeCell ref="E324:E325"/>
    <mergeCell ref="F324:F325"/>
    <mergeCell ref="F294:F295"/>
    <mergeCell ref="G294:G295"/>
    <mergeCell ref="H294:J294"/>
    <mergeCell ref="K294:K295"/>
    <mergeCell ref="L294:N294"/>
    <mergeCell ref="O294:R294"/>
    <mergeCell ref="G273:G274"/>
    <mergeCell ref="H273:J273"/>
    <mergeCell ref="K273:K274"/>
    <mergeCell ref="L273:N273"/>
    <mergeCell ref="O273:R273"/>
    <mergeCell ref="A294:A295"/>
    <mergeCell ref="B294:B295"/>
    <mergeCell ref="C294:C295"/>
    <mergeCell ref="D294:D295"/>
    <mergeCell ref="E294:E295"/>
    <mergeCell ref="A273:A274"/>
    <mergeCell ref="B273:B274"/>
    <mergeCell ref="C273:C274"/>
    <mergeCell ref="D273:D274"/>
    <mergeCell ref="E273:E274"/>
    <mergeCell ref="F273:F274"/>
    <mergeCell ref="F246:F247"/>
    <mergeCell ref="G246:G247"/>
    <mergeCell ref="H246:J246"/>
    <mergeCell ref="K246:K247"/>
    <mergeCell ref="L246:N246"/>
    <mergeCell ref="O246:R246"/>
    <mergeCell ref="G218:G219"/>
    <mergeCell ref="H218:J218"/>
    <mergeCell ref="K218:K219"/>
    <mergeCell ref="L218:N218"/>
    <mergeCell ref="O218:R218"/>
    <mergeCell ref="A246:A247"/>
    <mergeCell ref="B246:B247"/>
    <mergeCell ref="C246:C247"/>
    <mergeCell ref="D246:D247"/>
    <mergeCell ref="E246:E247"/>
    <mergeCell ref="A218:A219"/>
    <mergeCell ref="B218:B219"/>
    <mergeCell ref="C218:C219"/>
    <mergeCell ref="D218:D219"/>
    <mergeCell ref="E218:E219"/>
    <mergeCell ref="F218:F219"/>
    <mergeCell ref="F171:F172"/>
    <mergeCell ref="G171:G172"/>
    <mergeCell ref="H171:J171"/>
    <mergeCell ref="K171:K172"/>
    <mergeCell ref="L171:N171"/>
    <mergeCell ref="O171:R171"/>
    <mergeCell ref="G131:G132"/>
    <mergeCell ref="H131:J131"/>
    <mergeCell ref="K131:K132"/>
    <mergeCell ref="L131:N131"/>
    <mergeCell ref="O131:R131"/>
    <mergeCell ref="A171:A172"/>
    <mergeCell ref="B171:B172"/>
    <mergeCell ref="C171:C172"/>
    <mergeCell ref="D171:D172"/>
    <mergeCell ref="E171:E172"/>
    <mergeCell ref="A131:A132"/>
    <mergeCell ref="B131:B132"/>
    <mergeCell ref="C131:C132"/>
    <mergeCell ref="D131:D132"/>
    <mergeCell ref="E131:E132"/>
    <mergeCell ref="F131:F132"/>
    <mergeCell ref="F78:F79"/>
    <mergeCell ref="G78:G79"/>
    <mergeCell ref="H78:J78"/>
    <mergeCell ref="K78:K79"/>
    <mergeCell ref="L78:N78"/>
    <mergeCell ref="O78:R78"/>
    <mergeCell ref="G3:G4"/>
    <mergeCell ref="H3:J3"/>
    <mergeCell ref="K3:K4"/>
    <mergeCell ref="L3:N3"/>
    <mergeCell ref="O3:R3"/>
    <mergeCell ref="A78:A79"/>
    <mergeCell ref="B78:B79"/>
    <mergeCell ref="C78:C79"/>
    <mergeCell ref="D78:D79"/>
    <mergeCell ref="E78:E79"/>
    <mergeCell ref="A3:A4"/>
    <mergeCell ref="B3:B4"/>
    <mergeCell ref="C3:C4"/>
    <mergeCell ref="D3:D4"/>
    <mergeCell ref="E3:E4"/>
    <mergeCell ref="F3:F4"/>
  </mergeCells>
  <pageMargins left="0.15748031496062992" right="0.15748031496062992" top="0.23622047244094491" bottom="0.19685039370078741" header="0.23622047244094491" footer="0.1574803149606299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общий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2023-03-16T06:11:02Z</cp:lastPrinted>
  <dcterms:created xsi:type="dcterms:W3CDTF">2023-03-16T06:10:03Z</dcterms:created>
  <dcterms:modified xsi:type="dcterms:W3CDTF">2023-03-16T06:16:41Z</dcterms:modified>
</cp:coreProperties>
</file>