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для гис\"/>
    </mc:Choice>
  </mc:AlternateContent>
  <xr:revisionPtr revIDLastSave="0" documentId="8_{6E7C4522-A5B8-4772-8029-D1EB15C74D78}" xr6:coauthVersionLast="36" xr6:coauthVersionMax="36" xr10:uidLastSave="{00000000-0000-0000-0000-000000000000}"/>
  <bookViews>
    <workbookView xWindow="0" yWindow="0" windowWidth="28800" windowHeight="11925" xr2:uid="{6722EEF8-ACD2-4342-9596-A8F118FFFB5A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32" i="1" l="1"/>
  <c r="L332" i="1"/>
  <c r="R331" i="1"/>
  <c r="N331" i="1"/>
  <c r="H331" i="1"/>
  <c r="J331" i="1" s="1"/>
  <c r="J332" i="1" s="1"/>
  <c r="R329" i="1"/>
  <c r="N329" i="1"/>
  <c r="H329" i="1"/>
  <c r="J329" i="1" s="1"/>
  <c r="R328" i="1"/>
  <c r="L328" i="1"/>
  <c r="R327" i="1"/>
  <c r="N327" i="1"/>
  <c r="H327" i="1"/>
  <c r="J327" i="1" s="1"/>
  <c r="R326" i="1"/>
  <c r="N326" i="1"/>
  <c r="H326" i="1"/>
  <c r="J326" i="1" s="1"/>
  <c r="R325" i="1"/>
  <c r="N325" i="1"/>
  <c r="N328" i="1" s="1"/>
  <c r="H325" i="1"/>
  <c r="J325" i="1" s="1"/>
  <c r="L324" i="1"/>
  <c r="R323" i="1"/>
  <c r="N323" i="1"/>
  <c r="H323" i="1"/>
  <c r="J323" i="1" s="1"/>
  <c r="R321" i="1"/>
  <c r="R320" i="1"/>
  <c r="R319" i="1"/>
  <c r="R318" i="1"/>
  <c r="R317" i="1"/>
  <c r="R316" i="1"/>
  <c r="R315" i="1"/>
  <c r="R314" i="1"/>
  <c r="R313" i="1"/>
  <c r="R312" i="1"/>
  <c r="N312" i="1"/>
  <c r="J312" i="1"/>
  <c r="H312" i="1"/>
  <c r="R311" i="1"/>
  <c r="N311" i="1"/>
  <c r="J311" i="1"/>
  <c r="H311" i="1"/>
  <c r="R310" i="1"/>
  <c r="R324" i="1" s="1"/>
  <c r="R333" i="1" s="1"/>
  <c r="N310" i="1"/>
  <c r="N324" i="1" s="1"/>
  <c r="J310" i="1"/>
  <c r="J324" i="1" s="1"/>
  <c r="H310" i="1"/>
  <c r="R303" i="1"/>
  <c r="L303" i="1"/>
  <c r="R302" i="1"/>
  <c r="N302" i="1"/>
  <c r="H302" i="1"/>
  <c r="J302" i="1" s="1"/>
  <c r="R301" i="1"/>
  <c r="N301" i="1"/>
  <c r="H301" i="1"/>
  <c r="J301" i="1" s="1"/>
  <c r="R300" i="1"/>
  <c r="N300" i="1"/>
  <c r="H300" i="1"/>
  <c r="J300" i="1" s="1"/>
  <c r="R299" i="1"/>
  <c r="N299" i="1"/>
  <c r="N303" i="1" s="1"/>
  <c r="H299" i="1"/>
  <c r="J299" i="1" s="1"/>
  <c r="R298" i="1"/>
  <c r="L298" i="1"/>
  <c r="L304" i="1" s="1"/>
  <c r="R297" i="1"/>
  <c r="N297" i="1"/>
  <c r="H297" i="1"/>
  <c r="J297" i="1" s="1"/>
  <c r="R296" i="1"/>
  <c r="N296" i="1"/>
  <c r="H296" i="1"/>
  <c r="J296" i="1" s="1"/>
  <c r="R295" i="1"/>
  <c r="N295" i="1"/>
  <c r="H295" i="1"/>
  <c r="J295" i="1" s="1"/>
  <c r="R294" i="1"/>
  <c r="N294" i="1"/>
  <c r="H294" i="1"/>
  <c r="J294" i="1" s="1"/>
  <c r="R293" i="1"/>
  <c r="N293" i="1"/>
  <c r="H293" i="1"/>
  <c r="J293" i="1" s="1"/>
  <c r="R292" i="1"/>
  <c r="N292" i="1"/>
  <c r="H292" i="1"/>
  <c r="J292" i="1" s="1"/>
  <c r="R291" i="1"/>
  <c r="N291" i="1"/>
  <c r="H291" i="1"/>
  <c r="J291" i="1" s="1"/>
  <c r="R290" i="1"/>
  <c r="N290" i="1"/>
  <c r="H290" i="1"/>
  <c r="J290" i="1" s="1"/>
  <c r="R289" i="1"/>
  <c r="N289" i="1"/>
  <c r="N298" i="1" s="1"/>
  <c r="H289" i="1"/>
  <c r="J289" i="1" s="1"/>
  <c r="R288" i="1"/>
  <c r="R304" i="1" s="1"/>
  <c r="L288" i="1"/>
  <c r="R287" i="1"/>
  <c r="N287" i="1"/>
  <c r="H287" i="1"/>
  <c r="J287" i="1" s="1"/>
  <c r="R285" i="1"/>
  <c r="N285" i="1"/>
  <c r="H285" i="1"/>
  <c r="J285" i="1" s="1"/>
  <c r="R284" i="1"/>
  <c r="N284" i="1"/>
  <c r="H284" i="1"/>
  <c r="J284" i="1" s="1"/>
  <c r="R283" i="1"/>
  <c r="N283" i="1"/>
  <c r="H283" i="1"/>
  <c r="J283" i="1" s="1"/>
  <c r="R282" i="1"/>
  <c r="N282" i="1"/>
  <c r="H282" i="1"/>
  <c r="J282" i="1" s="1"/>
  <c r="R281" i="1"/>
  <c r="N281" i="1"/>
  <c r="H281" i="1"/>
  <c r="J281" i="1" s="1"/>
  <c r="R280" i="1"/>
  <c r="N280" i="1"/>
  <c r="H280" i="1"/>
  <c r="J280" i="1" s="1"/>
  <c r="R279" i="1"/>
  <c r="N279" i="1"/>
  <c r="H279" i="1"/>
  <c r="J279" i="1" s="1"/>
  <c r="R278" i="1"/>
  <c r="N278" i="1"/>
  <c r="H278" i="1"/>
  <c r="J278" i="1" s="1"/>
  <c r="R277" i="1"/>
  <c r="N277" i="1"/>
  <c r="H277" i="1"/>
  <c r="J277" i="1" s="1"/>
  <c r="R276" i="1"/>
  <c r="N276" i="1"/>
  <c r="N288" i="1" s="1"/>
  <c r="N304" i="1" s="1"/>
  <c r="H276" i="1"/>
  <c r="J276" i="1" s="1"/>
  <c r="N270" i="1"/>
  <c r="N269" i="1"/>
  <c r="L269" i="1"/>
  <c r="R268" i="1"/>
  <c r="N268" i="1"/>
  <c r="J268" i="1"/>
  <c r="H268" i="1"/>
  <c r="R267" i="1"/>
  <c r="N267" i="1"/>
  <c r="J267" i="1"/>
  <c r="H267" i="1"/>
  <c r="R266" i="1"/>
  <c r="N266" i="1"/>
  <c r="J266" i="1"/>
  <c r="H266" i="1"/>
  <c r="R265" i="1"/>
  <c r="N265" i="1"/>
  <c r="J265" i="1"/>
  <c r="H265" i="1"/>
  <c r="R264" i="1"/>
  <c r="N264" i="1"/>
  <c r="J264" i="1"/>
  <c r="H264" i="1"/>
  <c r="R263" i="1"/>
  <c r="N263" i="1"/>
  <c r="J263" i="1"/>
  <c r="H263" i="1"/>
  <c r="R262" i="1"/>
  <c r="N262" i="1"/>
  <c r="J262" i="1"/>
  <c r="H262" i="1"/>
  <c r="R261" i="1"/>
  <c r="N261" i="1"/>
  <c r="J261" i="1"/>
  <c r="H261" i="1"/>
  <c r="R260" i="1"/>
  <c r="N260" i="1"/>
  <c r="J260" i="1"/>
  <c r="H260" i="1"/>
  <c r="R259" i="1"/>
  <c r="N259" i="1"/>
  <c r="J259" i="1"/>
  <c r="H259" i="1"/>
  <c r="R258" i="1"/>
  <c r="N258" i="1"/>
  <c r="J258" i="1"/>
  <c r="H258" i="1"/>
  <c r="R257" i="1"/>
  <c r="N257" i="1"/>
  <c r="J257" i="1"/>
  <c r="H257" i="1"/>
  <c r="R256" i="1"/>
  <c r="N256" i="1"/>
  <c r="J256" i="1"/>
  <c r="H256" i="1"/>
  <c r="R255" i="1"/>
  <c r="N255" i="1"/>
  <c r="J255" i="1"/>
  <c r="H255" i="1"/>
  <c r="R254" i="1"/>
  <c r="N254" i="1"/>
  <c r="J254" i="1"/>
  <c r="J269" i="1" s="1"/>
  <c r="S269" i="1" s="1"/>
  <c r="H254" i="1"/>
  <c r="R253" i="1"/>
  <c r="R269" i="1" s="1"/>
  <c r="N253" i="1"/>
  <c r="J253" i="1"/>
  <c r="H253" i="1"/>
  <c r="H269" i="1" s="1"/>
  <c r="N252" i="1"/>
  <c r="L252" i="1"/>
  <c r="L270" i="1" s="1"/>
  <c r="R251" i="1"/>
  <c r="N251" i="1"/>
  <c r="J251" i="1"/>
  <c r="H251" i="1"/>
  <c r="R250" i="1"/>
  <c r="N250" i="1"/>
  <c r="J250" i="1"/>
  <c r="H250" i="1"/>
  <c r="R249" i="1"/>
  <c r="N249" i="1"/>
  <c r="J249" i="1"/>
  <c r="H249" i="1"/>
  <c r="R248" i="1"/>
  <c r="N248" i="1"/>
  <c r="J248" i="1"/>
  <c r="H248" i="1"/>
  <c r="R247" i="1"/>
  <c r="R252" i="1" s="1"/>
  <c r="N247" i="1"/>
  <c r="J247" i="1"/>
  <c r="J252" i="1" s="1"/>
  <c r="H247" i="1"/>
  <c r="H252" i="1" s="1"/>
  <c r="N246" i="1"/>
  <c r="L246" i="1"/>
  <c r="J246" i="1"/>
  <c r="R245" i="1"/>
  <c r="N245" i="1"/>
  <c r="J245" i="1"/>
  <c r="H245" i="1"/>
  <c r="R244" i="1"/>
  <c r="N244" i="1"/>
  <c r="J244" i="1"/>
  <c r="H244" i="1"/>
  <c r="R243" i="1"/>
  <c r="N243" i="1"/>
  <c r="J243" i="1"/>
  <c r="H243" i="1"/>
  <c r="R242" i="1"/>
  <c r="N242" i="1"/>
  <c r="J242" i="1"/>
  <c r="H242" i="1"/>
  <c r="R241" i="1"/>
  <c r="N241" i="1"/>
  <c r="J241" i="1"/>
  <c r="H241" i="1"/>
  <c r="R240" i="1"/>
  <c r="N240" i="1"/>
  <c r="J240" i="1"/>
  <c r="H240" i="1"/>
  <c r="R239" i="1"/>
  <c r="N239" i="1"/>
  <c r="J239" i="1"/>
  <c r="H239" i="1"/>
  <c r="R238" i="1"/>
  <c r="N238" i="1"/>
  <c r="J238" i="1"/>
  <c r="H238" i="1"/>
  <c r="R237" i="1"/>
  <c r="N237" i="1"/>
  <c r="J237" i="1"/>
  <c r="H237" i="1"/>
  <c r="R236" i="1"/>
  <c r="N236" i="1"/>
  <c r="J236" i="1"/>
  <c r="H236" i="1"/>
  <c r="R235" i="1"/>
  <c r="R246" i="1" s="1"/>
  <c r="R270" i="1" s="1"/>
  <c r="N235" i="1"/>
  <c r="J235" i="1"/>
  <c r="H235" i="1"/>
  <c r="H246" i="1" s="1"/>
  <c r="H270" i="1" s="1"/>
  <c r="R229" i="1"/>
  <c r="R228" i="1"/>
  <c r="L228" i="1"/>
  <c r="R227" i="1"/>
  <c r="N227" i="1"/>
  <c r="H227" i="1"/>
  <c r="J227" i="1" s="1"/>
  <c r="J228" i="1" s="1"/>
  <c r="R225" i="1"/>
  <c r="N225" i="1"/>
  <c r="N228" i="1" s="1"/>
  <c r="H225" i="1"/>
  <c r="J225" i="1" s="1"/>
  <c r="R224" i="1"/>
  <c r="L224" i="1"/>
  <c r="R223" i="1"/>
  <c r="N223" i="1"/>
  <c r="H223" i="1"/>
  <c r="J223" i="1" s="1"/>
  <c r="R221" i="1"/>
  <c r="N221" i="1"/>
  <c r="N224" i="1" s="1"/>
  <c r="H221" i="1"/>
  <c r="J221" i="1" s="1"/>
  <c r="R220" i="1"/>
  <c r="L220" i="1"/>
  <c r="R219" i="1"/>
  <c r="N219" i="1"/>
  <c r="H219" i="1"/>
  <c r="J219" i="1" s="1"/>
  <c r="R217" i="1"/>
  <c r="N217" i="1"/>
  <c r="H217" i="1"/>
  <c r="J217" i="1" s="1"/>
  <c r="R216" i="1"/>
  <c r="N216" i="1"/>
  <c r="H216" i="1"/>
  <c r="J216" i="1" s="1"/>
  <c r="R215" i="1"/>
  <c r="N215" i="1"/>
  <c r="H215" i="1"/>
  <c r="J215" i="1" s="1"/>
  <c r="R214" i="1"/>
  <c r="N214" i="1"/>
  <c r="H214" i="1"/>
  <c r="J214" i="1" s="1"/>
  <c r="R213" i="1"/>
  <c r="N213" i="1"/>
  <c r="H213" i="1"/>
  <c r="J213" i="1" s="1"/>
  <c r="R212" i="1"/>
  <c r="N212" i="1"/>
  <c r="H212" i="1"/>
  <c r="J212" i="1" s="1"/>
  <c r="R211" i="1"/>
  <c r="N211" i="1"/>
  <c r="H211" i="1"/>
  <c r="J211" i="1" s="1"/>
  <c r="R210" i="1"/>
  <c r="N210" i="1"/>
  <c r="H210" i="1"/>
  <c r="J210" i="1" s="1"/>
  <c r="R209" i="1"/>
  <c r="N209" i="1"/>
  <c r="H209" i="1"/>
  <c r="J209" i="1" s="1"/>
  <c r="R208" i="1"/>
  <c r="N208" i="1"/>
  <c r="H208" i="1"/>
  <c r="J208" i="1" s="1"/>
  <c r="R207" i="1"/>
  <c r="N207" i="1"/>
  <c r="H207" i="1"/>
  <c r="J207" i="1" s="1"/>
  <c r="R206" i="1"/>
  <c r="N206" i="1"/>
  <c r="H206" i="1"/>
  <c r="J206" i="1" s="1"/>
  <c r="R205" i="1"/>
  <c r="N205" i="1"/>
  <c r="H205" i="1"/>
  <c r="J205" i="1" s="1"/>
  <c r="R204" i="1"/>
  <c r="N204" i="1"/>
  <c r="H204" i="1"/>
  <c r="J204" i="1" s="1"/>
  <c r="R203" i="1"/>
  <c r="N203" i="1"/>
  <c r="H203" i="1"/>
  <c r="J203" i="1" s="1"/>
  <c r="R202" i="1"/>
  <c r="N202" i="1"/>
  <c r="H202" i="1"/>
  <c r="J202" i="1" s="1"/>
  <c r="J220" i="1" s="1"/>
  <c r="N194" i="1"/>
  <c r="L194" i="1"/>
  <c r="R193" i="1"/>
  <c r="N193" i="1"/>
  <c r="J193" i="1"/>
  <c r="H193" i="1"/>
  <c r="R192" i="1"/>
  <c r="N192" i="1"/>
  <c r="J192" i="1"/>
  <c r="H192" i="1"/>
  <c r="R191" i="1"/>
  <c r="N191" i="1"/>
  <c r="J191" i="1"/>
  <c r="H191" i="1"/>
  <c r="R190" i="1"/>
  <c r="N190" i="1"/>
  <c r="J190" i="1"/>
  <c r="H190" i="1"/>
  <c r="R189" i="1"/>
  <c r="N189" i="1"/>
  <c r="J189" i="1"/>
  <c r="J194" i="1" s="1"/>
  <c r="H189" i="1"/>
  <c r="R188" i="1"/>
  <c r="R194" i="1" s="1"/>
  <c r="N188" i="1"/>
  <c r="J188" i="1"/>
  <c r="H188" i="1"/>
  <c r="H194" i="1" s="1"/>
  <c r="N187" i="1"/>
  <c r="L187" i="1"/>
  <c r="J187" i="1"/>
  <c r="S187" i="1" s="1"/>
  <c r="R185" i="1"/>
  <c r="N185" i="1"/>
  <c r="J185" i="1"/>
  <c r="H185" i="1"/>
  <c r="R184" i="1"/>
  <c r="N184" i="1"/>
  <c r="J184" i="1"/>
  <c r="H184" i="1"/>
  <c r="R183" i="1"/>
  <c r="N183" i="1"/>
  <c r="J183" i="1"/>
  <c r="H183" i="1"/>
  <c r="R182" i="1"/>
  <c r="N182" i="1"/>
  <c r="J182" i="1"/>
  <c r="H182" i="1"/>
  <c r="R181" i="1"/>
  <c r="N181" i="1"/>
  <c r="J181" i="1"/>
  <c r="H181" i="1"/>
  <c r="R180" i="1"/>
  <c r="N180" i="1"/>
  <c r="J180" i="1"/>
  <c r="H180" i="1"/>
  <c r="R179" i="1"/>
  <c r="N179" i="1"/>
  <c r="J179" i="1"/>
  <c r="H179" i="1"/>
  <c r="R178" i="1"/>
  <c r="N178" i="1"/>
  <c r="J178" i="1"/>
  <c r="H178" i="1"/>
  <c r="R177" i="1"/>
  <c r="R187" i="1" s="1"/>
  <c r="N177" i="1"/>
  <c r="J177" i="1"/>
  <c r="H177" i="1"/>
  <c r="H187" i="1" s="1"/>
  <c r="N176" i="1"/>
  <c r="N195" i="1" s="1"/>
  <c r="L176" i="1"/>
  <c r="L195" i="1" s="1"/>
  <c r="R175" i="1"/>
  <c r="N175" i="1"/>
  <c r="J175" i="1"/>
  <c r="H175" i="1"/>
  <c r="R173" i="1"/>
  <c r="N173" i="1"/>
  <c r="J173" i="1"/>
  <c r="H173" i="1"/>
  <c r="R172" i="1"/>
  <c r="R176" i="1" s="1"/>
  <c r="R195" i="1" s="1"/>
  <c r="N172" i="1"/>
  <c r="J172" i="1"/>
  <c r="J176" i="1" s="1"/>
  <c r="S176" i="1" s="1"/>
  <c r="H172" i="1"/>
  <c r="H176" i="1" s="1"/>
  <c r="L166" i="1"/>
  <c r="R165" i="1"/>
  <c r="L165" i="1"/>
  <c r="R164" i="1"/>
  <c r="N164" i="1"/>
  <c r="H164" i="1"/>
  <c r="J164" i="1" s="1"/>
  <c r="R163" i="1"/>
  <c r="N163" i="1"/>
  <c r="H163" i="1"/>
  <c r="J163" i="1" s="1"/>
  <c r="J165" i="1" s="1"/>
  <c r="S165" i="1" s="1"/>
  <c r="R161" i="1"/>
  <c r="N161" i="1"/>
  <c r="N165" i="1" s="1"/>
  <c r="H161" i="1"/>
  <c r="J161" i="1" s="1"/>
  <c r="R160" i="1"/>
  <c r="L160" i="1"/>
  <c r="R159" i="1"/>
  <c r="N159" i="1"/>
  <c r="H159" i="1"/>
  <c r="J159" i="1" s="1"/>
  <c r="R158" i="1"/>
  <c r="N158" i="1"/>
  <c r="H158" i="1"/>
  <c r="J158" i="1" s="1"/>
  <c r="R157" i="1"/>
  <c r="N157" i="1"/>
  <c r="H157" i="1"/>
  <c r="J157" i="1" s="1"/>
  <c r="R156" i="1"/>
  <c r="R166" i="1" s="1"/>
  <c r="L156" i="1"/>
  <c r="R155" i="1"/>
  <c r="N155" i="1"/>
  <c r="H155" i="1"/>
  <c r="J155" i="1" s="1"/>
  <c r="R154" i="1"/>
  <c r="N154" i="1"/>
  <c r="H154" i="1"/>
  <c r="J154" i="1" s="1"/>
  <c r="R153" i="1"/>
  <c r="N153" i="1"/>
  <c r="H153" i="1"/>
  <c r="J153" i="1" s="1"/>
  <c r="R152" i="1"/>
  <c r="N152" i="1"/>
  <c r="H152" i="1"/>
  <c r="J152" i="1" s="1"/>
  <c r="R151" i="1"/>
  <c r="N151" i="1"/>
  <c r="H151" i="1"/>
  <c r="J151" i="1" s="1"/>
  <c r="R150" i="1"/>
  <c r="N150" i="1"/>
  <c r="N156" i="1" s="1"/>
  <c r="H150" i="1"/>
  <c r="J150" i="1" s="1"/>
  <c r="J156" i="1" s="1"/>
  <c r="N142" i="1"/>
  <c r="L142" i="1"/>
  <c r="R141" i="1"/>
  <c r="N141" i="1"/>
  <c r="J141" i="1"/>
  <c r="J142" i="1" s="1"/>
  <c r="S142" i="1" s="1"/>
  <c r="H141" i="1"/>
  <c r="R139" i="1"/>
  <c r="R142" i="1" s="1"/>
  <c r="N139" i="1"/>
  <c r="J139" i="1"/>
  <c r="H139" i="1"/>
  <c r="H142" i="1" s="1"/>
  <c r="N138" i="1"/>
  <c r="L138" i="1"/>
  <c r="R137" i="1"/>
  <c r="R136" i="1"/>
  <c r="N136" i="1"/>
  <c r="H136" i="1"/>
  <c r="L135" i="1"/>
  <c r="L143" i="1" s="1"/>
  <c r="R134" i="1"/>
  <c r="N134" i="1"/>
  <c r="H134" i="1"/>
  <c r="J134" i="1" s="1"/>
  <c r="N133" i="1"/>
  <c r="J133" i="1"/>
  <c r="H133" i="1"/>
  <c r="R132" i="1"/>
  <c r="N132" i="1"/>
  <c r="J132" i="1"/>
  <c r="H132" i="1"/>
  <c r="R131" i="1"/>
  <c r="N131" i="1"/>
  <c r="J131" i="1"/>
  <c r="H131" i="1"/>
  <c r="R130" i="1"/>
  <c r="N130" i="1"/>
  <c r="J130" i="1"/>
  <c r="H130" i="1"/>
  <c r="R129" i="1"/>
  <c r="N129" i="1"/>
  <c r="J129" i="1"/>
  <c r="H129" i="1"/>
  <c r="R128" i="1"/>
  <c r="N128" i="1"/>
  <c r="J128" i="1"/>
  <c r="H128" i="1"/>
  <c r="R127" i="1"/>
  <c r="N127" i="1"/>
  <c r="J127" i="1"/>
  <c r="H127" i="1"/>
  <c r="R126" i="1"/>
  <c r="N126" i="1"/>
  <c r="J126" i="1"/>
  <c r="H126" i="1"/>
  <c r="R125" i="1"/>
  <c r="N125" i="1"/>
  <c r="J125" i="1"/>
  <c r="H125" i="1"/>
  <c r="R124" i="1"/>
  <c r="N124" i="1"/>
  <c r="J124" i="1"/>
  <c r="H124" i="1"/>
  <c r="R123" i="1"/>
  <c r="R135" i="1" s="1"/>
  <c r="N123" i="1"/>
  <c r="N135" i="1" s="1"/>
  <c r="N143" i="1" s="1"/>
  <c r="J123" i="1"/>
  <c r="J135" i="1" s="1"/>
  <c r="H123" i="1"/>
  <c r="H135" i="1" s="1"/>
  <c r="R116" i="1"/>
  <c r="L116" i="1"/>
  <c r="R115" i="1"/>
  <c r="N115" i="1"/>
  <c r="H115" i="1"/>
  <c r="J115" i="1" s="1"/>
  <c r="J116" i="1" s="1"/>
  <c r="R113" i="1"/>
  <c r="N113" i="1"/>
  <c r="H113" i="1"/>
  <c r="J113" i="1" s="1"/>
  <c r="R112" i="1"/>
  <c r="L112" i="1"/>
  <c r="R111" i="1"/>
  <c r="N111" i="1"/>
  <c r="H111" i="1"/>
  <c r="J111" i="1" s="1"/>
  <c r="R110" i="1"/>
  <c r="N110" i="1"/>
  <c r="H110" i="1"/>
  <c r="J110" i="1" s="1"/>
  <c r="R109" i="1"/>
  <c r="N109" i="1"/>
  <c r="H109" i="1"/>
  <c r="J109" i="1" s="1"/>
  <c r="R108" i="1"/>
  <c r="N108" i="1"/>
  <c r="H108" i="1"/>
  <c r="J108" i="1" s="1"/>
  <c r="R107" i="1"/>
  <c r="R117" i="1" s="1"/>
  <c r="L107" i="1"/>
  <c r="L117" i="1" s="1"/>
  <c r="R106" i="1"/>
  <c r="N106" i="1"/>
  <c r="H106" i="1"/>
  <c r="J106" i="1" s="1"/>
  <c r="R105" i="1"/>
  <c r="N105" i="1"/>
  <c r="J105" i="1"/>
  <c r="H105" i="1"/>
  <c r="R104" i="1"/>
  <c r="N104" i="1"/>
  <c r="J104" i="1"/>
  <c r="H104" i="1"/>
  <c r="R103" i="1"/>
  <c r="N103" i="1"/>
  <c r="J103" i="1"/>
  <c r="H103" i="1"/>
  <c r="R102" i="1"/>
  <c r="N102" i="1"/>
  <c r="J102" i="1"/>
  <c r="H102" i="1"/>
  <c r="R101" i="1"/>
  <c r="N101" i="1"/>
  <c r="J101" i="1"/>
  <c r="H101" i="1"/>
  <c r="R100" i="1"/>
  <c r="N100" i="1"/>
  <c r="J100" i="1"/>
  <c r="H100" i="1"/>
  <c r="R99" i="1"/>
  <c r="N99" i="1"/>
  <c r="J99" i="1"/>
  <c r="H99" i="1"/>
  <c r="R98" i="1"/>
  <c r="N98" i="1"/>
  <c r="J98" i="1"/>
  <c r="J107" i="1" s="1"/>
  <c r="H98" i="1"/>
  <c r="H107" i="1" s="1"/>
  <c r="L91" i="1"/>
  <c r="R90" i="1"/>
  <c r="N90" i="1"/>
  <c r="J90" i="1"/>
  <c r="H90" i="1"/>
  <c r="R89" i="1"/>
  <c r="N89" i="1"/>
  <c r="J89" i="1"/>
  <c r="J91" i="1" s="1"/>
  <c r="S91" i="1" s="1"/>
  <c r="H89" i="1"/>
  <c r="R88" i="1"/>
  <c r="R91" i="1" s="1"/>
  <c r="N88" i="1"/>
  <c r="N91" i="1" s="1"/>
  <c r="J88" i="1"/>
  <c r="H88" i="1"/>
  <c r="H91" i="1" s="1"/>
  <c r="R87" i="1"/>
  <c r="N87" i="1"/>
  <c r="L87" i="1"/>
  <c r="R86" i="1"/>
  <c r="N86" i="1"/>
  <c r="H86" i="1"/>
  <c r="J86" i="1" s="1"/>
  <c r="R85" i="1"/>
  <c r="N85" i="1"/>
  <c r="H85" i="1"/>
  <c r="J85" i="1" s="1"/>
  <c r="R84" i="1"/>
  <c r="N84" i="1"/>
  <c r="H84" i="1"/>
  <c r="J84" i="1" s="1"/>
  <c r="L83" i="1"/>
  <c r="L92" i="1" s="1"/>
  <c r="R82" i="1"/>
  <c r="N82" i="1"/>
  <c r="J82" i="1"/>
  <c r="H82" i="1"/>
  <c r="R79" i="1"/>
  <c r="N79" i="1"/>
  <c r="J79" i="1"/>
  <c r="H79" i="1"/>
  <c r="R78" i="1"/>
  <c r="R83" i="1" s="1"/>
  <c r="R92" i="1" s="1"/>
  <c r="N78" i="1"/>
  <c r="N83" i="1" s="1"/>
  <c r="N92" i="1" s="1"/>
  <c r="J78" i="1"/>
  <c r="J83" i="1" s="1"/>
  <c r="H78" i="1"/>
  <c r="H83" i="1" s="1"/>
  <c r="N71" i="1"/>
  <c r="L71" i="1"/>
  <c r="R70" i="1"/>
  <c r="N70" i="1"/>
  <c r="H70" i="1"/>
  <c r="J70" i="1" s="1"/>
  <c r="R69" i="1"/>
  <c r="N69" i="1"/>
  <c r="H69" i="1"/>
  <c r="J69" i="1" s="1"/>
  <c r="J71" i="1" s="1"/>
  <c r="S71" i="1" s="1"/>
  <c r="R68" i="1"/>
  <c r="R71" i="1" s="1"/>
  <c r="N68" i="1"/>
  <c r="H68" i="1"/>
  <c r="J68" i="1" s="1"/>
  <c r="R67" i="1"/>
  <c r="L67" i="1"/>
  <c r="R66" i="1"/>
  <c r="N66" i="1"/>
  <c r="J66" i="1"/>
  <c r="H66" i="1"/>
  <c r="R65" i="1"/>
  <c r="N65" i="1"/>
  <c r="J65" i="1"/>
  <c r="H65" i="1"/>
  <c r="R64" i="1"/>
  <c r="N64" i="1"/>
  <c r="N67" i="1" s="1"/>
  <c r="J64" i="1"/>
  <c r="J67" i="1" s="1"/>
  <c r="S67" i="1" s="1"/>
  <c r="H64" i="1"/>
  <c r="H67" i="1" s="1"/>
  <c r="N63" i="1"/>
  <c r="N72" i="1" s="1"/>
  <c r="L63" i="1"/>
  <c r="L72" i="1" s="1"/>
  <c r="R60" i="1"/>
  <c r="N60" i="1"/>
  <c r="H60" i="1"/>
  <c r="J60" i="1" s="1"/>
  <c r="R59" i="1"/>
  <c r="R63" i="1" s="1"/>
  <c r="R72" i="1" s="1"/>
  <c r="N59" i="1"/>
  <c r="H59" i="1"/>
  <c r="J59" i="1" s="1"/>
  <c r="S51" i="1"/>
  <c r="O51" i="1"/>
  <c r="L51" i="1"/>
  <c r="S50" i="1"/>
  <c r="O50" i="1"/>
  <c r="H50" i="1"/>
  <c r="J50" i="1" s="1"/>
  <c r="J51" i="1" s="1"/>
  <c r="T51" i="1" s="1"/>
  <c r="S48" i="1"/>
  <c r="O48" i="1"/>
  <c r="H48" i="1"/>
  <c r="H51" i="1" s="1"/>
  <c r="L47" i="1"/>
  <c r="L52" i="1" s="1"/>
  <c r="S46" i="1"/>
  <c r="O46" i="1"/>
  <c r="J46" i="1"/>
  <c r="H46" i="1"/>
  <c r="S45" i="1"/>
  <c r="O45" i="1"/>
  <c r="J45" i="1"/>
  <c r="H45" i="1"/>
  <c r="S44" i="1"/>
  <c r="S47" i="1" s="1"/>
  <c r="O44" i="1"/>
  <c r="O47" i="1" s="1"/>
  <c r="J44" i="1"/>
  <c r="J47" i="1" s="1"/>
  <c r="T47" i="1" s="1"/>
  <c r="H44" i="1"/>
  <c r="H47" i="1" s="1"/>
  <c r="S43" i="1"/>
  <c r="S52" i="1" s="1"/>
  <c r="O43" i="1"/>
  <c r="O52" i="1" s="1"/>
  <c r="L43" i="1"/>
  <c r="S41" i="1"/>
  <c r="O41" i="1"/>
  <c r="H41" i="1"/>
  <c r="J41" i="1" s="1"/>
  <c r="S38" i="1"/>
  <c r="O38" i="1"/>
  <c r="H38" i="1"/>
  <c r="J38" i="1" s="1"/>
  <c r="S37" i="1"/>
  <c r="O37" i="1"/>
  <c r="H37" i="1"/>
  <c r="H43" i="1" s="1"/>
  <c r="R30" i="1"/>
  <c r="L30" i="1"/>
  <c r="R29" i="1"/>
  <c r="N29" i="1"/>
  <c r="J29" i="1"/>
  <c r="J30" i="1" s="1"/>
  <c r="S30" i="1" s="1"/>
  <c r="H29" i="1"/>
  <c r="R27" i="1"/>
  <c r="N27" i="1"/>
  <c r="N30" i="1" s="1"/>
  <c r="J27" i="1"/>
  <c r="H27" i="1"/>
  <c r="H30" i="1" s="1"/>
  <c r="N26" i="1"/>
  <c r="L26" i="1"/>
  <c r="R25" i="1"/>
  <c r="N25" i="1"/>
  <c r="H25" i="1"/>
  <c r="J25" i="1" s="1"/>
  <c r="R24" i="1"/>
  <c r="N24" i="1"/>
  <c r="H24" i="1"/>
  <c r="J24" i="1" s="1"/>
  <c r="R23" i="1"/>
  <c r="R26" i="1" s="1"/>
  <c r="N23" i="1"/>
  <c r="H23" i="1"/>
  <c r="J23" i="1" s="1"/>
  <c r="L22" i="1"/>
  <c r="L31" i="1" s="1"/>
  <c r="R20" i="1"/>
  <c r="N20" i="1"/>
  <c r="J20" i="1"/>
  <c r="H20" i="1"/>
  <c r="R19" i="1"/>
  <c r="N19" i="1"/>
  <c r="J19" i="1"/>
  <c r="H19" i="1"/>
  <c r="R18" i="1"/>
  <c r="N18" i="1"/>
  <c r="J18" i="1"/>
  <c r="H18" i="1"/>
  <c r="R17" i="1"/>
  <c r="N17" i="1"/>
  <c r="J17" i="1"/>
  <c r="H17" i="1"/>
  <c r="R16" i="1"/>
  <c r="N16" i="1"/>
  <c r="J16" i="1"/>
  <c r="H16" i="1"/>
  <c r="R15" i="1"/>
  <c r="N15" i="1"/>
  <c r="J15" i="1"/>
  <c r="H15" i="1"/>
  <c r="R14" i="1"/>
  <c r="N14" i="1"/>
  <c r="J14" i="1"/>
  <c r="H14" i="1"/>
  <c r="R13" i="1"/>
  <c r="N13" i="1"/>
  <c r="J13" i="1"/>
  <c r="H13" i="1"/>
  <c r="R12" i="1"/>
  <c r="N12" i="1"/>
  <c r="J12" i="1"/>
  <c r="H12" i="1"/>
  <c r="R11" i="1"/>
  <c r="N11" i="1"/>
  <c r="J11" i="1"/>
  <c r="H11" i="1"/>
  <c r="R10" i="1"/>
  <c r="N10" i="1"/>
  <c r="J10" i="1"/>
  <c r="H10" i="1"/>
  <c r="R9" i="1"/>
  <c r="N9" i="1"/>
  <c r="J9" i="1"/>
  <c r="H9" i="1"/>
  <c r="R8" i="1"/>
  <c r="N8" i="1"/>
  <c r="J8" i="1"/>
  <c r="H8" i="1"/>
  <c r="R7" i="1"/>
  <c r="N7" i="1"/>
  <c r="J7" i="1"/>
  <c r="H7" i="1"/>
  <c r="R6" i="1"/>
  <c r="N6" i="1"/>
  <c r="J6" i="1"/>
  <c r="H6" i="1"/>
  <c r="R5" i="1"/>
  <c r="R22" i="1" s="1"/>
  <c r="R31" i="1" s="1"/>
  <c r="N5" i="1"/>
  <c r="N22" i="1" s="1"/>
  <c r="N31" i="1" s="1"/>
  <c r="J5" i="1"/>
  <c r="J22" i="1" s="1"/>
  <c r="H5" i="1"/>
  <c r="H22" i="1" s="1"/>
  <c r="J63" i="1" l="1"/>
  <c r="J26" i="1"/>
  <c r="S26" i="1" s="1"/>
  <c r="S22" i="1"/>
  <c r="J31" i="1"/>
  <c r="R32" i="1" s="1"/>
  <c r="H52" i="1"/>
  <c r="S83" i="1"/>
  <c r="J87" i="1"/>
  <c r="S87" i="1" s="1"/>
  <c r="H87" i="1"/>
  <c r="H92" i="1" s="1"/>
  <c r="H26" i="1"/>
  <c r="H31" i="1" s="1"/>
  <c r="J37" i="1"/>
  <c r="J43" i="1" s="1"/>
  <c r="J48" i="1"/>
  <c r="H63" i="1"/>
  <c r="H71" i="1"/>
  <c r="N107" i="1"/>
  <c r="J112" i="1"/>
  <c r="H112" i="1"/>
  <c r="H117" i="1" s="1"/>
  <c r="N116" i="1"/>
  <c r="S116" i="1" s="1"/>
  <c r="H138" i="1"/>
  <c r="J136" i="1"/>
  <c r="J138" i="1" s="1"/>
  <c r="J160" i="1"/>
  <c r="H165" i="1"/>
  <c r="S194" i="1"/>
  <c r="S195" i="1" s="1"/>
  <c r="N220" i="1"/>
  <c r="N229" i="1" s="1"/>
  <c r="J224" i="1"/>
  <c r="S224" i="1" s="1"/>
  <c r="S228" i="1"/>
  <c r="S252" i="1"/>
  <c r="L333" i="1"/>
  <c r="S107" i="1"/>
  <c r="J117" i="1"/>
  <c r="J166" i="1"/>
  <c r="S156" i="1"/>
  <c r="J270" i="1"/>
  <c r="R271" i="1" s="1"/>
  <c r="H288" i="1"/>
  <c r="H303" i="1"/>
  <c r="N112" i="1"/>
  <c r="H143" i="1"/>
  <c r="H156" i="1"/>
  <c r="N160" i="1"/>
  <c r="N166" i="1" s="1"/>
  <c r="H195" i="1"/>
  <c r="J195" i="1"/>
  <c r="R196" i="1" s="1"/>
  <c r="S324" i="1"/>
  <c r="J333" i="1"/>
  <c r="J328" i="1"/>
  <c r="S328" i="1" s="1"/>
  <c r="S135" i="1"/>
  <c r="J143" i="1"/>
  <c r="R138" i="1"/>
  <c r="R143" i="1" s="1"/>
  <c r="L229" i="1"/>
  <c r="H224" i="1"/>
  <c r="S246" i="1"/>
  <c r="S270" i="1" s="1"/>
  <c r="J288" i="1"/>
  <c r="J298" i="1"/>
  <c r="S298" i="1" s="1"/>
  <c r="J303" i="1"/>
  <c r="S303" i="1" s="1"/>
  <c r="N333" i="1"/>
  <c r="H328" i="1"/>
  <c r="N332" i="1"/>
  <c r="S332" i="1" s="1"/>
  <c r="H116" i="1"/>
  <c r="H160" i="1"/>
  <c r="H220" i="1"/>
  <c r="H228" i="1"/>
  <c r="H298" i="1"/>
  <c r="H324" i="1"/>
  <c r="H333" i="1" s="1"/>
  <c r="H332" i="1"/>
  <c r="R144" i="1" l="1"/>
  <c r="S143" i="1"/>
  <c r="S333" i="1"/>
  <c r="H166" i="1"/>
  <c r="H304" i="1"/>
  <c r="S138" i="1"/>
  <c r="H72" i="1"/>
  <c r="J229" i="1"/>
  <c r="R230" i="1" s="1"/>
  <c r="S92" i="1"/>
  <c r="S31" i="1"/>
  <c r="R334" i="1"/>
  <c r="S112" i="1"/>
  <c r="S117" i="1" s="1"/>
  <c r="S220" i="1"/>
  <c r="S229" i="1" s="1"/>
  <c r="J92" i="1"/>
  <c r="R93" i="1" s="1"/>
  <c r="J72" i="1"/>
  <c r="R73" i="1" s="1"/>
  <c r="S63" i="1"/>
  <c r="S72" i="1" s="1"/>
  <c r="R167" i="1"/>
  <c r="H229" i="1"/>
  <c r="J304" i="1"/>
  <c r="R305" i="1" s="1"/>
  <c r="S288" i="1"/>
  <c r="S304" i="1" s="1"/>
  <c r="S160" i="1"/>
  <c r="S166" i="1" s="1"/>
  <c r="N117" i="1"/>
  <c r="R118" i="1" s="1"/>
  <c r="J52" i="1"/>
  <c r="S53" i="1" s="1"/>
  <c r="T43" i="1"/>
  <c r="T52" i="1" s="1"/>
  <c r="P335" i="1" l="1"/>
</calcChain>
</file>

<file path=xl/sharedStrings.xml><?xml version="1.0" encoding="utf-8"?>
<sst xmlns="http://schemas.openxmlformats.org/spreadsheetml/2006/main" count="528" uniqueCount="132">
  <si>
    <t xml:space="preserve"> </t>
  </si>
  <si>
    <t xml:space="preserve">Акт выполненых работ за Январь 2023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</si>
  <si>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</si>
  <si>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</si>
  <si>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</si>
  <si>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</si>
  <si>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</si>
  <si>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</si>
  <si>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</si>
  <si>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</si>
  <si>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</si>
  <si>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</si>
  <si>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</si>
  <si>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</si>
  <si>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</si>
  <si>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</si>
  <si>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</si>
  <si>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д.103</t>
  </si>
  <si>
    <t>ТВК</t>
  </si>
  <si>
    <t>Перепаков пробки на радиаторе фф32, запуск, проверка.</t>
  </si>
  <si>
    <t>кв 19</t>
  </si>
  <si>
    <t>мазда</t>
  </si>
  <si>
    <t>фумлента</t>
  </si>
  <si>
    <t>Перекрятие стоякахол воды в подвале, сброс, демонтаж унитазов в  кв 1,7, демонтаж стояка канал в туалете ф110, долбление перекрытий, монтаж стояка новой трубой, подключенние к разводкам, монтаж унитазов на место, запуск, проверка</t>
  </si>
  <si>
    <t>кв 1-4-7</t>
  </si>
  <si>
    <t>ниссан</t>
  </si>
  <si>
    <t>труба ф110</t>
  </si>
  <si>
    <t>угол ф110</t>
  </si>
  <si>
    <t>тройник ф110</t>
  </si>
  <si>
    <t>таппер ф110</t>
  </si>
  <si>
    <t>муфта ф110</t>
  </si>
  <si>
    <t>труба ф50</t>
  </si>
  <si>
    <t>редукция ф110*50</t>
  </si>
  <si>
    <t>гофра для унитаза</t>
  </si>
  <si>
    <t>пена монт</t>
  </si>
  <si>
    <t>итого</t>
  </si>
  <si>
    <t>РСЦ</t>
  </si>
  <si>
    <t>Эл цех</t>
  </si>
  <si>
    <t xml:space="preserve">Акт выполненых работ за Февраль 2023 год </t>
  </si>
  <si>
    <t>Техническое обслуживание внутридомового газового оборудования</t>
  </si>
  <si>
    <t>счет № 47</t>
  </si>
  <si>
    <t xml:space="preserve">Акт выполненых работ за   Март  2023 год </t>
  </si>
  <si>
    <t xml:space="preserve">Акт выполненых работ за   Апрель  2023 год </t>
  </si>
  <si>
    <t xml:space="preserve">Акт выполненых работ за   Май  2023 год </t>
  </si>
  <si>
    <t>Демонтаж стояка канализации в туалетах кв 10 и 14, монтаж стояка новой трубой. Запуск, проверка.</t>
  </si>
  <si>
    <t>кв 14</t>
  </si>
  <si>
    <t>тройник 110</t>
  </si>
  <si>
    <t>Дом</t>
  </si>
  <si>
    <t xml:space="preserve">Акт выполненых работ за  Июнь  2023 год </t>
  </si>
  <si>
    <t>Перекрытие холодной воды, демонтаж стояка холодной воды, замена отсечного крана на стояке  холодной воды, монтаж на метапол, нарезка резьбы ф20, запуск, проверка.</t>
  </si>
  <si>
    <t>метапол ф20</t>
  </si>
  <si>
    <t>кран ф 20</t>
  </si>
  <si>
    <t xml:space="preserve">фитинг </t>
  </si>
  <si>
    <t>Прочистка канал лежака ф 50 в подвале, проверка.</t>
  </si>
  <si>
    <t>кв 3</t>
  </si>
  <si>
    <t>Промывка и опресовка системы теплоснабжения</t>
  </si>
  <si>
    <t xml:space="preserve">Акт выполненых работ за  Июль  2023 год </t>
  </si>
  <si>
    <t>Перекрытие стояка холодной воды в подвале, сброс, замена крана на стояке холодной воды в туалете, запуск, проверка.</t>
  </si>
  <si>
    <t>кран ф15</t>
  </si>
  <si>
    <t>Полное обследование квартиры после затопа сверху. Просушка распайки и скруток соединения люстры. Изоляция замкнувшей проводки.</t>
  </si>
  <si>
    <t>кв 1</t>
  </si>
  <si>
    <t>изолента</t>
  </si>
  <si>
    <t xml:space="preserve">Акт выполненых работ за  Август  2023 год </t>
  </si>
  <si>
    <t xml:space="preserve">Ремонт слухового окна кв 7,9. Ремонт вент шахты премыкание, замена над кв 7,8,9,16. Ремонт слухового окна над 2 подьездом. Устройство мметал конька. Заделка стыков монтажной пеной. Устройство временного отвода воды внутри крыши. Спиливание деревьев. Снятие антен. </t>
  </si>
  <si>
    <t>шифер вол</t>
  </si>
  <si>
    <t>вышка мал</t>
  </si>
  <si>
    <t>железо кров</t>
  </si>
  <si>
    <t>тенд6*8</t>
  </si>
  <si>
    <t>гвозди</t>
  </si>
  <si>
    <t>проволока</t>
  </si>
  <si>
    <t xml:space="preserve">масло </t>
  </si>
  <si>
    <t>бензин</t>
  </si>
  <si>
    <t xml:space="preserve">Демонтаж выключателя его ремонт, и установка с подключением. Демонтаж  светодиодной панели на 1 этаже. Установка и подключение новой панели. Изоляция. </t>
  </si>
  <si>
    <t>папнель светод</t>
  </si>
  <si>
    <t>саморез</t>
  </si>
  <si>
    <t>дюбель</t>
  </si>
  <si>
    <t xml:space="preserve">Акт выполненых работ за  Сентябрь  2023 год </t>
  </si>
  <si>
    <t>Перекрытие холодной воды, прочистка  общедомового фильтра, фильтра в кухне, разборка сместителя, прочистка каналов, сборка сместителя,запуск, проверка.</t>
  </si>
  <si>
    <t>кв22</t>
  </si>
  <si>
    <t>Замена стояка канализации ф50 в кухне кв 15и18, проверка, прочистка канализационного стояка ф50 в подвале, проверка.</t>
  </si>
  <si>
    <t>кв 15</t>
  </si>
  <si>
    <t>манжет ф50</t>
  </si>
  <si>
    <t>муфта ф50</t>
  </si>
  <si>
    <t>диск отр</t>
  </si>
  <si>
    <t>Демонтаж канализационного стояка(чугуп), монтаж на пластик ф110, запуск, проверка.</t>
  </si>
  <si>
    <t>кв 5</t>
  </si>
  <si>
    <t>фитинг ф16</t>
  </si>
  <si>
    <t>труба ф110  1,5м</t>
  </si>
  <si>
    <t>тапер ф110</t>
  </si>
  <si>
    <t>Экспертиза достовернности сметной стоимости: "Востановление системы теплоснабжения МКД"</t>
  </si>
  <si>
    <t>счет №458 (дог.№143)</t>
  </si>
  <si>
    <t xml:space="preserve">Акт выполненых работ за  Октябрь  2023 год </t>
  </si>
  <si>
    <t>Перекрытие стояков полотенцесушителей в подвале, сброс, замена стояков полотенцесушителя в кв 15,18. Запуск, проверка.</t>
  </si>
  <si>
    <t>кв 18</t>
  </si>
  <si>
    <t>труба ППР ф25</t>
  </si>
  <si>
    <t>муфта ППр 25</t>
  </si>
  <si>
    <t>фитинг ф20*26</t>
  </si>
  <si>
    <t>муфта ППР ф25</t>
  </si>
  <si>
    <t>угол ППР ф25</t>
  </si>
  <si>
    <t>Протяжка и установка эл провода в гофре на клипсах на стине и потолке, установка светильника, установка бокса и распред коробки, автомата, выключателя, нулевой шины.</t>
  </si>
  <si>
    <t>бокс</t>
  </si>
  <si>
    <t>автомат</t>
  </si>
  <si>
    <t>выключатель</t>
  </si>
  <si>
    <t>распред коробка</t>
  </si>
  <si>
    <t>светильник</t>
  </si>
  <si>
    <t>нулевая шина</t>
  </si>
  <si>
    <t>провод 2*2,5</t>
  </si>
  <si>
    <t>гофра ф16</t>
  </si>
  <si>
    <t>хомут</t>
  </si>
  <si>
    <t>клипсы</t>
  </si>
  <si>
    <t xml:space="preserve">Акт выполненых работ за  Ноябрь  2023 год </t>
  </si>
  <si>
    <t>Демонтаж канализационного стояка ф50, монтаж, запуск, проверка</t>
  </si>
  <si>
    <t>кв 12</t>
  </si>
  <si>
    <t>труба ф50 2м</t>
  </si>
  <si>
    <t>Протяжка резьбовых соединений</t>
  </si>
  <si>
    <t>кв 26</t>
  </si>
  <si>
    <t>Закрытие подвальных окон. Изготовление и установка шитов на вент шахте в подвале.</t>
  </si>
  <si>
    <t>пеноплекс</t>
  </si>
  <si>
    <t>доска 0,10*0,025*4</t>
  </si>
  <si>
    <t>профнастил 1,5м</t>
  </si>
  <si>
    <t>базалит</t>
  </si>
  <si>
    <t>Демонтаж двух неисправных плафонов. Установка и подключение светодиодных панелей и их изоляция</t>
  </si>
  <si>
    <t>пенель светодиод</t>
  </si>
  <si>
    <t xml:space="preserve">Акт выполненых работ за  Декабрь 2023 год </t>
  </si>
  <si>
    <t>Демонтаж стояка отопления, нарезка резьбы ф32, монтаж стояка отопления</t>
  </si>
  <si>
    <t>метапол ф26</t>
  </si>
  <si>
    <t>муфта ф32*25</t>
  </si>
  <si>
    <t>фитинг ф26</t>
  </si>
  <si>
    <t>тройник ф26</t>
  </si>
  <si>
    <t>кран ф20</t>
  </si>
  <si>
    <t>лен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</si>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</sst>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Border="1"/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Border="1"/>
    <xf numFmtId="2" fontId="5" fillId="0" borderId="2" xfId="0" applyNumberFormat="1" applyFont="1" applyBorder="1"/>
    <xf numFmtId="0" fontId="2" fillId="0" borderId="0" xfId="0" applyFont="1"/>
    <xf numFmtId="2" fontId="0" fillId="0" borderId="0" xfId="0" applyNumberForma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/>
    <xf numFmtId="0" fontId="3" fillId="0" borderId="2" xfId="0" applyFont="1" applyFill="1" applyBorder="1" applyAlignment="1"/>
    <xf numFmtId="0" fontId="6" fillId="0" borderId="2" xfId="0" applyFont="1" applyFill="1" applyBorder="1"/>
    <xf numFmtId="2" fontId="2" fillId="0" borderId="0" xfId="0" applyNumberFormat="1" applyFont="1" applyBorder="1"/>
    <xf numFmtId="2" fontId="2" fillId="0" borderId="2" xfId="0" applyNumberFormat="1" applyFont="1" applyBorder="1"/>
    <xf numFmtId="0" fontId="0" fillId="0" borderId="0" xfId="0" applyBorder="1"/>
    <xf numFmtId="0" fontId="0" fillId="0" borderId="2" xfId="0" applyBorder="1" applyAlignment="1">
      <alignment horizontal="left" wrapText="1"/>
    </xf>
    <xf numFmtId="2" fontId="0" fillId="0" borderId="2" xfId="0" applyNumberForma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3" xfId="0" applyBorder="1" applyAlignment="1"/>
    <xf numFmtId="0" fontId="3" fillId="0" borderId="0" xfId="0" applyFont="1"/>
    <xf numFmtId="2" fontId="3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6B4F-F8A7-4354-B726-8E52C5E3EBC5}">
  <dimension ref="A1:T335"/>
  <sheetViews>
    <sheetView tabSelected="1" topLeftCell="A316" workbookViewId="0">
      <selection activeCell="B245" sqref="B245"/>
    </sheetView>
  </sheetViews>
  <sheetFormatPr defaultRowHeight="12.75" x14ac:dyDescent="0.2"/>
  <cols>
    <col min="1" max="1" width="5" customWidth="1"/>
    <col min="2" max="2" width="24.5703125" customWidth="1"/>
    <col min="3" max="3" width="11.7109375" customWidth="1"/>
    <col min="15" max="15" width="15.85546875" customWidth="1"/>
    <col min="16" max="16" width="12.140625" bestFit="1" customWidth="1"/>
    <col min="18" max="18" width="12.28515625" customWidth="1"/>
    <col min="19" max="19" width="10.5703125" customWidth="1"/>
  </cols>
  <sheetData>
    <row r="1" spans="1:19" ht="20.25" x14ac:dyDescent="0.3">
      <c r="F1" t="s">
        <v>0</v>
      </c>
      <c r="H1" s="1" t="s">
        <v>1</v>
      </c>
    </row>
    <row r="3" spans="1:19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3" t="s">
        <v>7</v>
      </c>
      <c r="G3" s="3" t="s">
        <v>8</v>
      </c>
      <c r="H3" s="4" t="s">
        <v>9</v>
      </c>
      <c r="I3" s="4"/>
      <c r="J3" s="4"/>
      <c r="K3" s="2"/>
      <c r="L3" s="4" t="s">
        <v>10</v>
      </c>
      <c r="M3" s="4"/>
      <c r="N3" s="4"/>
      <c r="O3" s="4" t="s">
        <v>11</v>
      </c>
      <c r="P3" s="4"/>
      <c r="Q3" s="4"/>
      <c r="R3" s="4"/>
    </row>
    <row r="4" spans="1:19" x14ac:dyDescent="0.2">
      <c r="A4" s="5"/>
      <c r="B4" s="5"/>
      <c r="C4" s="5"/>
      <c r="D4" s="5"/>
      <c r="E4" s="5"/>
      <c r="F4" s="6"/>
      <c r="G4" s="6"/>
      <c r="H4" s="7" t="s">
        <v>12</v>
      </c>
      <c r="I4" s="8" t="s">
        <v>13</v>
      </c>
      <c r="J4" s="7" t="s">
        <v>14</v>
      </c>
      <c r="K4" s="9"/>
      <c r="L4" s="7" t="s">
        <v>12</v>
      </c>
      <c r="M4" s="7" t="s">
        <v>15</v>
      </c>
      <c r="N4" s="7" t="s">
        <v>14</v>
      </c>
      <c r="O4" s="8" t="s">
        <v>16</v>
      </c>
      <c r="P4" s="7" t="s">
        <v>12</v>
      </c>
      <c r="Q4" s="7" t="s">
        <v>15</v>
      </c>
      <c r="R4" s="7" t="s">
        <v>14</v>
      </c>
    </row>
    <row r="5" spans="1:19" ht="15.75" x14ac:dyDescent="0.25">
      <c r="A5" s="10"/>
      <c r="B5" s="11"/>
      <c r="C5" s="10"/>
      <c r="D5" s="11"/>
      <c r="E5" s="12" t="s">
        <v>17</v>
      </c>
      <c r="F5" s="10"/>
      <c r="G5" s="10"/>
      <c r="H5" s="13">
        <f>F5*G5</f>
        <v>0</v>
      </c>
      <c r="I5" s="13"/>
      <c r="J5" s="13">
        <f>H5*I5</f>
        <v>0</v>
      </c>
      <c r="K5" s="13"/>
      <c r="L5" s="13"/>
      <c r="M5" s="13"/>
      <c r="N5" s="13">
        <f t="shared" ref="N5:N20" si="0">L5*M5</f>
        <v>0</v>
      </c>
      <c r="O5" s="13"/>
      <c r="P5" s="13"/>
      <c r="Q5" s="13"/>
      <c r="R5" s="13">
        <f>P5*Q5</f>
        <v>0</v>
      </c>
      <c r="S5" s="14"/>
    </row>
    <row r="6" spans="1:19" ht="15" x14ac:dyDescent="0.2">
      <c r="A6" s="10"/>
      <c r="B6" s="11"/>
      <c r="C6" s="10"/>
      <c r="D6" s="10"/>
      <c r="E6" s="15" t="s">
        <v>18</v>
      </c>
      <c r="F6" s="10"/>
      <c r="G6" s="10"/>
      <c r="H6" s="13">
        <f>F6*G6</f>
        <v>0</v>
      </c>
      <c r="I6" s="13"/>
      <c r="J6" s="13">
        <f>H6*I6</f>
        <v>0</v>
      </c>
      <c r="K6" s="13"/>
      <c r="L6" s="13"/>
      <c r="M6" s="13"/>
      <c r="N6" s="13">
        <f t="shared" si="0"/>
        <v>0</v>
      </c>
      <c r="O6" s="13"/>
      <c r="P6" s="13"/>
      <c r="Q6" s="13"/>
      <c r="R6" s="13">
        <f t="shared" ref="R6:R20" si="1">P6*Q6</f>
        <v>0</v>
      </c>
      <c r="S6" s="14"/>
    </row>
    <row r="7" spans="1:19" x14ac:dyDescent="0.2">
      <c r="A7" s="10"/>
      <c r="B7" s="11"/>
      <c r="C7" s="10"/>
      <c r="D7" s="10"/>
      <c r="E7" s="10"/>
      <c r="F7" s="10"/>
      <c r="G7" s="10"/>
      <c r="H7" s="13">
        <f t="shared" ref="H7:H20" si="2">F7*G7</f>
        <v>0</v>
      </c>
      <c r="I7" s="13"/>
      <c r="J7" s="13">
        <f t="shared" ref="J7:J20" si="3">H7*I7</f>
        <v>0</v>
      </c>
      <c r="K7" s="13"/>
      <c r="L7" s="13"/>
      <c r="M7" s="13"/>
      <c r="N7" s="13">
        <f t="shared" si="0"/>
        <v>0</v>
      </c>
      <c r="O7" s="13"/>
      <c r="P7" s="13"/>
      <c r="Q7" s="13"/>
      <c r="R7" s="13">
        <f t="shared" si="1"/>
        <v>0</v>
      </c>
      <c r="S7" s="14"/>
    </row>
    <row r="8" spans="1:19" ht="38.25" x14ac:dyDescent="0.2">
      <c r="A8" s="10">
        <v>1</v>
      </c>
      <c r="B8" s="11" t="s">
        <v>19</v>
      </c>
      <c r="C8" s="16">
        <v>44939</v>
      </c>
      <c r="D8" s="10"/>
      <c r="E8" s="10" t="s">
        <v>20</v>
      </c>
      <c r="F8" s="10">
        <v>1</v>
      </c>
      <c r="G8" s="10">
        <v>2</v>
      </c>
      <c r="H8" s="13">
        <f t="shared" si="2"/>
        <v>2</v>
      </c>
      <c r="I8" s="13">
        <v>600</v>
      </c>
      <c r="J8" s="13">
        <f t="shared" si="3"/>
        <v>1200</v>
      </c>
      <c r="K8" s="13" t="s">
        <v>21</v>
      </c>
      <c r="L8" s="13">
        <v>0.5</v>
      </c>
      <c r="M8" s="13">
        <v>450</v>
      </c>
      <c r="N8" s="13">
        <f t="shared" si="0"/>
        <v>225</v>
      </c>
      <c r="O8" s="13" t="s">
        <v>22</v>
      </c>
      <c r="P8" s="13">
        <v>0.1</v>
      </c>
      <c r="Q8" s="13">
        <v>70</v>
      </c>
      <c r="R8" s="13">
        <f t="shared" si="1"/>
        <v>7</v>
      </c>
      <c r="S8" s="14"/>
    </row>
    <row r="9" spans="1:19" x14ac:dyDescent="0.2">
      <c r="A9" s="10"/>
      <c r="B9" s="11"/>
      <c r="C9" s="10"/>
      <c r="D9" s="10"/>
      <c r="E9" s="10"/>
      <c r="F9" s="10"/>
      <c r="G9" s="10"/>
      <c r="H9" s="13">
        <f t="shared" si="2"/>
        <v>0</v>
      </c>
      <c r="I9" s="13"/>
      <c r="J9" s="13">
        <f t="shared" si="3"/>
        <v>0</v>
      </c>
      <c r="K9" s="13"/>
      <c r="L9" s="13"/>
      <c r="M9" s="13"/>
      <c r="N9" s="13">
        <f t="shared" si="0"/>
        <v>0</v>
      </c>
      <c r="O9" s="13"/>
      <c r="P9" s="13"/>
      <c r="Q9" s="13"/>
      <c r="R9" s="13">
        <f t="shared" si="1"/>
        <v>0</v>
      </c>
      <c r="S9" s="14"/>
    </row>
    <row r="10" spans="1:19" ht="155.25" customHeight="1" x14ac:dyDescent="0.2">
      <c r="A10" s="10">
        <v>2</v>
      </c>
      <c r="B10" s="11" t="s">
        <v>23</v>
      </c>
      <c r="C10" s="16">
        <v>44955</v>
      </c>
      <c r="D10" s="10"/>
      <c r="E10" s="10" t="s">
        <v>24</v>
      </c>
      <c r="F10" s="10">
        <v>8</v>
      </c>
      <c r="G10" s="10">
        <v>4</v>
      </c>
      <c r="H10" s="13">
        <f t="shared" si="2"/>
        <v>32</v>
      </c>
      <c r="I10" s="13">
        <v>600</v>
      </c>
      <c r="J10" s="13">
        <f t="shared" si="3"/>
        <v>19200</v>
      </c>
      <c r="K10" s="13" t="s">
        <v>25</v>
      </c>
      <c r="L10" s="13">
        <v>0.5</v>
      </c>
      <c r="M10" s="13">
        <v>500</v>
      </c>
      <c r="N10" s="13">
        <f t="shared" si="0"/>
        <v>250</v>
      </c>
      <c r="O10" s="13" t="s">
        <v>26</v>
      </c>
      <c r="P10" s="13">
        <v>10</v>
      </c>
      <c r="Q10" s="13">
        <v>233</v>
      </c>
      <c r="R10" s="13">
        <f t="shared" si="1"/>
        <v>2330</v>
      </c>
      <c r="S10" s="14"/>
    </row>
    <row r="11" spans="1:19" x14ac:dyDescent="0.2">
      <c r="A11" s="10"/>
      <c r="B11" s="11"/>
      <c r="C11" s="10"/>
      <c r="D11" s="10"/>
      <c r="E11" s="10"/>
      <c r="F11" s="10"/>
      <c r="G11" s="10"/>
      <c r="H11" s="13">
        <f t="shared" si="2"/>
        <v>0</v>
      </c>
      <c r="I11" s="13"/>
      <c r="J11" s="13">
        <f t="shared" si="3"/>
        <v>0</v>
      </c>
      <c r="K11" s="13"/>
      <c r="L11" s="13"/>
      <c r="M11" s="13"/>
      <c r="N11" s="13">
        <f t="shared" si="0"/>
        <v>0</v>
      </c>
      <c r="O11" s="13" t="s">
        <v>27</v>
      </c>
      <c r="P11" s="13">
        <v>2</v>
      </c>
      <c r="Q11" s="13">
        <v>207</v>
      </c>
      <c r="R11" s="13">
        <f t="shared" si="1"/>
        <v>414</v>
      </c>
      <c r="S11" s="14"/>
    </row>
    <row r="12" spans="1:19" x14ac:dyDescent="0.2">
      <c r="A12" s="10"/>
      <c r="B12" s="11"/>
      <c r="C12" s="10"/>
      <c r="D12" s="10"/>
      <c r="E12" s="10"/>
      <c r="F12" s="10"/>
      <c r="G12" s="10"/>
      <c r="H12" s="13">
        <f t="shared" si="2"/>
        <v>0</v>
      </c>
      <c r="I12" s="13"/>
      <c r="J12" s="13">
        <f t="shared" si="3"/>
        <v>0</v>
      </c>
      <c r="K12" s="13"/>
      <c r="L12" s="13"/>
      <c r="M12" s="13"/>
      <c r="N12" s="13">
        <f t="shared" si="0"/>
        <v>0</v>
      </c>
      <c r="O12" s="13" t="s">
        <v>28</v>
      </c>
      <c r="P12" s="13">
        <v>4</v>
      </c>
      <c r="Q12" s="13">
        <v>186</v>
      </c>
      <c r="R12" s="13">
        <f t="shared" si="1"/>
        <v>744</v>
      </c>
      <c r="S12" s="14"/>
    </row>
    <row r="13" spans="1:19" x14ac:dyDescent="0.2">
      <c r="A13" s="10"/>
      <c r="B13" s="11"/>
      <c r="C13" s="10"/>
      <c r="D13" s="10"/>
      <c r="E13" s="10"/>
      <c r="F13" s="10"/>
      <c r="G13" s="10"/>
      <c r="H13" s="13">
        <f t="shared" si="2"/>
        <v>0</v>
      </c>
      <c r="I13" s="13"/>
      <c r="J13" s="13">
        <f t="shared" si="3"/>
        <v>0</v>
      </c>
      <c r="K13" s="13"/>
      <c r="L13" s="13"/>
      <c r="M13" s="13"/>
      <c r="N13" s="13">
        <f t="shared" si="0"/>
        <v>0</v>
      </c>
      <c r="O13" s="13" t="s">
        <v>29</v>
      </c>
      <c r="P13" s="13">
        <v>1</v>
      </c>
      <c r="Q13" s="13">
        <v>183</v>
      </c>
      <c r="R13" s="13">
        <f t="shared" si="1"/>
        <v>183</v>
      </c>
      <c r="S13" s="14"/>
    </row>
    <row r="14" spans="1:19" x14ac:dyDescent="0.2">
      <c r="A14" s="10"/>
      <c r="B14" s="11"/>
      <c r="C14" s="10"/>
      <c r="D14" s="10"/>
      <c r="E14" s="10"/>
      <c r="F14" s="10"/>
      <c r="G14" s="10"/>
      <c r="H14" s="13">
        <f t="shared" si="2"/>
        <v>0</v>
      </c>
      <c r="I14" s="13"/>
      <c r="J14" s="13">
        <f t="shared" si="3"/>
        <v>0</v>
      </c>
      <c r="K14" s="13"/>
      <c r="L14" s="13"/>
      <c r="M14" s="13"/>
      <c r="N14" s="13">
        <f t="shared" si="0"/>
        <v>0</v>
      </c>
      <c r="O14" s="13" t="s">
        <v>30</v>
      </c>
      <c r="P14" s="13">
        <v>1</v>
      </c>
      <c r="Q14" s="13">
        <v>101</v>
      </c>
      <c r="R14" s="13">
        <f t="shared" si="1"/>
        <v>101</v>
      </c>
      <c r="S14" s="14"/>
    </row>
    <row r="15" spans="1:19" x14ac:dyDescent="0.2">
      <c r="A15" s="10"/>
      <c r="B15" s="11"/>
      <c r="C15" s="10"/>
      <c r="D15" s="10"/>
      <c r="E15" s="10"/>
      <c r="F15" s="10"/>
      <c r="G15" s="10"/>
      <c r="H15" s="13">
        <f t="shared" si="2"/>
        <v>0</v>
      </c>
      <c r="I15" s="13"/>
      <c r="J15" s="13">
        <f t="shared" si="3"/>
        <v>0</v>
      </c>
      <c r="K15" s="13"/>
      <c r="L15" s="13"/>
      <c r="M15" s="13"/>
      <c r="N15" s="13">
        <f t="shared" si="0"/>
        <v>0</v>
      </c>
      <c r="O15" s="13" t="s">
        <v>31</v>
      </c>
      <c r="P15" s="13">
        <v>1</v>
      </c>
      <c r="Q15" s="13">
        <v>136</v>
      </c>
      <c r="R15" s="13">
        <f t="shared" si="1"/>
        <v>136</v>
      </c>
      <c r="S15" s="14"/>
    </row>
    <row r="16" spans="1:19" x14ac:dyDescent="0.2">
      <c r="A16" s="10"/>
      <c r="B16" s="11"/>
      <c r="C16" s="10"/>
      <c r="D16" s="10"/>
      <c r="E16" s="10"/>
      <c r="F16" s="10"/>
      <c r="G16" s="10"/>
      <c r="H16" s="13">
        <f t="shared" si="2"/>
        <v>0</v>
      </c>
      <c r="I16" s="13"/>
      <c r="J16" s="13">
        <f t="shared" si="3"/>
        <v>0</v>
      </c>
      <c r="K16" s="13"/>
      <c r="L16" s="13"/>
      <c r="M16" s="13"/>
      <c r="N16" s="13">
        <f t="shared" si="0"/>
        <v>0</v>
      </c>
      <c r="O16" s="13" t="s">
        <v>32</v>
      </c>
      <c r="P16" s="13">
        <v>1</v>
      </c>
      <c r="Q16" s="13">
        <v>67</v>
      </c>
      <c r="R16" s="13">
        <f t="shared" si="1"/>
        <v>67</v>
      </c>
      <c r="S16" s="14"/>
    </row>
    <row r="17" spans="1:19" x14ac:dyDescent="0.2">
      <c r="A17" s="10"/>
      <c r="B17" s="11"/>
      <c r="C17" s="10"/>
      <c r="D17" s="10"/>
      <c r="E17" s="10"/>
      <c r="F17" s="10"/>
      <c r="G17" s="10"/>
      <c r="H17" s="13">
        <f t="shared" si="2"/>
        <v>0</v>
      </c>
      <c r="I17" s="13"/>
      <c r="J17" s="13">
        <f t="shared" si="3"/>
        <v>0</v>
      </c>
      <c r="K17" s="13"/>
      <c r="L17" s="13"/>
      <c r="M17" s="13"/>
      <c r="N17" s="13">
        <f t="shared" si="0"/>
        <v>0</v>
      </c>
      <c r="O17" s="13" t="s">
        <v>33</v>
      </c>
      <c r="P17" s="13">
        <v>1</v>
      </c>
      <c r="Q17" s="13">
        <v>16</v>
      </c>
      <c r="R17" s="13">
        <f t="shared" si="1"/>
        <v>16</v>
      </c>
      <c r="S17" s="14"/>
    </row>
    <row r="18" spans="1:19" x14ac:dyDescent="0.2">
      <c r="A18" s="10"/>
      <c r="B18" s="11"/>
      <c r="C18" s="10"/>
      <c r="D18" s="10"/>
      <c r="E18" s="10"/>
      <c r="F18" s="10"/>
      <c r="G18" s="10"/>
      <c r="H18" s="13">
        <f t="shared" si="2"/>
        <v>0</v>
      </c>
      <c r="I18" s="13"/>
      <c r="J18" s="13">
        <f t="shared" si="3"/>
        <v>0</v>
      </c>
      <c r="K18" s="13"/>
      <c r="L18" s="13"/>
      <c r="M18" s="13"/>
      <c r="N18" s="13">
        <f t="shared" si="0"/>
        <v>0</v>
      </c>
      <c r="O18" s="13" t="s">
        <v>34</v>
      </c>
      <c r="P18" s="13">
        <v>3</v>
      </c>
      <c r="Q18" s="13">
        <v>600</v>
      </c>
      <c r="R18" s="13">
        <f t="shared" si="1"/>
        <v>1800</v>
      </c>
      <c r="S18" s="14"/>
    </row>
    <row r="19" spans="1:19" x14ac:dyDescent="0.2">
      <c r="A19" s="10"/>
      <c r="B19" s="11"/>
      <c r="C19" s="10"/>
      <c r="D19" s="10"/>
      <c r="E19" s="10"/>
      <c r="F19" s="10"/>
      <c r="G19" s="10"/>
      <c r="H19" s="13">
        <f t="shared" si="2"/>
        <v>0</v>
      </c>
      <c r="I19" s="13"/>
      <c r="J19" s="13">
        <f t="shared" si="3"/>
        <v>0</v>
      </c>
      <c r="K19" s="13"/>
      <c r="L19" s="13"/>
      <c r="M19" s="13"/>
      <c r="N19" s="13">
        <f t="shared" si="0"/>
        <v>0</v>
      </c>
      <c r="O19" s="13"/>
      <c r="P19" s="13"/>
      <c r="Q19" s="13"/>
      <c r="R19" s="13">
        <f t="shared" si="1"/>
        <v>0</v>
      </c>
      <c r="S19" s="14"/>
    </row>
    <row r="20" spans="1:19" x14ac:dyDescent="0.2">
      <c r="A20" s="10"/>
      <c r="B20" s="11"/>
      <c r="C20" s="10"/>
      <c r="D20" s="10"/>
      <c r="E20" s="10"/>
      <c r="F20" s="10"/>
      <c r="G20" s="10"/>
      <c r="H20" s="13">
        <f t="shared" si="2"/>
        <v>0</v>
      </c>
      <c r="I20" s="13"/>
      <c r="J20" s="13">
        <f t="shared" si="3"/>
        <v>0</v>
      </c>
      <c r="K20" s="13"/>
      <c r="L20" s="13"/>
      <c r="M20" s="13"/>
      <c r="N20" s="13">
        <f t="shared" si="0"/>
        <v>0</v>
      </c>
      <c r="O20" s="13"/>
      <c r="P20" s="13"/>
      <c r="Q20" s="13"/>
      <c r="R20" s="13">
        <f t="shared" si="1"/>
        <v>0</v>
      </c>
      <c r="S20" s="14"/>
    </row>
    <row r="21" spans="1:19" x14ac:dyDescent="0.2">
      <c r="A21" s="10"/>
      <c r="B21" s="11"/>
      <c r="C21" s="10"/>
      <c r="D21" s="10"/>
      <c r="E21" s="10"/>
      <c r="F21" s="10"/>
      <c r="G21" s="10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x14ac:dyDescent="0.2">
      <c r="A22" s="10"/>
      <c r="B22" s="11"/>
      <c r="C22" s="10"/>
      <c r="D22" s="10"/>
      <c r="E22" s="17" t="s">
        <v>35</v>
      </c>
      <c r="F22" s="10"/>
      <c r="G22" s="10"/>
      <c r="H22" s="18">
        <f>SUM(H5:H20)</f>
        <v>34</v>
      </c>
      <c r="I22" s="13"/>
      <c r="J22" s="18">
        <f>SUM(J5:J20)</f>
        <v>20400</v>
      </c>
      <c r="K22" s="13"/>
      <c r="L22" s="18">
        <f>SUM(L5:L20)</f>
        <v>1</v>
      </c>
      <c r="M22" s="13"/>
      <c r="N22" s="18">
        <f>SUM(N5:N20)</f>
        <v>475</v>
      </c>
      <c r="O22" s="13"/>
      <c r="P22" s="13"/>
      <c r="Q22" s="13"/>
      <c r="R22" s="18">
        <f>SUM(R5:R20)</f>
        <v>5798</v>
      </c>
      <c r="S22" s="14">
        <f>J22+N22+R22</f>
        <v>26673</v>
      </c>
    </row>
    <row r="23" spans="1:19" ht="15" x14ac:dyDescent="0.2">
      <c r="A23" s="10" t="s">
        <v>0</v>
      </c>
      <c r="B23" s="11"/>
      <c r="C23" s="10"/>
      <c r="D23" s="10"/>
      <c r="E23" s="15" t="s">
        <v>36</v>
      </c>
      <c r="F23" s="10"/>
      <c r="G23" s="10"/>
      <c r="H23" s="13">
        <f>F23*G23</f>
        <v>0</v>
      </c>
      <c r="I23" s="13"/>
      <c r="J23" s="13">
        <f>H23*I23</f>
        <v>0</v>
      </c>
      <c r="K23" s="13"/>
      <c r="L23" s="13"/>
      <c r="M23" s="13"/>
      <c r="N23" s="13">
        <f>L23*M23</f>
        <v>0</v>
      </c>
      <c r="O23" s="13"/>
      <c r="P23" s="13"/>
      <c r="Q23" s="13"/>
      <c r="R23" s="13">
        <f>P23</f>
        <v>0</v>
      </c>
      <c r="S23" s="19"/>
    </row>
    <row r="24" spans="1:19" ht="15" x14ac:dyDescent="0.2">
      <c r="A24" s="10"/>
      <c r="B24" s="11"/>
      <c r="C24" s="10"/>
      <c r="D24" s="10"/>
      <c r="E24" s="15"/>
      <c r="F24" s="10"/>
      <c r="G24" s="10"/>
      <c r="H24" s="13">
        <f t="shared" ref="H24:H25" si="4">F24*G24</f>
        <v>0</v>
      </c>
      <c r="I24" s="13"/>
      <c r="J24" s="13">
        <f t="shared" ref="J24:J25" si="5">H24*I24</f>
        <v>0</v>
      </c>
      <c r="K24" s="13"/>
      <c r="L24" s="13"/>
      <c r="M24" s="13"/>
      <c r="N24" s="13">
        <f>L24*M24</f>
        <v>0</v>
      </c>
      <c r="O24" s="13"/>
      <c r="P24" s="13"/>
      <c r="Q24" s="13"/>
      <c r="R24" s="13">
        <f t="shared" ref="R24:R25" si="6">P24*Q24</f>
        <v>0</v>
      </c>
      <c r="S24" s="19"/>
    </row>
    <row r="25" spans="1:19" x14ac:dyDescent="0.2">
      <c r="A25" s="10"/>
      <c r="B25" s="11"/>
      <c r="C25" s="10"/>
      <c r="D25" s="10"/>
      <c r="E25" s="10"/>
      <c r="F25" s="10"/>
      <c r="G25" s="10"/>
      <c r="H25" s="13">
        <f t="shared" si="4"/>
        <v>0</v>
      </c>
      <c r="I25" s="13"/>
      <c r="J25" s="13">
        <f t="shared" si="5"/>
        <v>0</v>
      </c>
      <c r="K25" s="13"/>
      <c r="L25" s="13"/>
      <c r="M25" s="13"/>
      <c r="N25" s="13">
        <f>L25*M25</f>
        <v>0</v>
      </c>
      <c r="O25" s="13"/>
      <c r="P25" s="13"/>
      <c r="Q25" s="13"/>
      <c r="R25" s="13">
        <f t="shared" si="6"/>
        <v>0</v>
      </c>
      <c r="S25" s="14"/>
    </row>
    <row r="26" spans="1:19" x14ac:dyDescent="0.2">
      <c r="A26" s="10"/>
      <c r="B26" s="11"/>
      <c r="C26" s="10"/>
      <c r="D26" s="10"/>
      <c r="E26" s="17" t="s">
        <v>35</v>
      </c>
      <c r="F26" s="10"/>
      <c r="G26" s="10"/>
      <c r="H26" s="18">
        <f>SUM(H23:H25)</f>
        <v>0</v>
      </c>
      <c r="I26" s="13"/>
      <c r="J26" s="18">
        <f>SUM(J23:J25)</f>
        <v>0</v>
      </c>
      <c r="K26" s="13"/>
      <c r="L26" s="18">
        <f>SUM(L23:L25)</f>
        <v>0</v>
      </c>
      <c r="M26" s="13"/>
      <c r="N26" s="18">
        <f>SUM(N23:N25)</f>
        <v>0</v>
      </c>
      <c r="O26" s="13"/>
      <c r="P26" s="13"/>
      <c r="Q26" s="13"/>
      <c r="R26" s="18">
        <f>SUM(R23:R25)</f>
        <v>0</v>
      </c>
      <c r="S26" s="14">
        <f>J26+N26+R26</f>
        <v>0</v>
      </c>
    </row>
    <row r="27" spans="1:19" ht="15" x14ac:dyDescent="0.2">
      <c r="A27" s="10"/>
      <c r="B27" s="11"/>
      <c r="C27" s="10"/>
      <c r="D27" s="10"/>
      <c r="E27" s="15" t="s">
        <v>37</v>
      </c>
      <c r="F27" s="10"/>
      <c r="G27" s="10"/>
      <c r="H27" s="13">
        <f>F27*G27</f>
        <v>0</v>
      </c>
      <c r="I27" s="13"/>
      <c r="J27" s="13">
        <f>H27*I27</f>
        <v>0</v>
      </c>
      <c r="K27" s="13"/>
      <c r="L27" s="13"/>
      <c r="M27" s="13"/>
      <c r="N27" s="13">
        <f>L27*M27</f>
        <v>0</v>
      </c>
      <c r="O27" s="13"/>
      <c r="P27" s="13"/>
      <c r="Q27" s="13"/>
      <c r="R27" s="13">
        <f>P27*Q27</f>
        <v>0</v>
      </c>
      <c r="S27" s="19"/>
    </row>
    <row r="28" spans="1:19" ht="15" x14ac:dyDescent="0.2">
      <c r="A28" s="10"/>
      <c r="B28" s="11"/>
      <c r="C28" s="16"/>
      <c r="D28" s="10"/>
      <c r="E28" s="15"/>
      <c r="F28" s="10"/>
      <c r="G28" s="10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9"/>
    </row>
    <row r="29" spans="1:19" x14ac:dyDescent="0.2">
      <c r="A29" s="10"/>
      <c r="B29" s="11"/>
      <c r="C29" s="10"/>
      <c r="D29" s="10"/>
      <c r="E29" s="10"/>
      <c r="F29" s="10"/>
      <c r="G29" s="10"/>
      <c r="H29" s="13">
        <f>F29*G29</f>
        <v>0</v>
      </c>
      <c r="I29" s="13"/>
      <c r="J29" s="13">
        <f t="shared" ref="J29" si="7">H29*I29</f>
        <v>0</v>
      </c>
      <c r="K29" s="13"/>
      <c r="L29" s="13"/>
      <c r="M29" s="13"/>
      <c r="N29" s="13">
        <f>L29*M29</f>
        <v>0</v>
      </c>
      <c r="O29" s="13"/>
      <c r="P29" s="13"/>
      <c r="Q29" s="13"/>
      <c r="R29" s="13">
        <f t="shared" ref="R29" si="8">P29*Q29</f>
        <v>0</v>
      </c>
      <c r="S29" s="19"/>
    </row>
    <row r="30" spans="1:19" x14ac:dyDescent="0.2">
      <c r="A30" s="10"/>
      <c r="B30" s="11"/>
      <c r="C30" s="10"/>
      <c r="D30" s="10"/>
      <c r="E30" s="17" t="s">
        <v>35</v>
      </c>
      <c r="F30" s="10"/>
      <c r="G30" s="10"/>
      <c r="H30" s="18">
        <f>SUM(H27:H29)</f>
        <v>0</v>
      </c>
      <c r="I30" s="13"/>
      <c r="J30" s="18">
        <f>SUM(J28:J29)</f>
        <v>0</v>
      </c>
      <c r="K30" s="13"/>
      <c r="L30" s="18">
        <f>SUM(L27:L29)</f>
        <v>0</v>
      </c>
      <c r="M30" s="13"/>
      <c r="N30" s="18">
        <f>SUM(N27:N29)</f>
        <v>0</v>
      </c>
      <c r="O30" s="13"/>
      <c r="P30" s="13"/>
      <c r="Q30" s="13"/>
      <c r="R30" s="18">
        <f>SUM(R27:R29)</f>
        <v>0</v>
      </c>
      <c r="S30" s="14">
        <f>J30+N30+R30</f>
        <v>0</v>
      </c>
    </row>
    <row r="31" spans="1:19" x14ac:dyDescent="0.2">
      <c r="A31" s="10"/>
      <c r="B31" s="11"/>
      <c r="C31" s="10"/>
      <c r="D31" s="10"/>
      <c r="E31" s="17" t="s">
        <v>35</v>
      </c>
      <c r="F31" s="10"/>
      <c r="G31" s="10"/>
      <c r="H31" s="18">
        <f>H22+H26+H30</f>
        <v>34</v>
      </c>
      <c r="I31" s="13"/>
      <c r="J31" s="18">
        <f>J22+J26+J30</f>
        <v>20400</v>
      </c>
      <c r="K31" s="13"/>
      <c r="L31" s="18">
        <f>L22+L26+L30</f>
        <v>1</v>
      </c>
      <c r="M31" s="13"/>
      <c r="N31" s="18">
        <f>N22+N26+N30</f>
        <v>475</v>
      </c>
      <c r="O31" s="13"/>
      <c r="P31" s="13"/>
      <c r="Q31" s="13"/>
      <c r="R31" s="18">
        <f>R22+R26+R30</f>
        <v>5798</v>
      </c>
      <c r="S31" s="18">
        <f>SUM(S5:S30)</f>
        <v>26673</v>
      </c>
    </row>
    <row r="32" spans="1:19" x14ac:dyDescent="0.2">
      <c r="R32" s="20">
        <f>J31+N31+R31</f>
        <v>26673</v>
      </c>
      <c r="S32" s="20" t="s">
        <v>0</v>
      </c>
    </row>
    <row r="33" spans="1:20" ht="20.25" x14ac:dyDescent="0.3">
      <c r="F33" t="s">
        <v>0</v>
      </c>
      <c r="H33" s="1" t="s">
        <v>38</v>
      </c>
    </row>
    <row r="35" spans="1:20" x14ac:dyDescent="0.2">
      <c r="A35" s="21" t="s">
        <v>2</v>
      </c>
      <c r="B35" s="21" t="s">
        <v>3</v>
      </c>
      <c r="C35" s="21" t="s">
        <v>4</v>
      </c>
      <c r="D35" s="21" t="s">
        <v>5</v>
      </c>
      <c r="E35" s="21" t="s">
        <v>6</v>
      </c>
      <c r="F35" s="3" t="s">
        <v>7</v>
      </c>
      <c r="G35" s="3" t="s">
        <v>8</v>
      </c>
      <c r="H35" s="22" t="s">
        <v>9</v>
      </c>
      <c r="I35" s="22"/>
      <c r="J35" s="22"/>
      <c r="K35" s="21"/>
      <c r="L35" s="22" t="s">
        <v>10</v>
      </c>
      <c r="M35" s="22"/>
      <c r="N35" s="22"/>
      <c r="O35" s="22"/>
      <c r="P35" s="22" t="s">
        <v>11</v>
      </c>
      <c r="Q35" s="22"/>
      <c r="R35" s="22"/>
      <c r="S35" s="22"/>
    </row>
    <row r="36" spans="1:20" ht="25.5" x14ac:dyDescent="0.2">
      <c r="A36" s="23"/>
      <c r="B36" s="23"/>
      <c r="C36" s="23"/>
      <c r="D36" s="23"/>
      <c r="E36" s="23"/>
      <c r="F36" s="6"/>
      <c r="G36" s="6"/>
      <c r="H36" s="7" t="s">
        <v>12</v>
      </c>
      <c r="I36" s="8" t="s">
        <v>13</v>
      </c>
      <c r="J36" s="7" t="s">
        <v>14</v>
      </c>
      <c r="K36" s="24"/>
      <c r="L36" s="7" t="s">
        <v>12</v>
      </c>
      <c r="M36" s="7" t="s">
        <v>15</v>
      </c>
      <c r="N36" s="7"/>
      <c r="O36" s="7" t="s">
        <v>14</v>
      </c>
      <c r="P36" s="8" t="s">
        <v>16</v>
      </c>
      <c r="Q36" s="7" t="s">
        <v>12</v>
      </c>
      <c r="R36" s="7" t="s">
        <v>15</v>
      </c>
      <c r="S36" s="7" t="s">
        <v>14</v>
      </c>
    </row>
    <row r="37" spans="1:20" ht="15.75" x14ac:dyDescent="0.25">
      <c r="A37" s="10"/>
      <c r="B37" s="11"/>
      <c r="C37" s="10"/>
      <c r="D37" s="11"/>
      <c r="E37" s="25" t="s">
        <v>17</v>
      </c>
      <c r="F37" s="10"/>
      <c r="G37" s="10"/>
      <c r="H37" s="13">
        <f>F37*G37</f>
        <v>0</v>
      </c>
      <c r="I37" s="13"/>
      <c r="J37" s="13">
        <f>H37*I37</f>
        <v>0</v>
      </c>
      <c r="K37" s="13"/>
      <c r="L37" s="13"/>
      <c r="M37" s="13"/>
      <c r="N37" s="13"/>
      <c r="O37" s="13">
        <f>L37*M37</f>
        <v>0</v>
      </c>
      <c r="P37" s="13"/>
      <c r="Q37" s="13"/>
      <c r="R37" s="13"/>
      <c r="S37" s="13">
        <f>Q37*R37</f>
        <v>0</v>
      </c>
      <c r="T37" s="14"/>
    </row>
    <row r="38" spans="1:20" ht="15" x14ac:dyDescent="0.2">
      <c r="A38" s="10"/>
      <c r="B38" s="11"/>
      <c r="C38" s="10"/>
      <c r="D38" s="10"/>
      <c r="E38" s="15" t="s">
        <v>18</v>
      </c>
      <c r="F38" s="10"/>
      <c r="G38" s="10"/>
      <c r="H38" s="13">
        <f>F38*G38</f>
        <v>0</v>
      </c>
      <c r="I38" s="13"/>
      <c r="J38" s="13">
        <f>H38*I38</f>
        <v>0</v>
      </c>
      <c r="K38" s="13"/>
      <c r="L38" s="13"/>
      <c r="M38" s="13"/>
      <c r="N38" s="13"/>
      <c r="O38" s="13">
        <f>L38*M38</f>
        <v>0</v>
      </c>
      <c r="P38" s="13"/>
      <c r="Q38" s="13"/>
      <c r="R38" s="13"/>
      <c r="S38" s="13">
        <f t="shared" ref="S38:S41" si="9">Q38*R38</f>
        <v>0</v>
      </c>
      <c r="T38" s="14"/>
    </row>
    <row r="39" spans="1:20" ht="15" x14ac:dyDescent="0.2">
      <c r="A39" s="10"/>
      <c r="B39" s="11"/>
      <c r="C39" s="16"/>
      <c r="D39" s="10"/>
      <c r="E39" s="26"/>
      <c r="F39" s="10"/>
      <c r="G39" s="10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27"/>
    </row>
    <row r="40" spans="1:20" ht="51" x14ac:dyDescent="0.2">
      <c r="A40" s="10">
        <v>1</v>
      </c>
      <c r="B40" s="11" t="s">
        <v>39</v>
      </c>
      <c r="C40" s="16">
        <v>44971</v>
      </c>
      <c r="D40" s="10"/>
      <c r="E40" s="26" t="s">
        <v>40</v>
      </c>
      <c r="F40" s="10"/>
      <c r="G40" s="10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28">
        <v>17066.27</v>
      </c>
      <c r="T40" s="27"/>
    </row>
    <row r="41" spans="1:20" x14ac:dyDescent="0.2">
      <c r="A41" s="10"/>
      <c r="B41" s="11"/>
      <c r="C41" s="10"/>
      <c r="D41" s="10"/>
      <c r="E41" s="10"/>
      <c r="F41" s="10"/>
      <c r="G41" s="10"/>
      <c r="H41" s="13">
        <f>F41*G41</f>
        <v>0</v>
      </c>
      <c r="I41" s="13"/>
      <c r="J41" s="13">
        <f>H41*I41</f>
        <v>0</v>
      </c>
      <c r="K41" s="13"/>
      <c r="L41" s="13"/>
      <c r="M41" s="13"/>
      <c r="N41" s="13"/>
      <c r="O41" s="13">
        <f>L41*M41</f>
        <v>0</v>
      </c>
      <c r="P41" s="13"/>
      <c r="Q41" s="13"/>
      <c r="R41" s="13"/>
      <c r="S41" s="13">
        <f t="shared" si="9"/>
        <v>0</v>
      </c>
      <c r="T41" s="27"/>
    </row>
    <row r="42" spans="1:20" x14ac:dyDescent="0.2">
      <c r="A42" s="10"/>
      <c r="B42" s="11"/>
      <c r="C42" s="10"/>
      <c r="D42" s="10"/>
      <c r="E42" s="10"/>
      <c r="F42" s="10"/>
      <c r="G42" s="10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7"/>
    </row>
    <row r="43" spans="1:20" x14ac:dyDescent="0.2">
      <c r="A43" s="10"/>
      <c r="B43" s="11"/>
      <c r="C43" s="10"/>
      <c r="D43" s="10"/>
      <c r="E43" s="17" t="s">
        <v>35</v>
      </c>
      <c r="F43" s="10"/>
      <c r="G43" s="10"/>
      <c r="H43" s="18">
        <f>SUM(H37:H41)</f>
        <v>0</v>
      </c>
      <c r="I43" s="13"/>
      <c r="J43" s="18">
        <f>SUM(J37:J41)</f>
        <v>0</v>
      </c>
      <c r="K43" s="13"/>
      <c r="L43" s="18">
        <f>SUM(L37:L41)</f>
        <v>0</v>
      </c>
      <c r="M43" s="13"/>
      <c r="N43" s="13"/>
      <c r="O43" s="18">
        <f>SUM(O37:O41)</f>
        <v>0</v>
      </c>
      <c r="P43" s="13"/>
      <c r="Q43" s="13"/>
      <c r="R43" s="13"/>
      <c r="S43" s="18">
        <f>SUM(S37:S41)</f>
        <v>17066.27</v>
      </c>
      <c r="T43" s="14">
        <f>J43+O43+S43</f>
        <v>17066.27</v>
      </c>
    </row>
    <row r="44" spans="1:20" ht="15" x14ac:dyDescent="0.2">
      <c r="A44" s="10" t="s">
        <v>0</v>
      </c>
      <c r="B44" s="11"/>
      <c r="C44" s="10"/>
      <c r="D44" s="10"/>
      <c r="E44" s="15" t="s">
        <v>36</v>
      </c>
      <c r="F44" s="10"/>
      <c r="G44" s="10"/>
      <c r="H44" s="13">
        <f>F44*G44</f>
        <v>0</v>
      </c>
      <c r="I44" s="13"/>
      <c r="J44" s="13">
        <f>H44*I44</f>
        <v>0</v>
      </c>
      <c r="K44" s="13"/>
      <c r="L44" s="13"/>
      <c r="M44" s="13"/>
      <c r="N44" s="13"/>
      <c r="O44" s="13">
        <f>L44*M44</f>
        <v>0</v>
      </c>
      <c r="P44" s="13"/>
      <c r="Q44" s="13"/>
      <c r="R44" s="13"/>
      <c r="S44" s="13">
        <f>Q44</f>
        <v>0</v>
      </c>
      <c r="T44" s="19"/>
    </row>
    <row r="45" spans="1:20" ht="15" x14ac:dyDescent="0.2">
      <c r="A45" s="10"/>
      <c r="B45" s="11"/>
      <c r="C45" s="10"/>
      <c r="D45" s="10"/>
      <c r="E45" s="15"/>
      <c r="F45" s="10"/>
      <c r="G45" s="10"/>
      <c r="H45" s="13">
        <f t="shared" ref="H45:H46" si="10">F45*G45</f>
        <v>0</v>
      </c>
      <c r="I45" s="13"/>
      <c r="J45" s="13">
        <f t="shared" ref="J45:J46" si="11">H45*I45</f>
        <v>0</v>
      </c>
      <c r="K45" s="13"/>
      <c r="L45" s="13"/>
      <c r="M45" s="13"/>
      <c r="N45" s="13"/>
      <c r="O45" s="13">
        <f t="shared" ref="O45" si="12">L45*M45</f>
        <v>0</v>
      </c>
      <c r="P45" s="13"/>
      <c r="Q45" s="13"/>
      <c r="R45" s="13"/>
      <c r="S45" s="13">
        <f t="shared" ref="S45:S46" si="13">Q45*R45</f>
        <v>0</v>
      </c>
      <c r="T45" s="19"/>
    </row>
    <row r="46" spans="1:20" x14ac:dyDescent="0.2">
      <c r="A46" s="10"/>
      <c r="B46" s="11"/>
      <c r="C46" s="10"/>
      <c r="D46" s="10"/>
      <c r="E46" s="10"/>
      <c r="F46" s="10"/>
      <c r="G46" s="10"/>
      <c r="H46" s="13">
        <f t="shared" si="10"/>
        <v>0</v>
      </c>
      <c r="I46" s="13"/>
      <c r="J46" s="13">
        <f t="shared" si="11"/>
        <v>0</v>
      </c>
      <c r="K46" s="13"/>
      <c r="L46" s="13"/>
      <c r="M46" s="13"/>
      <c r="N46" s="13"/>
      <c r="O46" s="13">
        <f>L46*M46</f>
        <v>0</v>
      </c>
      <c r="P46" s="13"/>
      <c r="Q46" s="13"/>
      <c r="R46" s="13"/>
      <c r="S46" s="13">
        <f t="shared" si="13"/>
        <v>0</v>
      </c>
      <c r="T46" s="14"/>
    </row>
    <row r="47" spans="1:20" x14ac:dyDescent="0.2">
      <c r="A47" s="10"/>
      <c r="B47" s="11"/>
      <c r="C47" s="10"/>
      <c r="D47" s="10"/>
      <c r="E47" s="17" t="s">
        <v>35</v>
      </c>
      <c r="F47" s="10"/>
      <c r="G47" s="10"/>
      <c r="H47" s="18">
        <f>SUM(H44:H46)</f>
        <v>0</v>
      </c>
      <c r="I47" s="13"/>
      <c r="J47" s="18">
        <f>SUM(J44:J46)</f>
        <v>0</v>
      </c>
      <c r="K47" s="13"/>
      <c r="L47" s="18">
        <f>SUM(L44:L46)</f>
        <v>0</v>
      </c>
      <c r="M47" s="13"/>
      <c r="N47" s="13"/>
      <c r="O47" s="18">
        <f>SUM(O44:O46)</f>
        <v>0</v>
      </c>
      <c r="P47" s="13"/>
      <c r="Q47" s="13"/>
      <c r="R47" s="13"/>
      <c r="S47" s="18">
        <f>SUM(S44:S46)</f>
        <v>0</v>
      </c>
      <c r="T47" s="14">
        <f>J47+O47+S47</f>
        <v>0</v>
      </c>
    </row>
    <row r="48" spans="1:20" ht="15" x14ac:dyDescent="0.2">
      <c r="A48" s="10"/>
      <c r="B48" s="11"/>
      <c r="C48" s="10"/>
      <c r="D48" s="10"/>
      <c r="E48" s="15" t="s">
        <v>37</v>
      </c>
      <c r="F48" s="10"/>
      <c r="G48" s="10"/>
      <c r="H48" s="13">
        <f>F48*G48</f>
        <v>0</v>
      </c>
      <c r="I48" s="13"/>
      <c r="J48" s="13">
        <f>H48*I48</f>
        <v>0</v>
      </c>
      <c r="K48" s="13"/>
      <c r="L48" s="13"/>
      <c r="M48" s="13"/>
      <c r="N48" s="13"/>
      <c r="O48" s="13">
        <f>L48*M48</f>
        <v>0</v>
      </c>
      <c r="P48" s="13"/>
      <c r="Q48" s="13"/>
      <c r="R48" s="13"/>
      <c r="S48" s="13">
        <f>Q48*R48</f>
        <v>0</v>
      </c>
      <c r="T48" s="19"/>
    </row>
    <row r="49" spans="1:20" ht="15" x14ac:dyDescent="0.2">
      <c r="A49" s="10"/>
      <c r="B49" s="11"/>
      <c r="C49" s="16"/>
      <c r="D49" s="10"/>
      <c r="E49" s="15"/>
      <c r="F49" s="10"/>
      <c r="G49" s="10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9"/>
    </row>
    <row r="50" spans="1:20" x14ac:dyDescent="0.2">
      <c r="A50" s="10"/>
      <c r="B50" s="11"/>
      <c r="C50" s="10"/>
      <c r="D50" s="10"/>
      <c r="E50" s="10"/>
      <c r="F50" s="10"/>
      <c r="G50" s="10"/>
      <c r="H50" s="13">
        <f>F50*G50</f>
        <v>0</v>
      </c>
      <c r="I50" s="13"/>
      <c r="J50" s="13">
        <f t="shared" ref="J50" si="14">H50*I50</f>
        <v>0</v>
      </c>
      <c r="K50" s="13"/>
      <c r="L50" s="13"/>
      <c r="M50" s="13"/>
      <c r="N50" s="13"/>
      <c r="O50" s="13">
        <f>L50*M50</f>
        <v>0</v>
      </c>
      <c r="P50" s="13"/>
      <c r="Q50" s="13"/>
      <c r="R50" s="13"/>
      <c r="S50" s="13">
        <f t="shared" ref="S50" si="15">Q50*R50</f>
        <v>0</v>
      </c>
      <c r="T50" s="19"/>
    </row>
    <row r="51" spans="1:20" x14ac:dyDescent="0.2">
      <c r="A51" s="10"/>
      <c r="B51" s="11"/>
      <c r="C51" s="10"/>
      <c r="D51" s="10"/>
      <c r="E51" s="17" t="s">
        <v>35</v>
      </c>
      <c r="F51" s="10"/>
      <c r="G51" s="10"/>
      <c r="H51" s="18">
        <f>SUM(H48:H50)</f>
        <v>0</v>
      </c>
      <c r="I51" s="13"/>
      <c r="J51" s="18">
        <f>SUM(J49:J50)</f>
        <v>0</v>
      </c>
      <c r="K51" s="13"/>
      <c r="L51" s="18">
        <f>SUM(L48:L50)</f>
        <v>0</v>
      </c>
      <c r="M51" s="13"/>
      <c r="N51" s="13"/>
      <c r="O51" s="18">
        <f>SUM(O48:O50)</f>
        <v>0</v>
      </c>
      <c r="P51" s="13"/>
      <c r="Q51" s="13"/>
      <c r="R51" s="13"/>
      <c r="S51" s="18">
        <f>SUM(S48:S50)</f>
        <v>0</v>
      </c>
      <c r="T51" s="14">
        <f>J51+O51+S51</f>
        <v>0</v>
      </c>
    </row>
    <row r="52" spans="1:20" x14ac:dyDescent="0.2">
      <c r="A52" s="10"/>
      <c r="B52" s="11"/>
      <c r="C52" s="10"/>
      <c r="D52" s="10"/>
      <c r="E52" s="17" t="s">
        <v>35</v>
      </c>
      <c r="F52" s="10"/>
      <c r="G52" s="10"/>
      <c r="H52" s="18">
        <f>H43+H47+H51</f>
        <v>0</v>
      </c>
      <c r="I52" s="13"/>
      <c r="J52" s="18">
        <f>J43+J47+J51</f>
        <v>0</v>
      </c>
      <c r="K52" s="13"/>
      <c r="L52" s="18">
        <f>L43+L47+L51</f>
        <v>0</v>
      </c>
      <c r="M52" s="13"/>
      <c r="N52" s="13"/>
      <c r="O52" s="18">
        <f>O43+O47+O51</f>
        <v>0</v>
      </c>
      <c r="P52" s="13"/>
      <c r="Q52" s="13"/>
      <c r="R52" s="13"/>
      <c r="S52" s="18">
        <f>S43+S47+S51</f>
        <v>17066.27</v>
      </c>
      <c r="T52" s="18">
        <f>SUM(T37:T51)</f>
        <v>17066.27</v>
      </c>
    </row>
    <row r="53" spans="1:20" x14ac:dyDescent="0.2">
      <c r="C53" s="29"/>
      <c r="S53" s="20">
        <f>J52+O52+S52</f>
        <v>17066.27</v>
      </c>
      <c r="T53" s="20" t="s">
        <v>0</v>
      </c>
    </row>
    <row r="55" spans="1:20" ht="20.25" x14ac:dyDescent="0.3">
      <c r="F55" t="s">
        <v>0</v>
      </c>
      <c r="H55" s="1" t="s">
        <v>41</v>
      </c>
    </row>
    <row r="57" spans="1:20" x14ac:dyDescent="0.2">
      <c r="A57" s="21" t="s">
        <v>2</v>
      </c>
      <c r="B57" s="21" t="s">
        <v>3</v>
      </c>
      <c r="C57" s="21" t="s">
        <v>4</v>
      </c>
      <c r="D57" s="21" t="s">
        <v>5</v>
      </c>
      <c r="E57" s="21" t="s">
        <v>6</v>
      </c>
      <c r="F57" s="3" t="s">
        <v>7</v>
      </c>
      <c r="G57" s="3" t="s">
        <v>8</v>
      </c>
      <c r="H57" s="22" t="s">
        <v>9</v>
      </c>
      <c r="I57" s="22"/>
      <c r="J57" s="22"/>
      <c r="K57" s="21"/>
      <c r="L57" s="22" t="s">
        <v>10</v>
      </c>
      <c r="M57" s="22"/>
      <c r="N57" s="22"/>
      <c r="O57" s="22" t="s">
        <v>11</v>
      </c>
      <c r="P57" s="22"/>
      <c r="Q57" s="22"/>
      <c r="R57" s="22"/>
    </row>
    <row r="58" spans="1:20" x14ac:dyDescent="0.2">
      <c r="A58" s="23"/>
      <c r="B58" s="23"/>
      <c r="C58" s="23"/>
      <c r="D58" s="23"/>
      <c r="E58" s="23"/>
      <c r="F58" s="6"/>
      <c r="G58" s="6"/>
      <c r="H58" s="7" t="s">
        <v>12</v>
      </c>
      <c r="I58" s="8" t="s">
        <v>13</v>
      </c>
      <c r="J58" s="7" t="s">
        <v>14</v>
      </c>
      <c r="K58" s="24"/>
      <c r="L58" s="7" t="s">
        <v>12</v>
      </c>
      <c r="M58" s="7" t="s">
        <v>15</v>
      </c>
      <c r="N58" s="7" t="s">
        <v>14</v>
      </c>
      <c r="O58" s="8" t="s">
        <v>16</v>
      </c>
      <c r="P58" s="7" t="s">
        <v>12</v>
      </c>
      <c r="Q58" s="7" t="s">
        <v>15</v>
      </c>
      <c r="R58" s="7" t="s">
        <v>14</v>
      </c>
    </row>
    <row r="59" spans="1:20" ht="15.75" x14ac:dyDescent="0.25">
      <c r="A59" s="10"/>
      <c r="B59" s="11"/>
      <c r="C59" s="10"/>
      <c r="D59" s="11"/>
      <c r="E59" s="25" t="s">
        <v>17</v>
      </c>
      <c r="F59" s="10"/>
      <c r="G59" s="10"/>
      <c r="H59" s="13">
        <f>F59*G59</f>
        <v>0</v>
      </c>
      <c r="I59" s="13"/>
      <c r="J59" s="13">
        <f>H59*I59</f>
        <v>0</v>
      </c>
      <c r="K59" s="13"/>
      <c r="L59" s="13"/>
      <c r="M59" s="13"/>
      <c r="N59" s="13">
        <f>L59*M59</f>
        <v>0</v>
      </c>
      <c r="O59" s="13"/>
      <c r="P59" s="13"/>
      <c r="Q59" s="13"/>
      <c r="R59" s="13">
        <f>P59*Q59</f>
        <v>0</v>
      </c>
      <c r="S59" s="14"/>
    </row>
    <row r="60" spans="1:20" ht="15" x14ac:dyDescent="0.2">
      <c r="A60" s="10"/>
      <c r="B60" s="11"/>
      <c r="C60" s="10"/>
      <c r="D60" s="10"/>
      <c r="E60" s="15" t="s">
        <v>18</v>
      </c>
      <c r="F60" s="10"/>
      <c r="G60" s="10"/>
      <c r="H60" s="13">
        <f>F60*G60</f>
        <v>0</v>
      </c>
      <c r="I60" s="13"/>
      <c r="J60" s="13">
        <f>H60*I60</f>
        <v>0</v>
      </c>
      <c r="K60" s="13"/>
      <c r="L60" s="13"/>
      <c r="M60" s="13"/>
      <c r="N60" s="13">
        <f>L60*M60</f>
        <v>0</v>
      </c>
      <c r="O60" s="13"/>
      <c r="P60" s="13"/>
      <c r="Q60" s="13"/>
      <c r="R60" s="13">
        <f t="shared" ref="R60" si="16">P60*Q60</f>
        <v>0</v>
      </c>
      <c r="S60" s="14"/>
    </row>
    <row r="61" spans="1:20" x14ac:dyDescent="0.2">
      <c r="A61" s="10"/>
      <c r="B61" s="11"/>
      <c r="C61" s="10"/>
      <c r="D61" s="10"/>
      <c r="E61" s="10"/>
      <c r="F61" s="10"/>
      <c r="G61" s="10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27"/>
    </row>
    <row r="62" spans="1:20" x14ac:dyDescent="0.2">
      <c r="A62" s="10"/>
      <c r="B62" s="11"/>
      <c r="C62" s="10"/>
      <c r="D62" s="10"/>
      <c r="E62" s="10"/>
      <c r="F62" s="10"/>
      <c r="G62" s="10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27"/>
    </row>
    <row r="63" spans="1:20" x14ac:dyDescent="0.2">
      <c r="A63" s="10"/>
      <c r="B63" s="11"/>
      <c r="C63" s="10"/>
      <c r="D63" s="10"/>
      <c r="E63" s="17" t="s">
        <v>35</v>
      </c>
      <c r="F63" s="10"/>
      <c r="G63" s="10"/>
      <c r="H63" s="18">
        <f>SUM(H59:H60)</f>
        <v>0</v>
      </c>
      <c r="I63" s="13"/>
      <c r="J63" s="18">
        <f>SUM(J59:J60)</f>
        <v>0</v>
      </c>
      <c r="K63" s="13"/>
      <c r="L63" s="18">
        <f>SUM(L59:L60)</f>
        <v>0</v>
      </c>
      <c r="M63" s="13"/>
      <c r="N63" s="18">
        <f>SUM(N59:N60)</f>
        <v>0</v>
      </c>
      <c r="O63" s="13"/>
      <c r="P63" s="13"/>
      <c r="Q63" s="13"/>
      <c r="R63" s="18">
        <f>SUM(R59:R62)</f>
        <v>0</v>
      </c>
      <c r="S63" s="14">
        <f>J63+N63+R63</f>
        <v>0</v>
      </c>
    </row>
    <row r="64" spans="1:20" ht="15" x14ac:dyDescent="0.2">
      <c r="A64" s="10" t="s">
        <v>0</v>
      </c>
      <c r="B64" s="11"/>
      <c r="C64" s="10"/>
      <c r="D64" s="10"/>
      <c r="E64" s="15" t="s">
        <v>36</v>
      </c>
      <c r="F64" s="10"/>
      <c r="G64" s="10"/>
      <c r="H64" s="13">
        <f>F64*G64</f>
        <v>0</v>
      </c>
      <c r="I64" s="13"/>
      <c r="J64" s="13">
        <f>H64*I64</f>
        <v>0</v>
      </c>
      <c r="K64" s="13"/>
      <c r="L64" s="13"/>
      <c r="M64" s="13"/>
      <c r="N64" s="13">
        <f>L64*M64</f>
        <v>0</v>
      </c>
      <c r="O64" s="13"/>
      <c r="P64" s="13"/>
      <c r="Q64" s="13"/>
      <c r="R64" s="13">
        <f>P64</f>
        <v>0</v>
      </c>
      <c r="S64" s="19"/>
    </row>
    <row r="65" spans="1:19" ht="15" x14ac:dyDescent="0.2">
      <c r="A65" s="10"/>
      <c r="B65" s="11"/>
      <c r="C65" s="16"/>
      <c r="D65" s="10"/>
      <c r="E65" s="15" t="s">
        <v>0</v>
      </c>
      <c r="F65" s="10"/>
      <c r="G65" s="10"/>
      <c r="H65" s="13">
        <f t="shared" ref="H65:H66" si="17">F65*G65</f>
        <v>0</v>
      </c>
      <c r="I65" s="13"/>
      <c r="J65" s="13">
        <f>H65*I65</f>
        <v>0</v>
      </c>
      <c r="K65" s="13"/>
      <c r="L65" s="13"/>
      <c r="M65" s="13"/>
      <c r="N65" s="13">
        <f t="shared" ref="N65" si="18">L65*M65</f>
        <v>0</v>
      </c>
      <c r="O65" s="13"/>
      <c r="P65" s="13"/>
      <c r="Q65" s="13"/>
      <c r="R65" s="13">
        <f>P65*Q65</f>
        <v>0</v>
      </c>
      <c r="S65" s="19"/>
    </row>
    <row r="66" spans="1:19" x14ac:dyDescent="0.2">
      <c r="A66" s="10"/>
      <c r="B66" s="11"/>
      <c r="C66" s="10"/>
      <c r="D66" s="10"/>
      <c r="E66" s="10"/>
      <c r="F66" s="10"/>
      <c r="G66" s="10"/>
      <c r="H66" s="13">
        <f t="shared" si="17"/>
        <v>0</v>
      </c>
      <c r="I66" s="13"/>
      <c r="J66" s="13">
        <f t="shared" ref="J66" si="19">H66*I66</f>
        <v>0</v>
      </c>
      <c r="K66" s="13"/>
      <c r="L66" s="13"/>
      <c r="M66" s="13"/>
      <c r="N66" s="13">
        <f>L66*M66</f>
        <v>0</v>
      </c>
      <c r="O66" s="13"/>
      <c r="P66" s="13"/>
      <c r="Q66" s="13"/>
      <c r="R66" s="13">
        <f t="shared" ref="R66" si="20">P66*Q66</f>
        <v>0</v>
      </c>
      <c r="S66" s="14"/>
    </row>
    <row r="67" spans="1:19" x14ac:dyDescent="0.2">
      <c r="A67" s="10"/>
      <c r="B67" s="11"/>
      <c r="C67" s="10"/>
      <c r="D67" s="10"/>
      <c r="E67" s="17" t="s">
        <v>35</v>
      </c>
      <c r="F67" s="10"/>
      <c r="G67" s="10"/>
      <c r="H67" s="18">
        <f>SUM(H64:H66)</f>
        <v>0</v>
      </c>
      <c r="I67" s="13"/>
      <c r="J67" s="18">
        <f>SUM(J64:J66)</f>
        <v>0</v>
      </c>
      <c r="K67" s="13"/>
      <c r="L67" s="18">
        <f>SUM(L64:L66)</f>
        <v>0</v>
      </c>
      <c r="M67" s="13"/>
      <c r="N67" s="18">
        <f>SUM(N64:N66)</f>
        <v>0</v>
      </c>
      <c r="O67" s="13"/>
      <c r="P67" s="13"/>
      <c r="Q67" s="13"/>
      <c r="R67" s="18">
        <f>SUM(R64:R66)</f>
        <v>0</v>
      </c>
      <c r="S67" s="14">
        <f>J67+N67+R67</f>
        <v>0</v>
      </c>
    </row>
    <row r="68" spans="1:19" ht="15" x14ac:dyDescent="0.2">
      <c r="A68" s="10"/>
      <c r="B68" s="11"/>
      <c r="C68" s="10"/>
      <c r="D68" s="10"/>
      <c r="E68" s="15" t="s">
        <v>37</v>
      </c>
      <c r="F68" s="10"/>
      <c r="G68" s="10"/>
      <c r="H68" s="13">
        <f>F68*G68</f>
        <v>0</v>
      </c>
      <c r="I68" s="13"/>
      <c r="J68" s="13">
        <f>H68*I68</f>
        <v>0</v>
      </c>
      <c r="K68" s="13"/>
      <c r="L68" s="13"/>
      <c r="M68" s="13"/>
      <c r="N68" s="13">
        <f>L68*M68</f>
        <v>0</v>
      </c>
      <c r="O68" s="13"/>
      <c r="P68" s="13"/>
      <c r="Q68" s="13"/>
      <c r="R68" s="13">
        <f>P68*Q68</f>
        <v>0</v>
      </c>
      <c r="S68" s="19"/>
    </row>
    <row r="69" spans="1:19" ht="15" x14ac:dyDescent="0.2">
      <c r="A69" s="10"/>
      <c r="B69" s="11"/>
      <c r="C69" s="16"/>
      <c r="D69" s="10"/>
      <c r="E69" s="15"/>
      <c r="F69" s="10"/>
      <c r="G69" s="10"/>
      <c r="H69" s="13">
        <f>F69*G69</f>
        <v>0</v>
      </c>
      <c r="I69" s="13"/>
      <c r="J69" s="13">
        <f t="shared" ref="J69:J70" si="21">H69*I69</f>
        <v>0</v>
      </c>
      <c r="K69" s="13"/>
      <c r="L69" s="13"/>
      <c r="M69" s="13"/>
      <c r="N69" s="13">
        <f>L69*M69</f>
        <v>0</v>
      </c>
      <c r="O69" s="13"/>
      <c r="P69" s="13"/>
      <c r="Q69" s="13"/>
      <c r="R69" s="13">
        <f t="shared" ref="R69:R70" si="22">P69*Q69</f>
        <v>0</v>
      </c>
      <c r="S69" s="19"/>
    </row>
    <row r="70" spans="1:19" x14ac:dyDescent="0.2">
      <c r="A70" s="10"/>
      <c r="B70" s="11"/>
      <c r="C70" s="10"/>
      <c r="D70" s="10"/>
      <c r="E70" s="10"/>
      <c r="F70" s="10"/>
      <c r="G70" s="10"/>
      <c r="H70" s="13">
        <f>F70*G70</f>
        <v>0</v>
      </c>
      <c r="I70" s="13"/>
      <c r="J70" s="13">
        <f t="shared" si="21"/>
        <v>0</v>
      </c>
      <c r="K70" s="13"/>
      <c r="L70" s="13"/>
      <c r="M70" s="13"/>
      <c r="N70" s="13">
        <f>L70*M70</f>
        <v>0</v>
      </c>
      <c r="O70" s="13"/>
      <c r="P70" s="13"/>
      <c r="Q70" s="13"/>
      <c r="R70" s="13">
        <f t="shared" si="22"/>
        <v>0</v>
      </c>
      <c r="S70" s="19"/>
    </row>
    <row r="71" spans="1:19" x14ac:dyDescent="0.2">
      <c r="A71" s="10"/>
      <c r="B71" s="11"/>
      <c r="C71" s="10"/>
      <c r="D71" s="10"/>
      <c r="E71" s="17" t="s">
        <v>35</v>
      </c>
      <c r="F71" s="10"/>
      <c r="G71" s="10"/>
      <c r="H71" s="18">
        <f>SUM(H68:H70)</f>
        <v>0</v>
      </c>
      <c r="I71" s="13"/>
      <c r="J71" s="18">
        <f>SUM(J69:J70)</f>
        <v>0</v>
      </c>
      <c r="K71" s="13"/>
      <c r="L71" s="18">
        <f>SUM(L68:L70)</f>
        <v>0</v>
      </c>
      <c r="M71" s="13"/>
      <c r="N71" s="18">
        <f>SUM(N68:N70)</f>
        <v>0</v>
      </c>
      <c r="O71" s="13"/>
      <c r="P71" s="13"/>
      <c r="Q71" s="13"/>
      <c r="R71" s="18">
        <f>SUM(R68:R70)</f>
        <v>0</v>
      </c>
      <c r="S71" s="14">
        <f>J71+N71+R71</f>
        <v>0</v>
      </c>
    </row>
    <row r="72" spans="1:19" x14ac:dyDescent="0.2">
      <c r="A72" s="10"/>
      <c r="B72" s="11"/>
      <c r="C72" s="10"/>
      <c r="D72" s="10"/>
      <c r="E72" s="17" t="s">
        <v>35</v>
      </c>
      <c r="F72" s="10"/>
      <c r="G72" s="10"/>
      <c r="H72" s="18">
        <f>H63+H67+H71</f>
        <v>0</v>
      </c>
      <c r="I72" s="13"/>
      <c r="J72" s="18">
        <f>J63+J67+J71</f>
        <v>0</v>
      </c>
      <c r="K72" s="13"/>
      <c r="L72" s="18">
        <f>L63+L67+L71</f>
        <v>0</v>
      </c>
      <c r="M72" s="13"/>
      <c r="N72" s="18">
        <f>N63+N67+N71</f>
        <v>0</v>
      </c>
      <c r="O72" s="13"/>
      <c r="P72" s="13"/>
      <c r="Q72" s="13"/>
      <c r="R72" s="18">
        <f>R63+R67+R71</f>
        <v>0</v>
      </c>
      <c r="S72" s="18">
        <f>SUM(S59:S71)</f>
        <v>0</v>
      </c>
    </row>
    <row r="73" spans="1:19" x14ac:dyDescent="0.2">
      <c r="C73" s="29"/>
      <c r="R73" s="20">
        <f>J72+N72+R72</f>
        <v>0</v>
      </c>
      <c r="S73" s="20" t="s">
        <v>0</v>
      </c>
    </row>
    <row r="74" spans="1:19" ht="20.25" x14ac:dyDescent="0.3">
      <c r="F74" t="s">
        <v>0</v>
      </c>
      <c r="H74" s="1" t="s">
        <v>42</v>
      </c>
    </row>
    <row r="76" spans="1:19" x14ac:dyDescent="0.2">
      <c r="A76" s="21" t="s">
        <v>2</v>
      </c>
      <c r="B76" s="21" t="s">
        <v>3</v>
      </c>
      <c r="C76" s="21" t="s">
        <v>4</v>
      </c>
      <c r="D76" s="21" t="s">
        <v>5</v>
      </c>
      <c r="E76" s="21" t="s">
        <v>6</v>
      </c>
      <c r="F76" s="3" t="s">
        <v>7</v>
      </c>
      <c r="G76" s="3" t="s">
        <v>8</v>
      </c>
      <c r="H76" s="22" t="s">
        <v>9</v>
      </c>
      <c r="I76" s="22"/>
      <c r="J76" s="22"/>
      <c r="K76" s="21"/>
      <c r="L76" s="22" t="s">
        <v>10</v>
      </c>
      <c r="M76" s="22"/>
      <c r="N76" s="22"/>
      <c r="O76" s="22" t="s">
        <v>11</v>
      </c>
      <c r="P76" s="22"/>
      <c r="Q76" s="22"/>
      <c r="R76" s="22"/>
    </row>
    <row r="77" spans="1:19" x14ac:dyDescent="0.2">
      <c r="A77" s="23"/>
      <c r="B77" s="23"/>
      <c r="C77" s="23"/>
      <c r="D77" s="23"/>
      <c r="E77" s="23"/>
      <c r="F77" s="6"/>
      <c r="G77" s="6"/>
      <c r="H77" s="7" t="s">
        <v>12</v>
      </c>
      <c r="I77" s="8" t="s">
        <v>13</v>
      </c>
      <c r="J77" s="7" t="s">
        <v>14</v>
      </c>
      <c r="K77" s="24"/>
      <c r="L77" s="7" t="s">
        <v>12</v>
      </c>
      <c r="M77" s="7" t="s">
        <v>15</v>
      </c>
      <c r="N77" s="7" t="s">
        <v>14</v>
      </c>
      <c r="O77" s="8" t="s">
        <v>16</v>
      </c>
      <c r="P77" s="7" t="s">
        <v>12</v>
      </c>
      <c r="Q77" s="7" t="s">
        <v>15</v>
      </c>
      <c r="R77" s="7" t="s">
        <v>14</v>
      </c>
    </row>
    <row r="78" spans="1:19" ht="15.75" x14ac:dyDescent="0.25">
      <c r="A78" s="10"/>
      <c r="B78" s="11"/>
      <c r="C78" s="10"/>
      <c r="D78" s="11"/>
      <c r="E78" s="25" t="s">
        <v>17</v>
      </c>
      <c r="F78" s="10"/>
      <c r="G78" s="10"/>
      <c r="H78" s="13">
        <f>F78*G78</f>
        <v>0</v>
      </c>
      <c r="I78" s="13"/>
      <c r="J78" s="13">
        <f>H78*I78</f>
        <v>0</v>
      </c>
      <c r="K78" s="13"/>
      <c r="L78" s="13"/>
      <c r="M78" s="13"/>
      <c r="N78" s="13">
        <f>L78*M78</f>
        <v>0</v>
      </c>
      <c r="O78" s="13"/>
      <c r="P78" s="13"/>
      <c r="Q78" s="13"/>
      <c r="R78" s="13">
        <f>P78*Q78</f>
        <v>0</v>
      </c>
      <c r="S78" s="14"/>
    </row>
    <row r="79" spans="1:19" ht="15" x14ac:dyDescent="0.2">
      <c r="A79" s="10"/>
      <c r="B79" s="11"/>
      <c r="C79" s="10"/>
      <c r="D79" s="10"/>
      <c r="E79" s="15" t="s">
        <v>18</v>
      </c>
      <c r="F79" s="10"/>
      <c r="G79" s="10"/>
      <c r="H79" s="13">
        <f>F79*G79</f>
        <v>0</v>
      </c>
      <c r="I79" s="13"/>
      <c r="J79" s="13">
        <f>H79*I79</f>
        <v>0</v>
      </c>
      <c r="K79" s="13"/>
      <c r="L79" s="13"/>
      <c r="M79" s="13"/>
      <c r="N79" s="13">
        <f>L79*M79</f>
        <v>0</v>
      </c>
      <c r="O79" s="13"/>
      <c r="P79" s="13"/>
      <c r="Q79" s="13"/>
      <c r="R79" s="13">
        <f t="shared" ref="R79:R82" si="23">P79*Q79</f>
        <v>0</v>
      </c>
      <c r="S79" s="14"/>
    </row>
    <row r="80" spans="1:19" ht="15" x14ac:dyDescent="0.2">
      <c r="A80" s="10"/>
      <c r="B80" s="11"/>
      <c r="C80" s="16"/>
      <c r="D80" s="10"/>
      <c r="E80" s="26"/>
      <c r="F80" s="10"/>
      <c r="G80" s="10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27"/>
    </row>
    <row r="81" spans="1:19" ht="15" x14ac:dyDescent="0.2">
      <c r="A81" s="10"/>
      <c r="B81" s="11"/>
      <c r="C81" s="16"/>
      <c r="D81" s="10"/>
      <c r="E81" s="26"/>
      <c r="F81" s="10"/>
      <c r="G81" s="10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27"/>
    </row>
    <row r="82" spans="1:19" x14ac:dyDescent="0.2">
      <c r="A82" s="10"/>
      <c r="B82" s="11"/>
      <c r="C82" s="10"/>
      <c r="D82" s="10"/>
      <c r="E82" s="10"/>
      <c r="F82" s="10"/>
      <c r="G82" s="10"/>
      <c r="H82" s="13">
        <f>F82*G82</f>
        <v>0</v>
      </c>
      <c r="I82" s="13"/>
      <c r="J82" s="13">
        <f>H82*I82</f>
        <v>0</v>
      </c>
      <c r="K82" s="13"/>
      <c r="L82" s="13"/>
      <c r="M82" s="13"/>
      <c r="N82" s="13">
        <f>L82*M82</f>
        <v>0</v>
      </c>
      <c r="O82" s="13"/>
      <c r="P82" s="13"/>
      <c r="Q82" s="13"/>
      <c r="R82" s="13">
        <f t="shared" si="23"/>
        <v>0</v>
      </c>
      <c r="S82" s="27"/>
    </row>
    <row r="83" spans="1:19" x14ac:dyDescent="0.2">
      <c r="A83" s="10"/>
      <c r="B83" s="11"/>
      <c r="C83" s="10"/>
      <c r="D83" s="10"/>
      <c r="E83" s="17" t="s">
        <v>35</v>
      </c>
      <c r="F83" s="10"/>
      <c r="G83" s="10"/>
      <c r="H83" s="18">
        <f>SUM(H78:H82)</f>
        <v>0</v>
      </c>
      <c r="I83" s="13"/>
      <c r="J83" s="18">
        <f>SUM(J78:J82)</f>
        <v>0</v>
      </c>
      <c r="K83" s="13"/>
      <c r="L83" s="18">
        <f>SUM(L78:L82)</f>
        <v>0</v>
      </c>
      <c r="M83" s="13"/>
      <c r="N83" s="18">
        <f>SUM(N78:N82)</f>
        <v>0</v>
      </c>
      <c r="O83" s="13"/>
      <c r="P83" s="13"/>
      <c r="Q83" s="13"/>
      <c r="R83" s="18">
        <f>SUM(R78:R82)</f>
        <v>0</v>
      </c>
      <c r="S83" s="14">
        <f>J83+N83+R83</f>
        <v>0</v>
      </c>
    </row>
    <row r="84" spans="1:19" ht="15" x14ac:dyDescent="0.2">
      <c r="A84" s="10" t="s">
        <v>0</v>
      </c>
      <c r="B84" s="11"/>
      <c r="C84" s="10"/>
      <c r="D84" s="10"/>
      <c r="E84" s="15" t="s">
        <v>36</v>
      </c>
      <c r="F84" s="10"/>
      <c r="G84" s="10"/>
      <c r="H84" s="13">
        <f>F84*G84</f>
        <v>0</v>
      </c>
      <c r="I84" s="13"/>
      <c r="J84" s="13">
        <f>H84*I84</f>
        <v>0</v>
      </c>
      <c r="K84" s="13"/>
      <c r="L84" s="13"/>
      <c r="M84" s="13"/>
      <c r="N84" s="13">
        <f>L84*M84</f>
        <v>0</v>
      </c>
      <c r="O84" s="13"/>
      <c r="P84" s="13"/>
      <c r="Q84" s="13"/>
      <c r="R84" s="13">
        <f>P84</f>
        <v>0</v>
      </c>
      <c r="S84" s="19"/>
    </row>
    <row r="85" spans="1:19" ht="15" x14ac:dyDescent="0.2">
      <c r="A85" s="10"/>
      <c r="B85" s="11"/>
      <c r="C85" s="16"/>
      <c r="D85" s="10"/>
      <c r="E85" s="15" t="s">
        <v>0</v>
      </c>
      <c r="F85" s="10"/>
      <c r="G85" s="10"/>
      <c r="H85" s="13">
        <f t="shared" ref="H85:H86" si="24">F85*G85</f>
        <v>0</v>
      </c>
      <c r="I85" s="13"/>
      <c r="J85" s="13">
        <f>H85*I85</f>
        <v>0</v>
      </c>
      <c r="K85" s="13"/>
      <c r="L85" s="13"/>
      <c r="M85" s="13"/>
      <c r="N85" s="13">
        <f t="shared" ref="N85" si="25">L85*M85</f>
        <v>0</v>
      </c>
      <c r="O85" s="13"/>
      <c r="P85" s="13"/>
      <c r="Q85" s="13"/>
      <c r="R85" s="13">
        <f>P85*Q85</f>
        <v>0</v>
      </c>
      <c r="S85" s="19"/>
    </row>
    <row r="86" spans="1:19" x14ac:dyDescent="0.2">
      <c r="A86" s="10"/>
      <c r="B86" s="11"/>
      <c r="C86" s="10"/>
      <c r="D86" s="10"/>
      <c r="E86" s="10"/>
      <c r="F86" s="10"/>
      <c r="G86" s="10"/>
      <c r="H86" s="13">
        <f t="shared" si="24"/>
        <v>0</v>
      </c>
      <c r="I86" s="13"/>
      <c r="J86" s="13">
        <f t="shared" ref="J86" si="26">H86*I86</f>
        <v>0</v>
      </c>
      <c r="K86" s="13"/>
      <c r="L86" s="13"/>
      <c r="M86" s="13"/>
      <c r="N86" s="13">
        <f>L86*M86</f>
        <v>0</v>
      </c>
      <c r="O86" s="13"/>
      <c r="P86" s="13"/>
      <c r="Q86" s="13"/>
      <c r="R86" s="13">
        <f t="shared" ref="R86" si="27">P86*Q86</f>
        <v>0</v>
      </c>
      <c r="S86" s="14"/>
    </row>
    <row r="87" spans="1:19" x14ac:dyDescent="0.2">
      <c r="A87" s="10"/>
      <c r="B87" s="11"/>
      <c r="C87" s="10"/>
      <c r="D87" s="10"/>
      <c r="E87" s="17" t="s">
        <v>35</v>
      </c>
      <c r="F87" s="10"/>
      <c r="G87" s="10"/>
      <c r="H87" s="18">
        <f>SUM(H84:H86)</f>
        <v>0</v>
      </c>
      <c r="I87" s="13"/>
      <c r="J87" s="18">
        <f>SUM(J84:J86)</f>
        <v>0</v>
      </c>
      <c r="K87" s="13"/>
      <c r="L87" s="18">
        <f>SUM(L84:L86)</f>
        <v>0</v>
      </c>
      <c r="M87" s="13"/>
      <c r="N87" s="18">
        <f>SUM(N84:N86)</f>
        <v>0</v>
      </c>
      <c r="O87" s="13"/>
      <c r="P87" s="13"/>
      <c r="Q87" s="13"/>
      <c r="R87" s="18">
        <f>SUM(R84:R86)</f>
        <v>0</v>
      </c>
      <c r="S87" s="14">
        <f>J87+N87+R87</f>
        <v>0</v>
      </c>
    </row>
    <row r="88" spans="1:19" ht="15" x14ac:dyDescent="0.2">
      <c r="A88" s="10"/>
      <c r="B88" s="11"/>
      <c r="C88" s="10"/>
      <c r="D88" s="10"/>
      <c r="E88" s="15" t="s">
        <v>37</v>
      </c>
      <c r="F88" s="10"/>
      <c r="G88" s="10"/>
      <c r="H88" s="13">
        <f>F88*G88</f>
        <v>0</v>
      </c>
      <c r="I88" s="13"/>
      <c r="J88" s="13">
        <f>H88*I88</f>
        <v>0</v>
      </c>
      <c r="K88" s="13"/>
      <c r="L88" s="13"/>
      <c r="M88" s="13"/>
      <c r="N88" s="13">
        <f>L88*M88</f>
        <v>0</v>
      </c>
      <c r="O88" s="13"/>
      <c r="P88" s="13"/>
      <c r="Q88" s="13"/>
      <c r="R88" s="13">
        <f>P88*Q88</f>
        <v>0</v>
      </c>
      <c r="S88" s="19"/>
    </row>
    <row r="89" spans="1:19" ht="15" x14ac:dyDescent="0.2">
      <c r="A89" s="10"/>
      <c r="B89" s="11"/>
      <c r="C89" s="16"/>
      <c r="D89" s="10"/>
      <c r="E89" s="15"/>
      <c r="F89" s="10"/>
      <c r="G89" s="10"/>
      <c r="H89" s="13">
        <f>F89*G89</f>
        <v>0</v>
      </c>
      <c r="I89" s="13"/>
      <c r="J89" s="13">
        <f t="shared" ref="J89:J90" si="28">H89*I89</f>
        <v>0</v>
      </c>
      <c r="K89" s="13"/>
      <c r="L89" s="13"/>
      <c r="M89" s="13"/>
      <c r="N89" s="13">
        <f>L89*M89</f>
        <v>0</v>
      </c>
      <c r="O89" s="13"/>
      <c r="P89" s="13"/>
      <c r="Q89" s="13"/>
      <c r="R89" s="13">
        <f t="shared" ref="R89:R90" si="29">P89*Q89</f>
        <v>0</v>
      </c>
      <c r="S89" s="19"/>
    </row>
    <row r="90" spans="1:19" x14ac:dyDescent="0.2">
      <c r="A90" s="10"/>
      <c r="B90" s="11"/>
      <c r="C90" s="10"/>
      <c r="D90" s="10"/>
      <c r="E90" s="10"/>
      <c r="F90" s="10"/>
      <c r="G90" s="10"/>
      <c r="H90" s="13">
        <f>F90*G90</f>
        <v>0</v>
      </c>
      <c r="I90" s="13"/>
      <c r="J90" s="13">
        <f t="shared" si="28"/>
        <v>0</v>
      </c>
      <c r="K90" s="13"/>
      <c r="L90" s="13"/>
      <c r="M90" s="13"/>
      <c r="N90" s="13">
        <f>L90*M90</f>
        <v>0</v>
      </c>
      <c r="O90" s="13"/>
      <c r="P90" s="13"/>
      <c r="Q90" s="13"/>
      <c r="R90" s="13">
        <f t="shared" si="29"/>
        <v>0</v>
      </c>
      <c r="S90" s="19"/>
    </row>
    <row r="91" spans="1:19" x14ac:dyDescent="0.2">
      <c r="A91" s="10"/>
      <c r="B91" s="11"/>
      <c r="C91" s="10"/>
      <c r="D91" s="10"/>
      <c r="E91" s="17" t="s">
        <v>35</v>
      </c>
      <c r="F91" s="10"/>
      <c r="G91" s="10"/>
      <c r="H91" s="18">
        <f>SUM(H88:H90)</f>
        <v>0</v>
      </c>
      <c r="I91" s="13"/>
      <c r="J91" s="18">
        <f>SUM(J89:J90)</f>
        <v>0</v>
      </c>
      <c r="K91" s="13"/>
      <c r="L91" s="18">
        <f>SUM(L88:L90)</f>
        <v>0</v>
      </c>
      <c r="M91" s="13"/>
      <c r="N91" s="18">
        <f>SUM(N88:N90)</f>
        <v>0</v>
      </c>
      <c r="O91" s="13"/>
      <c r="P91" s="13"/>
      <c r="Q91" s="13"/>
      <c r="R91" s="18">
        <f>SUM(R88:R90)</f>
        <v>0</v>
      </c>
      <c r="S91" s="14">
        <f>J91+N91+R91</f>
        <v>0</v>
      </c>
    </row>
    <row r="92" spans="1:19" x14ac:dyDescent="0.2">
      <c r="A92" s="10"/>
      <c r="B92" s="11"/>
      <c r="C92" s="10"/>
      <c r="D92" s="10"/>
      <c r="E92" s="17" t="s">
        <v>35</v>
      </c>
      <c r="F92" s="10"/>
      <c r="G92" s="10"/>
      <c r="H92" s="18">
        <f>H83+H87+H91</f>
        <v>0</v>
      </c>
      <c r="I92" s="13"/>
      <c r="J92" s="18">
        <f>J83+J87+J91</f>
        <v>0</v>
      </c>
      <c r="K92" s="13"/>
      <c r="L92" s="18">
        <f>L83+L87+L91</f>
        <v>0</v>
      </c>
      <c r="M92" s="13"/>
      <c r="N92" s="18">
        <f>N83+N87+N91</f>
        <v>0</v>
      </c>
      <c r="O92" s="13"/>
      <c r="P92" s="13"/>
      <c r="Q92" s="13"/>
      <c r="R92" s="18">
        <f>R83+R87+R91</f>
        <v>0</v>
      </c>
      <c r="S92" s="18">
        <f>SUM(S78:S91)</f>
        <v>0</v>
      </c>
    </row>
    <row r="93" spans="1:19" x14ac:dyDescent="0.2">
      <c r="C93" s="29"/>
      <c r="R93" s="20">
        <f>J92+N92+R92</f>
        <v>0</v>
      </c>
      <c r="S93" s="20" t="s">
        <v>0</v>
      </c>
    </row>
    <row r="94" spans="1:19" ht="20.25" x14ac:dyDescent="0.3">
      <c r="F94" t="s">
        <v>0</v>
      </c>
      <c r="H94" s="1" t="s">
        <v>43</v>
      </c>
    </row>
    <row r="96" spans="1:19" x14ac:dyDescent="0.2">
      <c r="A96" s="21" t="s">
        <v>2</v>
      </c>
      <c r="B96" s="21" t="s">
        <v>3</v>
      </c>
      <c r="C96" s="21" t="s">
        <v>4</v>
      </c>
      <c r="D96" s="21" t="s">
        <v>5</v>
      </c>
      <c r="E96" s="21" t="s">
        <v>6</v>
      </c>
      <c r="F96" s="3" t="s">
        <v>7</v>
      </c>
      <c r="G96" s="3" t="s">
        <v>8</v>
      </c>
      <c r="H96" s="22" t="s">
        <v>9</v>
      </c>
      <c r="I96" s="22"/>
      <c r="J96" s="22"/>
      <c r="K96" s="21"/>
      <c r="L96" s="22" t="s">
        <v>10</v>
      </c>
      <c r="M96" s="22"/>
      <c r="N96" s="22"/>
      <c r="O96" s="22" t="s">
        <v>11</v>
      </c>
      <c r="P96" s="22"/>
      <c r="Q96" s="22"/>
      <c r="R96" s="22"/>
    </row>
    <row r="97" spans="1:19" x14ac:dyDescent="0.2">
      <c r="A97" s="23"/>
      <c r="B97" s="23"/>
      <c r="C97" s="23"/>
      <c r="D97" s="23"/>
      <c r="E97" s="23"/>
      <c r="F97" s="6"/>
      <c r="G97" s="6"/>
      <c r="H97" s="7" t="s">
        <v>12</v>
      </c>
      <c r="I97" s="8" t="s">
        <v>13</v>
      </c>
      <c r="J97" s="7" t="s">
        <v>14</v>
      </c>
      <c r="K97" s="24"/>
      <c r="L97" s="7" t="s">
        <v>12</v>
      </c>
      <c r="M97" s="7" t="s">
        <v>15</v>
      </c>
      <c r="N97" s="7" t="s">
        <v>14</v>
      </c>
      <c r="O97" s="8" t="s">
        <v>16</v>
      </c>
      <c r="P97" s="7" t="s">
        <v>12</v>
      </c>
      <c r="Q97" s="7" t="s">
        <v>15</v>
      </c>
      <c r="R97" s="7" t="s">
        <v>14</v>
      </c>
    </row>
    <row r="98" spans="1:19" ht="15.75" x14ac:dyDescent="0.25">
      <c r="A98" s="10"/>
      <c r="B98" s="11"/>
      <c r="C98" s="10"/>
      <c r="D98" s="11"/>
      <c r="E98" s="25" t="s">
        <v>17</v>
      </c>
      <c r="F98" s="10"/>
      <c r="G98" s="10"/>
      <c r="H98" s="13">
        <f>F98*G98</f>
        <v>0</v>
      </c>
      <c r="I98" s="13"/>
      <c r="J98" s="13">
        <f>H98*I98</f>
        <v>0</v>
      </c>
      <c r="K98" s="13"/>
      <c r="L98" s="13"/>
      <c r="M98" s="13"/>
      <c r="N98" s="13">
        <f>L98*M98</f>
        <v>0</v>
      </c>
      <c r="O98" s="13"/>
      <c r="P98" s="13"/>
      <c r="Q98" s="13"/>
      <c r="R98" s="13">
        <f>P98*Q98</f>
        <v>0</v>
      </c>
      <c r="S98" s="14"/>
    </row>
    <row r="99" spans="1:19" ht="15" x14ac:dyDescent="0.2">
      <c r="A99" s="10"/>
      <c r="B99" s="11"/>
      <c r="C99" s="10"/>
      <c r="D99" s="10"/>
      <c r="E99" s="15" t="s">
        <v>18</v>
      </c>
      <c r="F99" s="10"/>
      <c r="G99" s="10"/>
      <c r="H99" s="13">
        <f>F99*G99</f>
        <v>0</v>
      </c>
      <c r="I99" s="13"/>
      <c r="J99" s="13">
        <f>H99*I99</f>
        <v>0</v>
      </c>
      <c r="K99" s="13"/>
      <c r="L99" s="13"/>
      <c r="M99" s="13"/>
      <c r="N99" s="13">
        <f>L99*M99</f>
        <v>0</v>
      </c>
      <c r="O99" s="13"/>
      <c r="P99" s="13"/>
      <c r="Q99" s="13"/>
      <c r="R99" s="13">
        <f t="shared" ref="R99:R106" si="30">P99*Q99</f>
        <v>0</v>
      </c>
      <c r="S99" s="14"/>
    </row>
    <row r="100" spans="1:19" ht="15" x14ac:dyDescent="0.2">
      <c r="A100" s="10"/>
      <c r="B100" s="11"/>
      <c r="C100" s="16"/>
      <c r="D100" s="10"/>
      <c r="E100" s="26"/>
      <c r="F100" s="10"/>
      <c r="G100" s="10"/>
      <c r="H100" s="13">
        <f t="shared" ref="H100:H105" si="31">F100*G100</f>
        <v>0</v>
      </c>
      <c r="I100" s="13"/>
      <c r="J100" s="13">
        <f t="shared" ref="J100:J105" si="32">H100*I100</f>
        <v>0</v>
      </c>
      <c r="K100" s="13"/>
      <c r="L100" s="13"/>
      <c r="M100" s="13"/>
      <c r="N100" s="13">
        <f t="shared" ref="N100:N105" si="33">L100*M100</f>
        <v>0</v>
      </c>
      <c r="O100" s="13"/>
      <c r="P100" s="13"/>
      <c r="Q100" s="13"/>
      <c r="R100" s="13">
        <f t="shared" si="30"/>
        <v>0</v>
      </c>
      <c r="S100" s="27"/>
    </row>
    <row r="101" spans="1:19" ht="63.75" x14ac:dyDescent="0.2">
      <c r="A101" s="10">
        <v>1</v>
      </c>
      <c r="B101" s="30" t="s">
        <v>44</v>
      </c>
      <c r="C101" s="16">
        <v>45056</v>
      </c>
      <c r="D101" s="10"/>
      <c r="E101" s="26" t="s">
        <v>45</v>
      </c>
      <c r="F101" s="10">
        <v>3</v>
      </c>
      <c r="G101" s="10">
        <v>2</v>
      </c>
      <c r="H101" s="13">
        <f t="shared" si="31"/>
        <v>6</v>
      </c>
      <c r="I101" s="13">
        <v>600</v>
      </c>
      <c r="J101" s="13">
        <f t="shared" si="32"/>
        <v>3600</v>
      </c>
      <c r="K101" s="13" t="s">
        <v>25</v>
      </c>
      <c r="L101" s="13">
        <v>0.5</v>
      </c>
      <c r="M101" s="13">
        <v>500</v>
      </c>
      <c r="N101" s="13">
        <f t="shared" si="33"/>
        <v>250</v>
      </c>
      <c r="O101" s="31" t="s">
        <v>26</v>
      </c>
      <c r="P101" s="13">
        <v>2.5</v>
      </c>
      <c r="Q101" s="13">
        <v>233</v>
      </c>
      <c r="R101" s="13">
        <f t="shared" si="30"/>
        <v>582.5</v>
      </c>
      <c r="S101" s="27"/>
    </row>
    <row r="102" spans="1:19" ht="15" x14ac:dyDescent="0.2">
      <c r="A102" s="10"/>
      <c r="B102" s="11"/>
      <c r="C102" s="16"/>
      <c r="D102" s="10"/>
      <c r="E102" s="26"/>
      <c r="F102" s="10"/>
      <c r="G102" s="10"/>
      <c r="H102" s="13">
        <f t="shared" si="31"/>
        <v>0</v>
      </c>
      <c r="I102" s="13"/>
      <c r="J102" s="13">
        <f t="shared" si="32"/>
        <v>0</v>
      </c>
      <c r="K102" s="13"/>
      <c r="L102" s="13"/>
      <c r="M102" s="13"/>
      <c r="N102" s="13">
        <f t="shared" si="33"/>
        <v>0</v>
      </c>
      <c r="O102" s="31" t="s">
        <v>46</v>
      </c>
      <c r="P102" s="13">
        <v>1</v>
      </c>
      <c r="Q102" s="13">
        <v>186</v>
      </c>
      <c r="R102" s="13">
        <f t="shared" si="30"/>
        <v>186</v>
      </c>
      <c r="S102" s="27"/>
    </row>
    <row r="103" spans="1:19" ht="15" x14ac:dyDescent="0.2">
      <c r="A103" s="10"/>
      <c r="B103" s="11"/>
      <c r="C103" s="16"/>
      <c r="D103" s="10"/>
      <c r="E103" s="26"/>
      <c r="F103" s="10"/>
      <c r="G103" s="10"/>
      <c r="H103" s="13">
        <f t="shared" si="31"/>
        <v>0</v>
      </c>
      <c r="I103" s="13"/>
      <c r="J103" s="13">
        <f t="shared" si="32"/>
        <v>0</v>
      </c>
      <c r="K103" s="13"/>
      <c r="L103" s="13"/>
      <c r="M103" s="13"/>
      <c r="N103" s="13">
        <f t="shared" si="33"/>
        <v>0</v>
      </c>
      <c r="O103" s="31" t="s">
        <v>30</v>
      </c>
      <c r="P103" s="13">
        <v>1</v>
      </c>
      <c r="Q103" s="13">
        <v>101</v>
      </c>
      <c r="R103" s="13">
        <f t="shared" si="30"/>
        <v>101</v>
      </c>
      <c r="S103" s="27"/>
    </row>
    <row r="104" spans="1:19" ht="15" x14ac:dyDescent="0.2">
      <c r="A104" s="10"/>
      <c r="B104" s="11"/>
      <c r="C104" s="16"/>
      <c r="D104" s="10"/>
      <c r="E104" s="26"/>
      <c r="F104" s="10"/>
      <c r="G104" s="10"/>
      <c r="H104" s="13">
        <f t="shared" si="31"/>
        <v>0</v>
      </c>
      <c r="I104" s="13"/>
      <c r="J104" s="13">
        <f t="shared" si="32"/>
        <v>0</v>
      </c>
      <c r="K104" s="13"/>
      <c r="L104" s="13"/>
      <c r="M104" s="13"/>
      <c r="N104" s="13">
        <f t="shared" si="33"/>
        <v>0</v>
      </c>
      <c r="O104" s="31"/>
      <c r="P104" s="13"/>
      <c r="Q104" s="13"/>
      <c r="R104" s="13">
        <f t="shared" si="30"/>
        <v>0</v>
      </c>
      <c r="S104" s="27"/>
    </row>
    <row r="105" spans="1:19" ht="15" x14ac:dyDescent="0.2">
      <c r="A105" s="10"/>
      <c r="B105" s="11"/>
      <c r="C105" s="16"/>
      <c r="D105" s="10"/>
      <c r="E105" s="26"/>
      <c r="F105" s="10"/>
      <c r="G105" s="10"/>
      <c r="H105" s="13">
        <f t="shared" si="31"/>
        <v>0</v>
      </c>
      <c r="I105" s="13"/>
      <c r="J105" s="13">
        <f t="shared" si="32"/>
        <v>0</v>
      </c>
      <c r="K105" s="13"/>
      <c r="L105" s="13"/>
      <c r="M105" s="13"/>
      <c r="N105" s="13">
        <f t="shared" si="33"/>
        <v>0</v>
      </c>
      <c r="O105" s="31"/>
      <c r="P105" s="13"/>
      <c r="Q105" s="13"/>
      <c r="R105" s="13">
        <f t="shared" si="30"/>
        <v>0</v>
      </c>
      <c r="S105" s="27"/>
    </row>
    <row r="106" spans="1:19" x14ac:dyDescent="0.2">
      <c r="A106" s="10"/>
      <c r="B106" s="11"/>
      <c r="C106" s="10"/>
      <c r="D106" s="10"/>
      <c r="E106" s="10"/>
      <c r="F106" s="10"/>
      <c r="G106" s="10"/>
      <c r="H106" s="13">
        <f>F106*G106</f>
        <v>0</v>
      </c>
      <c r="I106" s="13"/>
      <c r="J106" s="13">
        <f>H106*I106</f>
        <v>0</v>
      </c>
      <c r="K106" s="13"/>
      <c r="L106" s="13"/>
      <c r="M106" s="13"/>
      <c r="N106" s="13">
        <f>L106*M106</f>
        <v>0</v>
      </c>
      <c r="O106" s="13"/>
      <c r="P106" s="13"/>
      <c r="Q106" s="13"/>
      <c r="R106" s="13">
        <f t="shared" si="30"/>
        <v>0</v>
      </c>
      <c r="S106" s="27"/>
    </row>
    <row r="107" spans="1:19" x14ac:dyDescent="0.2">
      <c r="A107" s="10"/>
      <c r="B107" s="11"/>
      <c r="C107" s="10"/>
      <c r="D107" s="10"/>
      <c r="E107" s="17" t="s">
        <v>35</v>
      </c>
      <c r="F107" s="10"/>
      <c r="G107" s="10"/>
      <c r="H107" s="18">
        <f>SUM(H98:H106)</f>
        <v>6</v>
      </c>
      <c r="I107" s="13"/>
      <c r="J107" s="18">
        <f>SUM(J98:J106)</f>
        <v>3600</v>
      </c>
      <c r="K107" s="13"/>
      <c r="L107" s="18">
        <f>SUM(L98:L106)</f>
        <v>0.5</v>
      </c>
      <c r="M107" s="13"/>
      <c r="N107" s="18">
        <f>SUM(N98:N106)</f>
        <v>250</v>
      </c>
      <c r="O107" s="13"/>
      <c r="P107" s="13"/>
      <c r="Q107" s="13"/>
      <c r="R107" s="18">
        <f>SUM(R98:R106)</f>
        <v>869.5</v>
      </c>
      <c r="S107" s="14">
        <f>J107+N107+R107</f>
        <v>4719.5</v>
      </c>
    </row>
    <row r="108" spans="1:19" ht="15" x14ac:dyDescent="0.2">
      <c r="A108" s="10" t="s">
        <v>0</v>
      </c>
      <c r="B108" s="11"/>
      <c r="C108" s="10"/>
      <c r="D108" s="10"/>
      <c r="E108" s="15" t="s">
        <v>36</v>
      </c>
      <c r="F108" s="10"/>
      <c r="G108" s="10"/>
      <c r="H108" s="13">
        <f>F108*G108</f>
        <v>0</v>
      </c>
      <c r="I108" s="13"/>
      <c r="J108" s="13">
        <f>H108*I108</f>
        <v>0</v>
      </c>
      <c r="K108" s="13"/>
      <c r="L108" s="13"/>
      <c r="M108" s="13"/>
      <c r="N108" s="13">
        <f>L108*M108</f>
        <v>0</v>
      </c>
      <c r="O108" s="13"/>
      <c r="P108" s="13"/>
      <c r="Q108" s="13"/>
      <c r="R108" s="13">
        <f>P108</f>
        <v>0</v>
      </c>
      <c r="S108" s="19"/>
    </row>
    <row r="109" spans="1:19" ht="15" x14ac:dyDescent="0.2">
      <c r="A109" s="10"/>
      <c r="B109" s="11"/>
      <c r="C109" s="16"/>
      <c r="D109" s="10"/>
      <c r="E109" s="15" t="s">
        <v>47</v>
      </c>
      <c r="F109" s="10"/>
      <c r="G109" s="10"/>
      <c r="H109" s="13">
        <f t="shared" ref="H109:H111" si="34">F109*G109</f>
        <v>0</v>
      </c>
      <c r="I109" s="13"/>
      <c r="J109" s="13">
        <f>H109*I109</f>
        <v>0</v>
      </c>
      <c r="K109" s="13"/>
      <c r="L109" s="13"/>
      <c r="M109" s="13"/>
      <c r="N109" s="13">
        <f t="shared" ref="N109:N110" si="35">L109*M109</f>
        <v>0</v>
      </c>
      <c r="O109" s="13"/>
      <c r="P109" s="13"/>
      <c r="Q109" s="13"/>
      <c r="R109" s="13">
        <f>P109*Q109</f>
        <v>0</v>
      </c>
      <c r="S109" s="19"/>
    </row>
    <row r="110" spans="1:19" ht="15" x14ac:dyDescent="0.2">
      <c r="A110" s="10"/>
      <c r="B110" s="11"/>
      <c r="C110" s="10"/>
      <c r="D110" s="10"/>
      <c r="E110" s="15"/>
      <c r="F110" s="10"/>
      <c r="G110" s="10"/>
      <c r="H110" s="13">
        <f t="shared" si="34"/>
        <v>0</v>
      </c>
      <c r="I110" s="13"/>
      <c r="J110" s="13">
        <f>H110*I110</f>
        <v>0</v>
      </c>
      <c r="K110" s="13"/>
      <c r="L110" s="13"/>
      <c r="M110" s="13"/>
      <c r="N110" s="13">
        <f t="shared" si="35"/>
        <v>0</v>
      </c>
      <c r="O110" s="13"/>
      <c r="P110" s="13"/>
      <c r="Q110" s="13"/>
      <c r="R110" s="13">
        <f t="shared" ref="R110:R111" si="36">P110*Q110</f>
        <v>0</v>
      </c>
      <c r="S110" s="19"/>
    </row>
    <row r="111" spans="1:19" x14ac:dyDescent="0.2">
      <c r="A111" s="10"/>
      <c r="B111" s="11"/>
      <c r="C111" s="10"/>
      <c r="D111" s="10"/>
      <c r="E111" s="10"/>
      <c r="F111" s="10"/>
      <c r="G111" s="10"/>
      <c r="H111" s="13">
        <f t="shared" si="34"/>
        <v>0</v>
      </c>
      <c r="I111" s="13"/>
      <c r="J111" s="13">
        <f t="shared" ref="J111" si="37">H111*I111</f>
        <v>0</v>
      </c>
      <c r="K111" s="13"/>
      <c r="L111" s="13"/>
      <c r="M111" s="13"/>
      <c r="N111" s="13">
        <f>L111*M111</f>
        <v>0</v>
      </c>
      <c r="O111" s="13"/>
      <c r="P111" s="13"/>
      <c r="Q111" s="13"/>
      <c r="R111" s="13">
        <f t="shared" si="36"/>
        <v>0</v>
      </c>
      <c r="S111" s="14"/>
    </row>
    <row r="112" spans="1:19" x14ac:dyDescent="0.2">
      <c r="A112" s="10"/>
      <c r="B112" s="11"/>
      <c r="C112" s="10"/>
      <c r="D112" s="10"/>
      <c r="E112" s="17" t="s">
        <v>35</v>
      </c>
      <c r="F112" s="10"/>
      <c r="G112" s="10"/>
      <c r="H112" s="18">
        <f>SUM(H108:H111)</f>
        <v>0</v>
      </c>
      <c r="I112" s="13"/>
      <c r="J112" s="18">
        <f>SUM(J108:J111)</f>
        <v>0</v>
      </c>
      <c r="K112" s="13"/>
      <c r="L112" s="18">
        <f>SUM(L108:L111)</f>
        <v>0</v>
      </c>
      <c r="M112" s="13"/>
      <c r="N112" s="18">
        <f>SUM(N108:N111)</f>
        <v>0</v>
      </c>
      <c r="O112" s="13"/>
      <c r="P112" s="13"/>
      <c r="Q112" s="13"/>
      <c r="R112" s="18">
        <f>SUM(R108:R111)</f>
        <v>0</v>
      </c>
      <c r="S112" s="14">
        <f>J112+N112+R112</f>
        <v>0</v>
      </c>
    </row>
    <row r="113" spans="1:19" ht="15" x14ac:dyDescent="0.2">
      <c r="A113" s="10"/>
      <c r="B113" s="11"/>
      <c r="C113" s="10"/>
      <c r="D113" s="10"/>
      <c r="E113" s="15" t="s">
        <v>37</v>
      </c>
      <c r="F113" s="10"/>
      <c r="G113" s="10"/>
      <c r="H113" s="13">
        <f>F113*G113</f>
        <v>0</v>
      </c>
      <c r="I113" s="13"/>
      <c r="J113" s="13">
        <f>H113*I113</f>
        <v>0</v>
      </c>
      <c r="K113" s="13"/>
      <c r="L113" s="13"/>
      <c r="M113" s="13"/>
      <c r="N113" s="13">
        <f>L113*M113</f>
        <v>0</v>
      </c>
      <c r="O113" s="13"/>
      <c r="P113" s="13"/>
      <c r="Q113" s="13"/>
      <c r="R113" s="13">
        <f>P113*Q113</f>
        <v>0</v>
      </c>
      <c r="S113" s="19"/>
    </row>
    <row r="114" spans="1:19" ht="15" x14ac:dyDescent="0.2">
      <c r="A114" s="10"/>
      <c r="B114" s="11"/>
      <c r="C114" s="16"/>
      <c r="D114" s="10"/>
      <c r="E114" s="15"/>
      <c r="F114" s="10"/>
      <c r="G114" s="10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9"/>
    </row>
    <row r="115" spans="1:19" x14ac:dyDescent="0.2">
      <c r="A115" s="10"/>
      <c r="B115" s="11"/>
      <c r="C115" s="10"/>
      <c r="D115" s="10"/>
      <c r="E115" s="10"/>
      <c r="F115" s="10"/>
      <c r="G115" s="10"/>
      <c r="H115" s="13">
        <f>F115*G115</f>
        <v>0</v>
      </c>
      <c r="I115" s="13"/>
      <c r="J115" s="13">
        <f t="shared" ref="J115" si="38">H115*I115</f>
        <v>0</v>
      </c>
      <c r="K115" s="13"/>
      <c r="L115" s="13"/>
      <c r="M115" s="13"/>
      <c r="N115" s="13">
        <f>L115*M115</f>
        <v>0</v>
      </c>
      <c r="O115" s="13"/>
      <c r="P115" s="13"/>
      <c r="Q115" s="13"/>
      <c r="R115" s="13">
        <f t="shared" ref="R115" si="39">P115*Q115</f>
        <v>0</v>
      </c>
      <c r="S115" s="19"/>
    </row>
    <row r="116" spans="1:19" x14ac:dyDescent="0.2">
      <c r="A116" s="10"/>
      <c r="B116" s="11"/>
      <c r="C116" s="10"/>
      <c r="D116" s="10"/>
      <c r="E116" s="17" t="s">
        <v>35</v>
      </c>
      <c r="F116" s="10"/>
      <c r="G116" s="10"/>
      <c r="H116" s="18">
        <f>SUM(H113:H115)</f>
        <v>0</v>
      </c>
      <c r="I116" s="13"/>
      <c r="J116" s="18">
        <f>SUM(J114:J115)</f>
        <v>0</v>
      </c>
      <c r="K116" s="13"/>
      <c r="L116" s="18">
        <f>SUM(L113:L115)</f>
        <v>0</v>
      </c>
      <c r="M116" s="13"/>
      <c r="N116" s="18">
        <f>SUM(N113:N115)</f>
        <v>0</v>
      </c>
      <c r="O116" s="13"/>
      <c r="P116" s="13"/>
      <c r="Q116" s="13"/>
      <c r="R116" s="18">
        <f>SUM(R113:R115)</f>
        <v>0</v>
      </c>
      <c r="S116" s="14">
        <f>J116+N116+R116</f>
        <v>0</v>
      </c>
    </row>
    <row r="117" spans="1:19" x14ac:dyDescent="0.2">
      <c r="A117" s="10"/>
      <c r="B117" s="11"/>
      <c r="C117" s="10"/>
      <c r="D117" s="10"/>
      <c r="E117" s="17" t="s">
        <v>35</v>
      </c>
      <c r="F117" s="10"/>
      <c r="G117" s="10"/>
      <c r="H117" s="18">
        <f>H107+H112+H116</f>
        <v>6</v>
      </c>
      <c r="I117" s="13"/>
      <c r="J117" s="18">
        <f>J107+J112+J116</f>
        <v>3600</v>
      </c>
      <c r="K117" s="13"/>
      <c r="L117" s="18">
        <f>L107+L112+L116</f>
        <v>0.5</v>
      </c>
      <c r="M117" s="13"/>
      <c r="N117" s="18">
        <f>N107+N112+N116</f>
        <v>250</v>
      </c>
      <c r="O117" s="13"/>
      <c r="P117" s="13"/>
      <c r="Q117" s="13"/>
      <c r="R117" s="18">
        <f>R107+R112+R116</f>
        <v>869.5</v>
      </c>
      <c r="S117" s="18">
        <f>SUM(S98:S116)</f>
        <v>4719.5</v>
      </c>
    </row>
    <row r="118" spans="1:19" x14ac:dyDescent="0.2">
      <c r="C118" s="29"/>
      <c r="R118" s="20">
        <f>J117+N117+R117</f>
        <v>4719.5</v>
      </c>
      <c r="S118" s="20" t="s">
        <v>0</v>
      </c>
    </row>
    <row r="119" spans="1:19" ht="20.25" x14ac:dyDescent="0.3">
      <c r="F119" t="s">
        <v>0</v>
      </c>
      <c r="H119" s="1" t="s">
        <v>48</v>
      </c>
    </row>
    <row r="121" spans="1:19" ht="25.5" x14ac:dyDescent="0.2">
      <c r="A121" s="32" t="s">
        <v>2</v>
      </c>
      <c r="B121" s="32" t="s">
        <v>3</v>
      </c>
      <c r="C121" s="32" t="s">
        <v>4</v>
      </c>
      <c r="D121" s="32" t="s">
        <v>5</v>
      </c>
      <c r="E121" s="32" t="s">
        <v>6</v>
      </c>
      <c r="F121" s="33" t="s">
        <v>7</v>
      </c>
      <c r="G121" s="33" t="s">
        <v>8</v>
      </c>
      <c r="H121" s="34" t="s">
        <v>9</v>
      </c>
      <c r="I121" s="34"/>
      <c r="J121" s="34"/>
      <c r="K121" s="32"/>
      <c r="L121" s="34" t="s">
        <v>10</v>
      </c>
      <c r="M121" s="34"/>
      <c r="N121" s="34"/>
      <c r="O121" s="34" t="s">
        <v>11</v>
      </c>
      <c r="P121" s="34"/>
      <c r="Q121" s="34"/>
      <c r="R121" s="34"/>
    </row>
    <row r="122" spans="1:19" x14ac:dyDescent="0.2">
      <c r="A122" s="35"/>
      <c r="B122" s="35"/>
      <c r="C122" s="35"/>
      <c r="D122" s="35"/>
      <c r="E122" s="35"/>
      <c r="F122" s="36"/>
      <c r="G122" s="36"/>
      <c r="H122" s="7" t="s">
        <v>12</v>
      </c>
      <c r="I122" s="8" t="s">
        <v>13</v>
      </c>
      <c r="J122" s="7" t="s">
        <v>14</v>
      </c>
      <c r="K122" s="37"/>
      <c r="L122" s="7" t="s">
        <v>12</v>
      </c>
      <c r="M122" s="7" t="s">
        <v>15</v>
      </c>
      <c r="N122" s="7" t="s">
        <v>14</v>
      </c>
      <c r="O122" s="8" t="s">
        <v>16</v>
      </c>
      <c r="P122" s="7" t="s">
        <v>12</v>
      </c>
      <c r="Q122" s="7" t="s">
        <v>15</v>
      </c>
      <c r="R122" s="7" t="s">
        <v>14</v>
      </c>
    </row>
    <row r="123" spans="1:19" ht="15.75" x14ac:dyDescent="0.25">
      <c r="A123" s="10"/>
      <c r="B123" s="11"/>
      <c r="C123" s="10"/>
      <c r="D123" s="11"/>
      <c r="E123" s="25" t="s">
        <v>17</v>
      </c>
      <c r="F123" s="10"/>
      <c r="G123" s="10"/>
      <c r="H123" s="13">
        <f>F123*G123</f>
        <v>0</v>
      </c>
      <c r="I123" s="13"/>
      <c r="J123" s="13">
        <f>H123*I123</f>
        <v>0</v>
      </c>
      <c r="K123" s="13"/>
      <c r="L123" s="13"/>
      <c r="M123" s="13"/>
      <c r="N123" s="13">
        <f>L123*M123</f>
        <v>0</v>
      </c>
      <c r="O123" s="13"/>
      <c r="P123" s="13"/>
      <c r="Q123" s="13"/>
      <c r="R123" s="13">
        <f>P123*Q123</f>
        <v>0</v>
      </c>
      <c r="S123" s="14"/>
    </row>
    <row r="124" spans="1:19" ht="15" x14ac:dyDescent="0.2">
      <c r="A124" s="10"/>
      <c r="B124" s="11"/>
      <c r="C124" s="10"/>
      <c r="D124" s="10"/>
      <c r="E124" s="15" t="s">
        <v>18</v>
      </c>
      <c r="F124" s="10"/>
      <c r="G124" s="10"/>
      <c r="H124" s="13">
        <f>F124*G124</f>
        <v>0</v>
      </c>
      <c r="I124" s="13"/>
      <c r="J124" s="13">
        <f>H124*I124</f>
        <v>0</v>
      </c>
      <c r="K124" s="13"/>
      <c r="L124" s="13"/>
      <c r="M124" s="13"/>
      <c r="N124" s="13">
        <f>L124*M124</f>
        <v>0</v>
      </c>
      <c r="O124" s="13"/>
      <c r="P124" s="13"/>
      <c r="Q124" s="13"/>
      <c r="R124" s="13">
        <f t="shared" ref="R124:R134" si="40">P124*Q124</f>
        <v>0</v>
      </c>
      <c r="S124" s="14"/>
    </row>
    <row r="125" spans="1:19" x14ac:dyDescent="0.2">
      <c r="A125" s="10"/>
      <c r="B125" s="11"/>
      <c r="C125" s="10"/>
      <c r="D125" s="10"/>
      <c r="E125" s="10"/>
      <c r="F125" s="10"/>
      <c r="G125" s="10"/>
      <c r="H125" s="13">
        <f>F125*G125</f>
        <v>0</v>
      </c>
      <c r="I125" s="13"/>
      <c r="J125" s="13">
        <f>H125*I125</f>
        <v>0</v>
      </c>
      <c r="K125" s="13"/>
      <c r="L125" s="13"/>
      <c r="M125" s="13"/>
      <c r="N125" s="13">
        <f>L125*M125</f>
        <v>0</v>
      </c>
      <c r="O125" s="13"/>
      <c r="P125" s="13"/>
      <c r="Q125" s="13"/>
      <c r="R125" s="13">
        <f t="shared" si="40"/>
        <v>0</v>
      </c>
      <c r="S125" s="27"/>
    </row>
    <row r="126" spans="1:19" ht="89.25" x14ac:dyDescent="0.2">
      <c r="A126" s="10">
        <v>1</v>
      </c>
      <c r="B126" s="11" t="s">
        <v>49</v>
      </c>
      <c r="C126" s="16">
        <v>45087</v>
      </c>
      <c r="D126" s="10"/>
      <c r="E126" s="10"/>
      <c r="F126" s="10">
        <v>2</v>
      </c>
      <c r="G126" s="10">
        <v>1</v>
      </c>
      <c r="H126" s="13">
        <f t="shared" ref="H126:H134" si="41">F126*G126</f>
        <v>2</v>
      </c>
      <c r="I126" s="13">
        <v>600</v>
      </c>
      <c r="J126" s="13">
        <f t="shared" ref="J126:J134" si="42">H126*I126</f>
        <v>1200</v>
      </c>
      <c r="K126" s="13" t="s">
        <v>25</v>
      </c>
      <c r="L126" s="13">
        <v>0.5</v>
      </c>
      <c r="M126" s="13">
        <v>500</v>
      </c>
      <c r="N126" s="13">
        <f t="shared" ref="N126:N134" si="43">L126*M126</f>
        <v>250</v>
      </c>
      <c r="O126" s="13" t="s">
        <v>50</v>
      </c>
      <c r="P126" s="13">
        <v>3</v>
      </c>
      <c r="Q126" s="13">
        <v>150</v>
      </c>
      <c r="R126" s="13">
        <f t="shared" si="40"/>
        <v>450</v>
      </c>
      <c r="S126" s="27"/>
    </row>
    <row r="127" spans="1:19" x14ac:dyDescent="0.2">
      <c r="A127" s="10"/>
      <c r="B127" s="11"/>
      <c r="C127" s="10"/>
      <c r="D127" s="10"/>
      <c r="E127" s="10"/>
      <c r="F127" s="10"/>
      <c r="G127" s="10"/>
      <c r="H127" s="13">
        <f t="shared" si="41"/>
        <v>0</v>
      </c>
      <c r="I127" s="13"/>
      <c r="J127" s="13">
        <f t="shared" si="42"/>
        <v>0</v>
      </c>
      <c r="K127" s="13"/>
      <c r="L127" s="13"/>
      <c r="M127" s="13"/>
      <c r="N127" s="13">
        <f t="shared" si="43"/>
        <v>0</v>
      </c>
      <c r="O127" s="13" t="s">
        <v>51</v>
      </c>
      <c r="P127" s="13">
        <v>1</v>
      </c>
      <c r="Q127" s="13">
        <v>370</v>
      </c>
      <c r="R127" s="13">
        <f t="shared" si="40"/>
        <v>370</v>
      </c>
      <c r="S127" s="27"/>
    </row>
    <row r="128" spans="1:19" x14ac:dyDescent="0.2">
      <c r="A128" s="10"/>
      <c r="B128" s="11"/>
      <c r="C128" s="10"/>
      <c r="D128" s="10"/>
      <c r="E128" s="10"/>
      <c r="F128" s="10"/>
      <c r="G128" s="10"/>
      <c r="H128" s="13">
        <f t="shared" si="41"/>
        <v>0</v>
      </c>
      <c r="I128" s="13"/>
      <c r="J128" s="13">
        <f t="shared" si="42"/>
        <v>0</v>
      </c>
      <c r="K128" s="13"/>
      <c r="L128" s="13"/>
      <c r="M128" s="13"/>
      <c r="N128" s="13">
        <f t="shared" si="43"/>
        <v>0</v>
      </c>
      <c r="O128" s="13" t="s">
        <v>52</v>
      </c>
      <c r="P128" s="13">
        <v>2</v>
      </c>
      <c r="Q128" s="13">
        <v>127</v>
      </c>
      <c r="R128" s="13">
        <f t="shared" si="40"/>
        <v>254</v>
      </c>
      <c r="S128" s="27"/>
    </row>
    <row r="129" spans="1:19" x14ac:dyDescent="0.2">
      <c r="A129" s="10"/>
      <c r="B129" s="11"/>
      <c r="C129" s="10"/>
      <c r="D129" s="10"/>
      <c r="E129" s="10"/>
      <c r="F129" s="10"/>
      <c r="G129" s="10"/>
      <c r="H129" s="13">
        <f t="shared" si="41"/>
        <v>0</v>
      </c>
      <c r="I129" s="13"/>
      <c r="J129" s="13">
        <f t="shared" si="42"/>
        <v>0</v>
      </c>
      <c r="K129" s="13"/>
      <c r="L129" s="13"/>
      <c r="M129" s="13"/>
      <c r="N129" s="13">
        <f t="shared" si="43"/>
        <v>0</v>
      </c>
      <c r="O129" s="13" t="s">
        <v>22</v>
      </c>
      <c r="P129" s="13">
        <v>0.15</v>
      </c>
      <c r="Q129" s="13">
        <v>70</v>
      </c>
      <c r="R129" s="13">
        <f t="shared" si="40"/>
        <v>10.5</v>
      </c>
      <c r="S129" s="27"/>
    </row>
    <row r="130" spans="1:19" x14ac:dyDescent="0.2">
      <c r="A130" s="10"/>
      <c r="B130" s="11"/>
      <c r="C130" s="10"/>
      <c r="D130" s="10"/>
      <c r="E130" s="10"/>
      <c r="F130" s="10"/>
      <c r="G130" s="10"/>
      <c r="H130" s="13">
        <f t="shared" si="41"/>
        <v>0</v>
      </c>
      <c r="I130" s="13"/>
      <c r="J130" s="13">
        <f t="shared" si="42"/>
        <v>0</v>
      </c>
      <c r="K130" s="13"/>
      <c r="L130" s="13"/>
      <c r="M130" s="13"/>
      <c r="N130" s="13">
        <f t="shared" si="43"/>
        <v>0</v>
      </c>
      <c r="O130" s="13"/>
      <c r="P130" s="13"/>
      <c r="Q130" s="13"/>
      <c r="R130" s="13">
        <f t="shared" si="40"/>
        <v>0</v>
      </c>
      <c r="S130" s="27"/>
    </row>
    <row r="131" spans="1:19" ht="25.5" x14ac:dyDescent="0.2">
      <c r="A131" s="10">
        <v>2</v>
      </c>
      <c r="B131" s="11" t="s">
        <v>53</v>
      </c>
      <c r="C131" s="16">
        <v>45099</v>
      </c>
      <c r="D131" s="10"/>
      <c r="E131" s="10" t="s">
        <v>54</v>
      </c>
      <c r="F131" s="10">
        <v>1</v>
      </c>
      <c r="G131" s="10">
        <v>1</v>
      </c>
      <c r="H131" s="13">
        <f t="shared" si="41"/>
        <v>1</v>
      </c>
      <c r="I131" s="13">
        <v>600</v>
      </c>
      <c r="J131" s="13">
        <f t="shared" si="42"/>
        <v>600</v>
      </c>
      <c r="K131" s="13" t="s">
        <v>25</v>
      </c>
      <c r="L131" s="13">
        <v>0.5</v>
      </c>
      <c r="M131" s="13">
        <v>500</v>
      </c>
      <c r="N131" s="13">
        <f t="shared" si="43"/>
        <v>250</v>
      </c>
      <c r="O131" s="13"/>
      <c r="P131" s="13"/>
      <c r="Q131" s="13"/>
      <c r="R131" s="13">
        <f t="shared" si="40"/>
        <v>0</v>
      </c>
      <c r="S131" s="27"/>
    </row>
    <row r="132" spans="1:19" x14ac:dyDescent="0.2">
      <c r="A132" s="10"/>
      <c r="B132" s="11"/>
      <c r="C132" s="10"/>
      <c r="D132" s="10"/>
      <c r="E132" s="10"/>
      <c r="F132" s="10"/>
      <c r="G132" s="10"/>
      <c r="H132" s="13">
        <f t="shared" si="41"/>
        <v>0</v>
      </c>
      <c r="I132" s="13"/>
      <c r="J132" s="13">
        <f t="shared" si="42"/>
        <v>0</v>
      </c>
      <c r="K132" s="13"/>
      <c r="L132" s="13"/>
      <c r="M132" s="13"/>
      <c r="N132" s="13">
        <f t="shared" si="43"/>
        <v>0</v>
      </c>
      <c r="O132" s="13"/>
      <c r="P132" s="13"/>
      <c r="Q132" s="13"/>
      <c r="R132" s="13">
        <f t="shared" si="40"/>
        <v>0</v>
      </c>
      <c r="S132" s="27"/>
    </row>
    <row r="133" spans="1:19" ht="25.5" x14ac:dyDescent="0.2">
      <c r="A133" s="10">
        <v>3</v>
      </c>
      <c r="B133" s="11" t="s">
        <v>55</v>
      </c>
      <c r="C133" s="16">
        <v>45093</v>
      </c>
      <c r="D133" s="10"/>
      <c r="E133" s="10"/>
      <c r="F133" s="10"/>
      <c r="G133" s="10"/>
      <c r="H133" s="13">
        <f t="shared" si="41"/>
        <v>0</v>
      </c>
      <c r="I133" s="13"/>
      <c r="J133" s="13">
        <f t="shared" si="42"/>
        <v>0</v>
      </c>
      <c r="K133" s="13"/>
      <c r="L133" s="13"/>
      <c r="M133" s="13"/>
      <c r="N133" s="13">
        <f t="shared" si="43"/>
        <v>0</v>
      </c>
      <c r="O133" s="13"/>
      <c r="P133" s="13"/>
      <c r="Q133" s="13"/>
      <c r="R133" s="28">
        <v>13000</v>
      </c>
      <c r="S133" s="27"/>
    </row>
    <row r="134" spans="1:19" x14ac:dyDescent="0.2">
      <c r="A134" s="10"/>
      <c r="B134" s="11"/>
      <c r="C134" s="10"/>
      <c r="D134" s="10"/>
      <c r="E134" s="10"/>
      <c r="F134" s="10"/>
      <c r="G134" s="10"/>
      <c r="H134" s="13">
        <f t="shared" si="41"/>
        <v>0</v>
      </c>
      <c r="I134" s="13"/>
      <c r="J134" s="13">
        <f t="shared" si="42"/>
        <v>0</v>
      </c>
      <c r="K134" s="13"/>
      <c r="L134" s="13"/>
      <c r="M134" s="13"/>
      <c r="N134" s="13">
        <f t="shared" si="43"/>
        <v>0</v>
      </c>
      <c r="O134" s="13"/>
      <c r="P134" s="13"/>
      <c r="Q134" s="13"/>
      <c r="R134" s="13">
        <f t="shared" si="40"/>
        <v>0</v>
      </c>
      <c r="S134" s="27"/>
    </row>
    <row r="135" spans="1:19" x14ac:dyDescent="0.2">
      <c r="A135" s="10"/>
      <c r="B135" s="11"/>
      <c r="C135" s="10"/>
      <c r="D135" s="10"/>
      <c r="E135" s="17" t="s">
        <v>35</v>
      </c>
      <c r="F135" s="10"/>
      <c r="G135" s="10"/>
      <c r="H135" s="18">
        <f>SUM(H123:H125)</f>
        <v>0</v>
      </c>
      <c r="I135" s="13"/>
      <c r="J135" s="18">
        <f>SUM(J123:J133)</f>
        <v>1800</v>
      </c>
      <c r="K135" s="13"/>
      <c r="L135" s="18">
        <f>SUM(L123:L125)</f>
        <v>0</v>
      </c>
      <c r="M135" s="13"/>
      <c r="N135" s="18">
        <f>SUM(N123:N133)</f>
        <v>500</v>
      </c>
      <c r="O135" s="13"/>
      <c r="P135" s="13"/>
      <c r="Q135" s="13"/>
      <c r="R135" s="18">
        <f>SUM(R123:R133)</f>
        <v>14084.5</v>
      </c>
      <c r="S135" s="14">
        <f>J135+N135+R135</f>
        <v>16384.5</v>
      </c>
    </row>
    <row r="136" spans="1:19" ht="15" x14ac:dyDescent="0.2">
      <c r="A136" s="10" t="s">
        <v>0</v>
      </c>
      <c r="B136" s="11"/>
      <c r="C136" s="10"/>
      <c r="D136" s="10"/>
      <c r="E136" s="15" t="s">
        <v>36</v>
      </c>
      <c r="F136" s="10"/>
      <c r="G136" s="10"/>
      <c r="H136" s="13">
        <f>F136*G136</f>
        <v>0</v>
      </c>
      <c r="I136" s="13"/>
      <c r="J136" s="13">
        <f>H136*I136</f>
        <v>0</v>
      </c>
      <c r="K136" s="13"/>
      <c r="L136" s="13"/>
      <c r="M136" s="13"/>
      <c r="N136" s="13">
        <f>L136*M136</f>
        <v>0</v>
      </c>
      <c r="O136" s="13"/>
      <c r="P136" s="13"/>
      <c r="Q136" s="13"/>
      <c r="R136" s="13">
        <f>P136</f>
        <v>0</v>
      </c>
      <c r="S136" s="19"/>
    </row>
    <row r="137" spans="1:19" ht="15" x14ac:dyDescent="0.2">
      <c r="A137" s="10"/>
      <c r="B137" s="11"/>
      <c r="C137" s="10"/>
      <c r="D137" s="10"/>
      <c r="E137" s="15"/>
      <c r="F137" s="10"/>
      <c r="G137" s="10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>
        <f>P137*Q137</f>
        <v>0</v>
      </c>
      <c r="S137" s="19"/>
    </row>
    <row r="138" spans="1:19" x14ac:dyDescent="0.2">
      <c r="A138" s="10"/>
      <c r="B138" s="11"/>
      <c r="C138" s="10"/>
      <c r="D138" s="10"/>
      <c r="E138" s="10"/>
      <c r="F138" s="10"/>
      <c r="G138" s="10"/>
      <c r="H138" s="18">
        <f>SUM(H136:H137)</f>
        <v>0</v>
      </c>
      <c r="I138" s="13"/>
      <c r="J138" s="18">
        <f>SUM(J136:J137)</f>
        <v>0</v>
      </c>
      <c r="K138" s="13"/>
      <c r="L138" s="18">
        <f>SUM(L136:L137)</f>
        <v>0</v>
      </c>
      <c r="M138" s="13"/>
      <c r="N138" s="18">
        <f>SUM(N136:N137)</f>
        <v>0</v>
      </c>
      <c r="O138" s="13"/>
      <c r="P138" s="13"/>
      <c r="Q138" s="13"/>
      <c r="R138" s="18">
        <f>SUM(R136:R137)</f>
        <v>0</v>
      </c>
      <c r="S138" s="14">
        <f>J138+N138+R138</f>
        <v>0</v>
      </c>
    </row>
    <row r="139" spans="1:19" x14ac:dyDescent="0.2">
      <c r="A139" s="10"/>
      <c r="B139" s="11"/>
      <c r="C139" s="10"/>
      <c r="D139" s="10"/>
      <c r="E139" s="17" t="s">
        <v>35</v>
      </c>
      <c r="F139" s="10"/>
      <c r="G139" s="10"/>
      <c r="H139" s="13">
        <f>F139*G139</f>
        <v>0</v>
      </c>
      <c r="I139" s="13"/>
      <c r="J139" s="13">
        <f>H139*I139</f>
        <v>0</v>
      </c>
      <c r="K139" s="13"/>
      <c r="L139" s="13"/>
      <c r="M139" s="13"/>
      <c r="N139" s="13">
        <f>L139*M139</f>
        <v>0</v>
      </c>
      <c r="O139" s="13"/>
      <c r="P139" s="13"/>
      <c r="Q139" s="13"/>
      <c r="R139" s="13">
        <f>P139*Q139</f>
        <v>0</v>
      </c>
      <c r="S139" s="19"/>
    </row>
    <row r="140" spans="1:19" ht="15" x14ac:dyDescent="0.2">
      <c r="A140" s="10"/>
      <c r="B140" s="11"/>
      <c r="C140" s="10"/>
      <c r="D140" s="10"/>
      <c r="E140" s="15" t="s">
        <v>37</v>
      </c>
      <c r="F140" s="10"/>
      <c r="G140" s="10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9"/>
    </row>
    <row r="141" spans="1:19" ht="15" x14ac:dyDescent="0.2">
      <c r="A141" s="10">
        <v>1</v>
      </c>
      <c r="B141" s="11"/>
      <c r="C141" s="16"/>
      <c r="D141" s="10"/>
      <c r="E141" s="15"/>
      <c r="F141" s="10"/>
      <c r="G141" s="10"/>
      <c r="H141" s="13">
        <f>F141*G141</f>
        <v>0</v>
      </c>
      <c r="I141" s="13"/>
      <c r="J141" s="13">
        <f t="shared" ref="J141" si="44">H141*I141</f>
        <v>0</v>
      </c>
      <c r="K141" s="13"/>
      <c r="L141" s="13"/>
      <c r="M141" s="13"/>
      <c r="N141" s="13">
        <f>L141*M141</f>
        <v>0</v>
      </c>
      <c r="O141" s="13"/>
      <c r="P141" s="13"/>
      <c r="Q141" s="13"/>
      <c r="R141" s="13">
        <f t="shared" ref="R141" si="45">P141*Q141</f>
        <v>0</v>
      </c>
      <c r="S141" s="19"/>
    </row>
    <row r="142" spans="1:19" x14ac:dyDescent="0.2">
      <c r="A142" s="10"/>
      <c r="B142" s="11"/>
      <c r="C142" s="10"/>
      <c r="D142" s="10"/>
      <c r="E142" s="10"/>
      <c r="F142" s="10"/>
      <c r="G142" s="10"/>
      <c r="H142" s="18">
        <f>SUM(H139:H141)</f>
        <v>0</v>
      </c>
      <c r="I142" s="13"/>
      <c r="J142" s="18">
        <f>SUM(J140:J141)</f>
        <v>0</v>
      </c>
      <c r="K142" s="13"/>
      <c r="L142" s="18">
        <f>SUM(L139:L141)</f>
        <v>0</v>
      </c>
      <c r="M142" s="13"/>
      <c r="N142" s="18">
        <f>SUM(N139:N141)</f>
        <v>0</v>
      </c>
      <c r="O142" s="13"/>
      <c r="P142" s="13"/>
      <c r="Q142" s="13"/>
      <c r="R142" s="18">
        <f>SUM(R139:R141)</f>
        <v>0</v>
      </c>
      <c r="S142" s="14">
        <f>J142+N142+R142</f>
        <v>0</v>
      </c>
    </row>
    <row r="143" spans="1:19" x14ac:dyDescent="0.2">
      <c r="A143" s="10"/>
      <c r="B143" s="11"/>
      <c r="C143" s="10"/>
      <c r="D143" s="10"/>
      <c r="E143" s="17" t="s">
        <v>35</v>
      </c>
      <c r="F143" s="10"/>
      <c r="G143" s="10"/>
      <c r="H143" s="18">
        <f>H135+H138+H142</f>
        <v>0</v>
      </c>
      <c r="I143" s="13"/>
      <c r="J143" s="18">
        <f>J135+J138+J142</f>
        <v>1800</v>
      </c>
      <c r="K143" s="13"/>
      <c r="L143" s="18">
        <f>L135+L138+L142</f>
        <v>0</v>
      </c>
      <c r="M143" s="13"/>
      <c r="N143" s="18">
        <f>N135+N138+N142</f>
        <v>500</v>
      </c>
      <c r="O143" s="13"/>
      <c r="P143" s="13"/>
      <c r="Q143" s="13"/>
      <c r="R143" s="18">
        <f>R135+R138+R142</f>
        <v>14084.5</v>
      </c>
      <c r="S143" s="18">
        <f>SUM(S123:S142)</f>
        <v>16384.5</v>
      </c>
    </row>
    <row r="144" spans="1:19" x14ac:dyDescent="0.2">
      <c r="B144" s="11"/>
      <c r="C144" s="10"/>
      <c r="D144" s="10"/>
      <c r="E144" s="17" t="s">
        <v>35</v>
      </c>
      <c r="R144" s="20">
        <f>J143+N143+R143</f>
        <v>16384.5</v>
      </c>
      <c r="S144" s="20" t="s">
        <v>0</v>
      </c>
    </row>
    <row r="146" spans="1:19" ht="20.25" x14ac:dyDescent="0.3">
      <c r="F146" t="s">
        <v>0</v>
      </c>
      <c r="H146" s="1" t="s">
        <v>56</v>
      </c>
    </row>
    <row r="148" spans="1:19" x14ac:dyDescent="0.2">
      <c r="A148" s="21" t="s">
        <v>2</v>
      </c>
      <c r="B148" s="21" t="s">
        <v>3</v>
      </c>
      <c r="C148" s="21" t="s">
        <v>4</v>
      </c>
      <c r="D148" s="21" t="s">
        <v>5</v>
      </c>
      <c r="E148" s="21" t="s">
        <v>6</v>
      </c>
      <c r="F148" s="3" t="s">
        <v>7</v>
      </c>
      <c r="G148" s="3" t="s">
        <v>8</v>
      </c>
      <c r="H148" s="22" t="s">
        <v>9</v>
      </c>
      <c r="I148" s="22"/>
      <c r="J148" s="22"/>
      <c r="K148" s="21"/>
      <c r="L148" s="22" t="s">
        <v>10</v>
      </c>
      <c r="M148" s="22"/>
      <c r="N148" s="22"/>
      <c r="O148" s="22" t="s">
        <v>11</v>
      </c>
      <c r="P148" s="22"/>
      <c r="Q148" s="22"/>
      <c r="R148" s="22"/>
    </row>
    <row r="149" spans="1:19" x14ac:dyDescent="0.2">
      <c r="A149" s="23"/>
      <c r="B149" s="23"/>
      <c r="C149" s="23"/>
      <c r="D149" s="23"/>
      <c r="E149" s="23"/>
      <c r="F149" s="6"/>
      <c r="G149" s="6"/>
      <c r="H149" s="7" t="s">
        <v>12</v>
      </c>
      <c r="I149" s="8" t="s">
        <v>13</v>
      </c>
      <c r="J149" s="7" t="s">
        <v>14</v>
      </c>
      <c r="K149" s="24"/>
      <c r="L149" s="7" t="s">
        <v>12</v>
      </c>
      <c r="M149" s="7" t="s">
        <v>15</v>
      </c>
      <c r="N149" s="7" t="s">
        <v>14</v>
      </c>
      <c r="O149" s="8" t="s">
        <v>16</v>
      </c>
      <c r="P149" s="7" t="s">
        <v>12</v>
      </c>
      <c r="Q149" s="7" t="s">
        <v>15</v>
      </c>
      <c r="R149" s="7" t="s">
        <v>14</v>
      </c>
    </row>
    <row r="150" spans="1:19" ht="15.75" x14ac:dyDescent="0.25">
      <c r="A150" s="10"/>
      <c r="B150" s="11"/>
      <c r="C150" s="10"/>
      <c r="D150" s="11"/>
      <c r="E150" s="25" t="s">
        <v>17</v>
      </c>
      <c r="F150" s="10"/>
      <c r="G150" s="10"/>
      <c r="H150" s="13">
        <f>F150*G150</f>
        <v>0</v>
      </c>
      <c r="I150" s="13"/>
      <c r="J150" s="13">
        <f>H150*I150</f>
        <v>0</v>
      </c>
      <c r="K150" s="13"/>
      <c r="L150" s="13"/>
      <c r="M150" s="13"/>
      <c r="N150" s="13">
        <f>L150*M150</f>
        <v>0</v>
      </c>
      <c r="O150" s="13"/>
      <c r="P150" s="13"/>
      <c r="Q150" s="13"/>
      <c r="R150" s="13">
        <f>P150*Q150</f>
        <v>0</v>
      </c>
      <c r="S150" s="14"/>
    </row>
    <row r="151" spans="1:19" ht="15" x14ac:dyDescent="0.2">
      <c r="A151" s="10"/>
      <c r="B151" s="11"/>
      <c r="C151" s="10"/>
      <c r="D151" s="10"/>
      <c r="E151" s="15" t="s">
        <v>18</v>
      </c>
      <c r="F151" s="10"/>
      <c r="G151" s="10"/>
      <c r="H151" s="13">
        <f>F151*G151</f>
        <v>0</v>
      </c>
      <c r="I151" s="13"/>
      <c r="J151" s="13">
        <f>H151*I151</f>
        <v>0</v>
      </c>
      <c r="K151" s="13"/>
      <c r="L151" s="13"/>
      <c r="M151" s="13"/>
      <c r="N151" s="13">
        <f>L151*M151</f>
        <v>0</v>
      </c>
      <c r="O151" s="13"/>
      <c r="P151" s="13"/>
      <c r="Q151" s="13"/>
      <c r="R151" s="13">
        <f t="shared" ref="R151:R155" si="46">P151*Q151</f>
        <v>0</v>
      </c>
      <c r="S151" s="14"/>
    </row>
    <row r="152" spans="1:19" ht="63.75" x14ac:dyDescent="0.2">
      <c r="A152" s="10">
        <v>1</v>
      </c>
      <c r="B152" s="11" t="s">
        <v>57</v>
      </c>
      <c r="C152" s="16">
        <v>45126</v>
      </c>
      <c r="D152" s="10"/>
      <c r="E152" s="26" t="s">
        <v>20</v>
      </c>
      <c r="F152" s="10">
        <v>1</v>
      </c>
      <c r="G152" s="10">
        <v>2</v>
      </c>
      <c r="H152" s="13">
        <f>F152*G152</f>
        <v>2</v>
      </c>
      <c r="I152" s="13">
        <v>600</v>
      </c>
      <c r="J152" s="13">
        <f>H152*I152</f>
        <v>1200</v>
      </c>
      <c r="K152" s="13" t="s">
        <v>25</v>
      </c>
      <c r="L152" s="13">
        <v>0.5</v>
      </c>
      <c r="M152" s="13">
        <v>500</v>
      </c>
      <c r="N152" s="13">
        <f>L152*M152</f>
        <v>250</v>
      </c>
      <c r="O152" s="13" t="s">
        <v>58</v>
      </c>
      <c r="P152" s="13">
        <v>1</v>
      </c>
      <c r="Q152" s="13">
        <v>245</v>
      </c>
      <c r="R152" s="13">
        <f t="shared" si="46"/>
        <v>245</v>
      </c>
      <c r="S152" s="27"/>
    </row>
    <row r="153" spans="1:19" ht="15" x14ac:dyDescent="0.2">
      <c r="A153" s="10"/>
      <c r="B153" s="11"/>
      <c r="C153" s="16"/>
      <c r="D153" s="10"/>
      <c r="E153" s="26"/>
      <c r="F153" s="10"/>
      <c r="G153" s="10"/>
      <c r="H153" s="13">
        <f t="shared" ref="H153:H154" si="47">F153*G153</f>
        <v>0</v>
      </c>
      <c r="I153" s="13"/>
      <c r="J153" s="13">
        <f t="shared" ref="J153:J154" si="48">H153*I153</f>
        <v>0</v>
      </c>
      <c r="K153" s="13"/>
      <c r="L153" s="13"/>
      <c r="M153" s="13"/>
      <c r="N153" s="13">
        <f t="shared" ref="N153:N154" si="49">L153*M153</f>
        <v>0</v>
      </c>
      <c r="O153" s="13" t="s">
        <v>22</v>
      </c>
      <c r="P153" s="13">
        <v>0.2</v>
      </c>
      <c r="Q153" s="13">
        <v>70</v>
      </c>
      <c r="R153" s="13">
        <f t="shared" si="46"/>
        <v>14</v>
      </c>
      <c r="S153" s="27"/>
    </row>
    <row r="154" spans="1:19" ht="15" x14ac:dyDescent="0.2">
      <c r="A154" s="10"/>
      <c r="B154" s="11"/>
      <c r="C154" s="16"/>
      <c r="D154" s="10"/>
      <c r="E154" s="26"/>
      <c r="F154" s="10"/>
      <c r="G154" s="10"/>
      <c r="H154" s="13">
        <f t="shared" si="47"/>
        <v>0</v>
      </c>
      <c r="I154" s="13"/>
      <c r="J154" s="13">
        <f t="shared" si="48"/>
        <v>0</v>
      </c>
      <c r="K154" s="13"/>
      <c r="L154" s="13"/>
      <c r="M154" s="13"/>
      <c r="N154" s="13">
        <f t="shared" si="49"/>
        <v>0</v>
      </c>
      <c r="O154" s="13"/>
      <c r="P154" s="13"/>
      <c r="Q154" s="13"/>
      <c r="R154" s="13">
        <f t="shared" si="46"/>
        <v>0</v>
      </c>
      <c r="S154" s="27"/>
    </row>
    <row r="155" spans="1:19" x14ac:dyDescent="0.2">
      <c r="A155" s="10"/>
      <c r="B155" s="11"/>
      <c r="C155" s="10"/>
      <c r="D155" s="10"/>
      <c r="E155" s="10"/>
      <c r="F155" s="10"/>
      <c r="G155" s="10"/>
      <c r="H155" s="13">
        <f>F155*G155</f>
        <v>0</v>
      </c>
      <c r="I155" s="13"/>
      <c r="J155" s="13">
        <f>H155*I155</f>
        <v>0</v>
      </c>
      <c r="K155" s="13"/>
      <c r="L155" s="13"/>
      <c r="M155" s="13"/>
      <c r="N155" s="13">
        <f>L155*M155</f>
        <v>0</v>
      </c>
      <c r="O155" s="13"/>
      <c r="P155" s="13"/>
      <c r="Q155" s="13"/>
      <c r="R155" s="13">
        <f t="shared" si="46"/>
        <v>0</v>
      </c>
      <c r="S155" s="27"/>
    </row>
    <row r="156" spans="1:19" x14ac:dyDescent="0.2">
      <c r="A156" s="10"/>
      <c r="B156" s="11"/>
      <c r="C156" s="10"/>
      <c r="D156" s="10"/>
      <c r="E156" s="17" t="s">
        <v>35</v>
      </c>
      <c r="F156" s="10"/>
      <c r="G156" s="10"/>
      <c r="H156" s="18">
        <f>SUM(H150:H155)</f>
        <v>2</v>
      </c>
      <c r="I156" s="13"/>
      <c r="J156" s="18">
        <f>SUM(J150:J155)</f>
        <v>1200</v>
      </c>
      <c r="K156" s="13"/>
      <c r="L156" s="18">
        <f>SUM(L150:L155)</f>
        <v>0.5</v>
      </c>
      <c r="M156" s="13"/>
      <c r="N156" s="18">
        <f>SUM(N150:N155)</f>
        <v>250</v>
      </c>
      <c r="O156" s="13"/>
      <c r="P156" s="13"/>
      <c r="Q156" s="13"/>
      <c r="R156" s="18">
        <f>SUM(R150:R155)</f>
        <v>259</v>
      </c>
      <c r="S156" s="14">
        <f>J156+N156+R156</f>
        <v>1709</v>
      </c>
    </row>
    <row r="157" spans="1:19" ht="15" x14ac:dyDescent="0.2">
      <c r="A157" s="10" t="s">
        <v>0</v>
      </c>
      <c r="B157" s="11"/>
      <c r="C157" s="10"/>
      <c r="D157" s="10"/>
      <c r="E157" s="15" t="s">
        <v>36</v>
      </c>
      <c r="F157" s="10"/>
      <c r="G157" s="10"/>
      <c r="H157" s="13">
        <f>F157*G157</f>
        <v>0</v>
      </c>
      <c r="I157" s="13"/>
      <c r="J157" s="13">
        <f>H157*I157</f>
        <v>0</v>
      </c>
      <c r="K157" s="13"/>
      <c r="L157" s="13"/>
      <c r="M157" s="13"/>
      <c r="N157" s="13">
        <f>L157*M157</f>
        <v>0</v>
      </c>
      <c r="O157" s="13"/>
      <c r="P157" s="13"/>
      <c r="Q157" s="13"/>
      <c r="R157" s="13">
        <f>P157</f>
        <v>0</v>
      </c>
      <c r="S157" s="19"/>
    </row>
    <row r="158" spans="1:19" ht="15" x14ac:dyDescent="0.2">
      <c r="A158" s="10"/>
      <c r="B158" s="11"/>
      <c r="C158" s="10"/>
      <c r="D158" s="10"/>
      <c r="E158" s="15"/>
      <c r="F158" s="10"/>
      <c r="G158" s="10"/>
      <c r="H158" s="13">
        <f t="shared" ref="H158:H159" si="50">F158*G158</f>
        <v>0</v>
      </c>
      <c r="I158" s="13"/>
      <c r="J158" s="13">
        <f t="shared" ref="J158:J159" si="51">H158*I158</f>
        <v>0</v>
      </c>
      <c r="K158" s="13"/>
      <c r="L158" s="13"/>
      <c r="M158" s="13"/>
      <c r="N158" s="13">
        <f t="shared" ref="N158" si="52">L158*M158</f>
        <v>0</v>
      </c>
      <c r="O158" s="13"/>
      <c r="P158" s="13"/>
      <c r="Q158" s="13"/>
      <c r="R158" s="13">
        <f t="shared" ref="R158:R159" si="53">P158*Q158</f>
        <v>0</v>
      </c>
      <c r="S158" s="19"/>
    </row>
    <row r="159" spans="1:19" x14ac:dyDescent="0.2">
      <c r="A159" s="10"/>
      <c r="B159" s="11"/>
      <c r="C159" s="10"/>
      <c r="D159" s="10"/>
      <c r="E159" s="10"/>
      <c r="F159" s="10"/>
      <c r="G159" s="10"/>
      <c r="H159" s="13">
        <f t="shared" si="50"/>
        <v>0</v>
      </c>
      <c r="I159" s="13"/>
      <c r="J159" s="13">
        <f t="shared" si="51"/>
        <v>0</v>
      </c>
      <c r="K159" s="13"/>
      <c r="L159" s="13"/>
      <c r="M159" s="13"/>
      <c r="N159" s="13">
        <f>L159*M159</f>
        <v>0</v>
      </c>
      <c r="O159" s="13"/>
      <c r="P159" s="13"/>
      <c r="Q159" s="13"/>
      <c r="R159" s="13">
        <f t="shared" si="53"/>
        <v>0</v>
      </c>
      <c r="S159" s="14"/>
    </row>
    <row r="160" spans="1:19" x14ac:dyDescent="0.2">
      <c r="A160" s="10"/>
      <c r="B160" s="11"/>
      <c r="C160" s="10"/>
      <c r="D160" s="10"/>
      <c r="E160" s="17" t="s">
        <v>35</v>
      </c>
      <c r="F160" s="10"/>
      <c r="G160" s="10"/>
      <c r="H160" s="18">
        <f>SUM(H157:H159)</f>
        <v>0</v>
      </c>
      <c r="I160" s="13"/>
      <c r="J160" s="18">
        <f>SUM(J157:J159)</f>
        <v>0</v>
      </c>
      <c r="K160" s="13"/>
      <c r="L160" s="18">
        <f>SUM(L157:L159)</f>
        <v>0</v>
      </c>
      <c r="M160" s="13"/>
      <c r="N160" s="18">
        <f>SUM(N157:N159)</f>
        <v>0</v>
      </c>
      <c r="O160" s="13"/>
      <c r="P160" s="13"/>
      <c r="Q160" s="13"/>
      <c r="R160" s="18">
        <f>SUM(R157:R159)</f>
        <v>0</v>
      </c>
      <c r="S160" s="14">
        <f>J160+N160+R160</f>
        <v>0</v>
      </c>
    </row>
    <row r="161" spans="1:19" ht="15" x14ac:dyDescent="0.2">
      <c r="A161" s="10"/>
      <c r="B161" s="11"/>
      <c r="C161" s="10"/>
      <c r="D161" s="10"/>
      <c r="E161" s="15" t="s">
        <v>37</v>
      </c>
      <c r="F161" s="10"/>
      <c r="G161" s="10"/>
      <c r="H161" s="13">
        <f>F161*G161</f>
        <v>0</v>
      </c>
      <c r="I161" s="13"/>
      <c r="J161" s="13">
        <f>H161*I161</f>
        <v>0</v>
      </c>
      <c r="K161" s="13"/>
      <c r="L161" s="13"/>
      <c r="M161" s="13"/>
      <c r="N161" s="13">
        <f>L161*M161</f>
        <v>0</v>
      </c>
      <c r="O161" s="13"/>
      <c r="P161" s="13"/>
      <c r="Q161" s="13"/>
      <c r="R161" s="13">
        <f>P161*Q161</f>
        <v>0</v>
      </c>
      <c r="S161" s="19"/>
    </row>
    <row r="162" spans="1:19" ht="15" x14ac:dyDescent="0.2">
      <c r="A162" s="10"/>
      <c r="B162" s="11"/>
      <c r="C162" s="16"/>
      <c r="D162" s="10"/>
      <c r="E162" s="15"/>
      <c r="F162" s="10"/>
      <c r="G162" s="10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9"/>
    </row>
    <row r="163" spans="1:19" ht="89.25" x14ac:dyDescent="0.2">
      <c r="A163" s="10">
        <v>1</v>
      </c>
      <c r="B163" s="11" t="s">
        <v>59</v>
      </c>
      <c r="C163" s="16">
        <v>45134</v>
      </c>
      <c r="D163" s="10"/>
      <c r="E163" s="15" t="s">
        <v>60</v>
      </c>
      <c r="F163" s="10">
        <v>3.5</v>
      </c>
      <c r="G163" s="10">
        <v>1</v>
      </c>
      <c r="H163" s="13">
        <f>F163*G163</f>
        <v>3.5</v>
      </c>
      <c r="I163" s="13">
        <v>600</v>
      </c>
      <c r="J163" s="13">
        <f t="shared" ref="J163:J164" si="54">H163*I163</f>
        <v>2100</v>
      </c>
      <c r="K163" s="13" t="s">
        <v>25</v>
      </c>
      <c r="L163" s="13">
        <v>0.5</v>
      </c>
      <c r="M163" s="13">
        <v>500</v>
      </c>
      <c r="N163" s="13">
        <f>L163*M163</f>
        <v>250</v>
      </c>
      <c r="O163" s="13" t="s">
        <v>61</v>
      </c>
      <c r="P163" s="13">
        <v>0.5</v>
      </c>
      <c r="Q163" s="13">
        <v>65</v>
      </c>
      <c r="R163" s="13">
        <f t="shared" ref="R163:R164" si="55">P163*Q163</f>
        <v>32.5</v>
      </c>
      <c r="S163" s="19"/>
    </row>
    <row r="164" spans="1:19" x14ac:dyDescent="0.2">
      <c r="A164" s="10"/>
      <c r="B164" s="11"/>
      <c r="C164" s="10"/>
      <c r="D164" s="10"/>
      <c r="E164" s="10"/>
      <c r="F164" s="10"/>
      <c r="G164" s="10"/>
      <c r="H164" s="13">
        <f>F164*G164</f>
        <v>0</v>
      </c>
      <c r="I164" s="13"/>
      <c r="J164" s="13">
        <f t="shared" si="54"/>
        <v>0</v>
      </c>
      <c r="K164" s="13"/>
      <c r="L164" s="13"/>
      <c r="M164" s="13"/>
      <c r="N164" s="13">
        <f>L164*M164</f>
        <v>0</v>
      </c>
      <c r="O164" s="13"/>
      <c r="P164" s="13"/>
      <c r="Q164" s="13"/>
      <c r="R164" s="13">
        <f t="shared" si="55"/>
        <v>0</v>
      </c>
      <c r="S164" s="19"/>
    </row>
    <row r="165" spans="1:19" x14ac:dyDescent="0.2">
      <c r="A165" s="10"/>
      <c r="B165" s="11"/>
      <c r="C165" s="10"/>
      <c r="D165" s="10"/>
      <c r="E165" s="17" t="s">
        <v>35</v>
      </c>
      <c r="F165" s="10"/>
      <c r="G165" s="10"/>
      <c r="H165" s="18">
        <f>SUM(H161:H164)</f>
        <v>3.5</v>
      </c>
      <c r="I165" s="13"/>
      <c r="J165" s="18">
        <f>SUM(J162:J164)</f>
        <v>2100</v>
      </c>
      <c r="K165" s="13"/>
      <c r="L165" s="18">
        <f>SUM(L161:L164)</f>
        <v>0.5</v>
      </c>
      <c r="M165" s="13"/>
      <c r="N165" s="18">
        <f>SUM(N161:N164)</f>
        <v>250</v>
      </c>
      <c r="O165" s="13"/>
      <c r="P165" s="13"/>
      <c r="Q165" s="13"/>
      <c r="R165" s="18">
        <f>SUM(R161:R164)</f>
        <v>32.5</v>
      </c>
      <c r="S165" s="14">
        <f>J165+N165+R165</f>
        <v>2382.5</v>
      </c>
    </row>
    <row r="166" spans="1:19" x14ac:dyDescent="0.2">
      <c r="A166" s="10"/>
      <c r="B166" s="11"/>
      <c r="C166" s="10"/>
      <c r="D166" s="10"/>
      <c r="E166" s="17" t="s">
        <v>35</v>
      </c>
      <c r="F166" s="10"/>
      <c r="G166" s="10"/>
      <c r="H166" s="18">
        <f>H156+H160+H165</f>
        <v>5.5</v>
      </c>
      <c r="I166" s="13"/>
      <c r="J166" s="18">
        <f>J156+J160+J165</f>
        <v>3300</v>
      </c>
      <c r="K166" s="13"/>
      <c r="L166" s="18">
        <f>L156+L160+L165</f>
        <v>1</v>
      </c>
      <c r="M166" s="13"/>
      <c r="N166" s="18">
        <f>N156+N160+N165</f>
        <v>500</v>
      </c>
      <c r="O166" s="13"/>
      <c r="P166" s="13"/>
      <c r="Q166" s="13"/>
      <c r="R166" s="18">
        <f>R156+R160+R165</f>
        <v>291.5</v>
      </c>
      <c r="S166" s="18">
        <f>SUM(S150:S165)</f>
        <v>4091.5</v>
      </c>
    </row>
    <row r="167" spans="1:19" x14ac:dyDescent="0.2">
      <c r="C167" s="29"/>
      <c r="R167" s="20">
        <f>J166+N166+R166</f>
        <v>4091.5</v>
      </c>
      <c r="S167" s="20" t="s">
        <v>0</v>
      </c>
    </row>
    <row r="168" spans="1:19" ht="20.25" x14ac:dyDescent="0.3">
      <c r="F168" t="s">
        <v>0</v>
      </c>
      <c r="H168" s="1" t="s">
        <v>62</v>
      </c>
    </row>
    <row r="170" spans="1:19" x14ac:dyDescent="0.2">
      <c r="A170" s="21" t="s">
        <v>2</v>
      </c>
      <c r="B170" s="21" t="s">
        <v>3</v>
      </c>
      <c r="C170" s="21" t="s">
        <v>4</v>
      </c>
      <c r="D170" s="21" t="s">
        <v>5</v>
      </c>
      <c r="E170" s="21" t="s">
        <v>6</v>
      </c>
      <c r="F170" s="3" t="s">
        <v>7</v>
      </c>
      <c r="G170" s="3" t="s">
        <v>8</v>
      </c>
      <c r="H170" s="22" t="s">
        <v>9</v>
      </c>
      <c r="I170" s="22"/>
      <c r="J170" s="22"/>
      <c r="K170" s="21"/>
      <c r="L170" s="22" t="s">
        <v>10</v>
      </c>
      <c r="M170" s="22"/>
      <c r="N170" s="22"/>
      <c r="O170" s="22" t="s">
        <v>11</v>
      </c>
      <c r="P170" s="22"/>
      <c r="Q170" s="22"/>
      <c r="R170" s="22"/>
    </row>
    <row r="171" spans="1:19" x14ac:dyDescent="0.2">
      <c r="A171" s="23"/>
      <c r="B171" s="23"/>
      <c r="C171" s="23"/>
      <c r="D171" s="23"/>
      <c r="E171" s="23"/>
      <c r="F171" s="6"/>
      <c r="G171" s="6"/>
      <c r="H171" s="7" t="s">
        <v>12</v>
      </c>
      <c r="I171" s="8" t="s">
        <v>13</v>
      </c>
      <c r="J171" s="7" t="s">
        <v>14</v>
      </c>
      <c r="K171" s="24"/>
      <c r="L171" s="7" t="s">
        <v>12</v>
      </c>
      <c r="M171" s="7" t="s">
        <v>15</v>
      </c>
      <c r="N171" s="7" t="s">
        <v>14</v>
      </c>
      <c r="O171" s="8" t="s">
        <v>16</v>
      </c>
      <c r="P171" s="7" t="s">
        <v>12</v>
      </c>
      <c r="Q171" s="7" t="s">
        <v>15</v>
      </c>
      <c r="R171" s="7" t="s">
        <v>14</v>
      </c>
    </row>
    <row r="172" spans="1:19" ht="15.75" x14ac:dyDescent="0.25">
      <c r="A172" s="10"/>
      <c r="B172" s="11"/>
      <c r="C172" s="10"/>
      <c r="D172" s="11"/>
      <c r="E172" s="25" t="s">
        <v>17</v>
      </c>
      <c r="F172" s="10"/>
      <c r="G172" s="10"/>
      <c r="H172" s="13">
        <f>F172*G172</f>
        <v>0</v>
      </c>
      <c r="I172" s="13"/>
      <c r="J172" s="13">
        <f>H172*I172</f>
        <v>0</v>
      </c>
      <c r="K172" s="13"/>
      <c r="L172" s="13"/>
      <c r="M172" s="13"/>
      <c r="N172" s="13">
        <f>L172*M172</f>
        <v>0</v>
      </c>
      <c r="O172" s="13"/>
      <c r="P172" s="13"/>
      <c r="Q172" s="13"/>
      <c r="R172" s="13">
        <f>P172*Q172</f>
        <v>0</v>
      </c>
      <c r="S172" s="14"/>
    </row>
    <row r="173" spans="1:19" ht="15" x14ac:dyDescent="0.2">
      <c r="A173" s="10"/>
      <c r="B173" s="11"/>
      <c r="C173" s="10"/>
      <c r="D173" s="10"/>
      <c r="E173" s="15" t="s">
        <v>18</v>
      </c>
      <c r="F173" s="10"/>
      <c r="G173" s="10"/>
      <c r="H173" s="13">
        <f>F173*G173</f>
        <v>0</v>
      </c>
      <c r="I173" s="13"/>
      <c r="J173" s="13">
        <f>H173*I173</f>
        <v>0</v>
      </c>
      <c r="K173" s="13"/>
      <c r="L173" s="13"/>
      <c r="M173" s="13"/>
      <c r="N173" s="13">
        <f>L173*M173</f>
        <v>0</v>
      </c>
      <c r="O173" s="13"/>
      <c r="P173" s="13"/>
      <c r="Q173" s="13"/>
      <c r="R173" s="13">
        <f t="shared" ref="R173:R175" si="56">P173*Q173</f>
        <v>0</v>
      </c>
      <c r="S173" s="14"/>
    </row>
    <row r="174" spans="1:19" ht="15" x14ac:dyDescent="0.2">
      <c r="A174" s="10"/>
      <c r="B174" s="11"/>
      <c r="C174" s="16"/>
      <c r="D174" s="10"/>
      <c r="E174" s="26"/>
      <c r="F174" s="10"/>
      <c r="G174" s="10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27"/>
    </row>
    <row r="175" spans="1:19" x14ac:dyDescent="0.2">
      <c r="A175" s="10"/>
      <c r="B175" s="11"/>
      <c r="C175" s="10"/>
      <c r="D175" s="10"/>
      <c r="E175" s="10"/>
      <c r="F175" s="10"/>
      <c r="G175" s="10"/>
      <c r="H175" s="13">
        <f>F175*G175</f>
        <v>0</v>
      </c>
      <c r="I175" s="13"/>
      <c r="J175" s="13">
        <f>H175*I175</f>
        <v>0</v>
      </c>
      <c r="K175" s="13"/>
      <c r="L175" s="13"/>
      <c r="M175" s="13"/>
      <c r="N175" s="13">
        <f>L175*M175</f>
        <v>0</v>
      </c>
      <c r="O175" s="13"/>
      <c r="P175" s="13"/>
      <c r="Q175" s="13"/>
      <c r="R175" s="13">
        <f t="shared" si="56"/>
        <v>0</v>
      </c>
      <c r="S175" s="27"/>
    </row>
    <row r="176" spans="1:19" x14ac:dyDescent="0.2">
      <c r="A176" s="10"/>
      <c r="B176" s="11"/>
      <c r="C176" s="10"/>
      <c r="D176" s="10"/>
      <c r="E176" s="17" t="s">
        <v>35</v>
      </c>
      <c r="F176" s="10"/>
      <c r="G176" s="10"/>
      <c r="H176" s="18">
        <f>SUM(H172:H175)</f>
        <v>0</v>
      </c>
      <c r="I176" s="13"/>
      <c r="J176" s="18">
        <f>SUM(J172:J175)</f>
        <v>0</v>
      </c>
      <c r="K176" s="13"/>
      <c r="L176" s="18">
        <f>SUM(L172:L175)</f>
        <v>0</v>
      </c>
      <c r="M176" s="13"/>
      <c r="N176" s="18">
        <f>SUM(N172:N175)</f>
        <v>0</v>
      </c>
      <c r="O176" s="13"/>
      <c r="P176" s="13"/>
      <c r="Q176" s="13"/>
      <c r="R176" s="18">
        <f>SUM(R172:R175)</f>
        <v>0</v>
      </c>
      <c r="S176" s="14">
        <f>J176+N176+R176</f>
        <v>0</v>
      </c>
    </row>
    <row r="177" spans="1:19" ht="15" x14ac:dyDescent="0.2">
      <c r="A177" s="10" t="s">
        <v>0</v>
      </c>
      <c r="B177" s="11"/>
      <c r="C177" s="10"/>
      <c r="D177" s="10"/>
      <c r="E177" s="15" t="s">
        <v>36</v>
      </c>
      <c r="F177" s="10"/>
      <c r="G177" s="10"/>
      <c r="H177" s="13">
        <f>F177*G177</f>
        <v>0</v>
      </c>
      <c r="I177" s="13"/>
      <c r="J177" s="13">
        <f>H177*I177</f>
        <v>0</v>
      </c>
      <c r="K177" s="13"/>
      <c r="L177" s="13"/>
      <c r="M177" s="13"/>
      <c r="N177" s="13">
        <f>L177*M177</f>
        <v>0</v>
      </c>
      <c r="O177" s="13"/>
      <c r="P177" s="13"/>
      <c r="Q177" s="13"/>
      <c r="R177" s="13">
        <f>P177</f>
        <v>0</v>
      </c>
      <c r="S177" s="19"/>
    </row>
    <row r="178" spans="1:19" ht="153" x14ac:dyDescent="0.2">
      <c r="A178" s="10">
        <v>1</v>
      </c>
      <c r="B178" s="11" t="s">
        <v>63</v>
      </c>
      <c r="C178" s="16">
        <v>45160</v>
      </c>
      <c r="D178" s="10"/>
      <c r="E178" s="15"/>
      <c r="F178" s="10">
        <v>10</v>
      </c>
      <c r="G178" s="10">
        <v>2</v>
      </c>
      <c r="H178" s="13">
        <f t="shared" ref="H178:H185" si="57">F178*G178</f>
        <v>20</v>
      </c>
      <c r="I178" s="13">
        <v>600</v>
      </c>
      <c r="J178" s="13">
        <f>H178*I178</f>
        <v>12000</v>
      </c>
      <c r="K178" s="13" t="s">
        <v>25</v>
      </c>
      <c r="L178" s="13">
        <v>3</v>
      </c>
      <c r="M178" s="13">
        <v>500</v>
      </c>
      <c r="N178" s="13">
        <f t="shared" ref="N178:N184" si="58">L178*M178</f>
        <v>1500</v>
      </c>
      <c r="O178" s="31" t="s">
        <v>64</v>
      </c>
      <c r="P178" s="13">
        <v>8</v>
      </c>
      <c r="Q178" s="13">
        <v>651</v>
      </c>
      <c r="R178" s="13">
        <f>P178*Q178</f>
        <v>5208</v>
      </c>
      <c r="S178" s="19"/>
    </row>
    <row r="179" spans="1:19" ht="25.5" x14ac:dyDescent="0.2">
      <c r="A179" s="10"/>
      <c r="B179" s="11"/>
      <c r="C179" s="10"/>
      <c r="D179" s="10"/>
      <c r="E179" s="15"/>
      <c r="F179" s="10">
        <v>14</v>
      </c>
      <c r="G179" s="10">
        <v>1</v>
      </c>
      <c r="H179" s="13">
        <f t="shared" si="57"/>
        <v>14</v>
      </c>
      <c r="I179" s="13">
        <v>600</v>
      </c>
      <c r="J179" s="13">
        <f>H179*I179</f>
        <v>8400</v>
      </c>
      <c r="K179" s="31" t="s">
        <v>65</v>
      </c>
      <c r="L179" s="13">
        <v>10</v>
      </c>
      <c r="M179" s="13">
        <v>2000</v>
      </c>
      <c r="N179" s="13">
        <f t="shared" si="58"/>
        <v>20000</v>
      </c>
      <c r="O179" s="31" t="s">
        <v>66</v>
      </c>
      <c r="P179" s="13">
        <v>4</v>
      </c>
      <c r="Q179" s="13">
        <v>736</v>
      </c>
      <c r="R179" s="13">
        <f t="shared" ref="R179:R185" si="59">P179*Q179</f>
        <v>2944</v>
      </c>
      <c r="S179" s="19"/>
    </row>
    <row r="180" spans="1:19" ht="15" x14ac:dyDescent="0.2">
      <c r="A180" s="10"/>
      <c r="B180" s="11"/>
      <c r="C180" s="10"/>
      <c r="D180" s="10"/>
      <c r="E180" s="15"/>
      <c r="F180" s="10"/>
      <c r="G180" s="10"/>
      <c r="H180" s="13">
        <f t="shared" si="57"/>
        <v>0</v>
      </c>
      <c r="I180" s="13"/>
      <c r="J180" s="13">
        <f t="shared" ref="J180:J185" si="60">H180*I180</f>
        <v>0</v>
      </c>
      <c r="K180" s="13"/>
      <c r="L180" s="13"/>
      <c r="M180" s="13"/>
      <c r="N180" s="13">
        <f t="shared" si="58"/>
        <v>0</v>
      </c>
      <c r="O180" s="31" t="s">
        <v>34</v>
      </c>
      <c r="P180" s="13">
        <v>2</v>
      </c>
      <c r="Q180" s="13">
        <v>338</v>
      </c>
      <c r="R180" s="13">
        <f t="shared" si="59"/>
        <v>676</v>
      </c>
      <c r="S180" s="19"/>
    </row>
    <row r="181" spans="1:19" ht="15" x14ac:dyDescent="0.2">
      <c r="A181" s="10"/>
      <c r="B181" s="11"/>
      <c r="C181" s="10"/>
      <c r="D181" s="10"/>
      <c r="E181" s="15"/>
      <c r="F181" s="10"/>
      <c r="G181" s="10"/>
      <c r="H181" s="13">
        <f t="shared" si="57"/>
        <v>0</v>
      </c>
      <c r="I181" s="13"/>
      <c r="J181" s="13">
        <f t="shared" si="60"/>
        <v>0</v>
      </c>
      <c r="K181" s="13"/>
      <c r="L181" s="13"/>
      <c r="M181" s="13"/>
      <c r="N181" s="13">
        <f t="shared" si="58"/>
        <v>0</v>
      </c>
      <c r="O181" s="31" t="s">
        <v>67</v>
      </c>
      <c r="P181" s="13">
        <v>1</v>
      </c>
      <c r="Q181" s="13">
        <v>2515</v>
      </c>
      <c r="R181" s="13">
        <f t="shared" si="59"/>
        <v>2515</v>
      </c>
      <c r="S181" s="19"/>
    </row>
    <row r="182" spans="1:19" ht="15" x14ac:dyDescent="0.2">
      <c r="A182" s="10"/>
      <c r="B182" s="11"/>
      <c r="C182" s="10"/>
      <c r="D182" s="10"/>
      <c r="E182" s="15"/>
      <c r="F182" s="10"/>
      <c r="G182" s="10"/>
      <c r="H182" s="13">
        <f t="shared" si="57"/>
        <v>0</v>
      </c>
      <c r="I182" s="13"/>
      <c r="J182" s="13">
        <f t="shared" si="60"/>
        <v>0</v>
      </c>
      <c r="K182" s="13"/>
      <c r="L182" s="13"/>
      <c r="M182" s="13"/>
      <c r="N182" s="13">
        <f t="shared" si="58"/>
        <v>0</v>
      </c>
      <c r="O182" s="31" t="s">
        <v>68</v>
      </c>
      <c r="P182" s="13">
        <v>1.5</v>
      </c>
      <c r="Q182" s="13">
        <v>122</v>
      </c>
      <c r="R182" s="13">
        <f t="shared" si="59"/>
        <v>183</v>
      </c>
      <c r="S182" s="19"/>
    </row>
    <row r="183" spans="1:19" ht="15" x14ac:dyDescent="0.2">
      <c r="A183" s="10"/>
      <c r="B183" s="11"/>
      <c r="C183" s="10"/>
      <c r="D183" s="10"/>
      <c r="E183" s="15"/>
      <c r="F183" s="10"/>
      <c r="G183" s="10"/>
      <c r="H183" s="13">
        <f t="shared" si="57"/>
        <v>0</v>
      </c>
      <c r="I183" s="13"/>
      <c r="J183" s="13">
        <f t="shared" si="60"/>
        <v>0</v>
      </c>
      <c r="K183" s="13"/>
      <c r="L183" s="13"/>
      <c r="M183" s="13"/>
      <c r="N183" s="13">
        <f t="shared" si="58"/>
        <v>0</v>
      </c>
      <c r="O183" s="31" t="s">
        <v>69</v>
      </c>
      <c r="P183" s="13">
        <v>2</v>
      </c>
      <c r="Q183" s="13">
        <v>194</v>
      </c>
      <c r="R183" s="13">
        <f t="shared" si="59"/>
        <v>388</v>
      </c>
      <c r="S183" s="19"/>
    </row>
    <row r="184" spans="1:19" ht="15" x14ac:dyDescent="0.2">
      <c r="A184" s="10"/>
      <c r="B184" s="11"/>
      <c r="C184" s="10"/>
      <c r="D184" s="10"/>
      <c r="E184" s="15"/>
      <c r="F184" s="10"/>
      <c r="G184" s="10"/>
      <c r="H184" s="13">
        <f t="shared" si="57"/>
        <v>0</v>
      </c>
      <c r="I184" s="13"/>
      <c r="J184" s="13">
        <f t="shared" si="60"/>
        <v>0</v>
      </c>
      <c r="K184" s="13"/>
      <c r="L184" s="13"/>
      <c r="M184" s="13"/>
      <c r="N184" s="13">
        <f t="shared" si="58"/>
        <v>0</v>
      </c>
      <c r="O184" s="31" t="s">
        <v>70</v>
      </c>
      <c r="P184" s="13">
        <v>0.15</v>
      </c>
      <c r="Q184" s="13">
        <v>295</v>
      </c>
      <c r="R184" s="13">
        <f t="shared" si="59"/>
        <v>44.25</v>
      </c>
      <c r="S184" s="19"/>
    </row>
    <row r="185" spans="1:19" x14ac:dyDescent="0.2">
      <c r="A185" s="10"/>
      <c r="B185" s="11"/>
      <c r="C185" s="10"/>
      <c r="D185" s="10"/>
      <c r="E185" s="10"/>
      <c r="F185" s="10"/>
      <c r="G185" s="10"/>
      <c r="H185" s="13">
        <f t="shared" si="57"/>
        <v>0</v>
      </c>
      <c r="I185" s="13"/>
      <c r="J185" s="13">
        <f t="shared" si="60"/>
        <v>0</v>
      </c>
      <c r="K185" s="13"/>
      <c r="L185" s="13"/>
      <c r="M185" s="13"/>
      <c r="N185" s="13">
        <f>L185*M185</f>
        <v>0</v>
      </c>
      <c r="O185" s="13" t="s">
        <v>71</v>
      </c>
      <c r="P185" s="13">
        <v>1.5</v>
      </c>
      <c r="Q185" s="13">
        <v>50.9</v>
      </c>
      <c r="R185" s="13">
        <f t="shared" si="59"/>
        <v>76.349999999999994</v>
      </c>
      <c r="S185" s="14"/>
    </row>
    <row r="186" spans="1:19" x14ac:dyDescent="0.2">
      <c r="A186" s="10"/>
      <c r="B186" s="11"/>
      <c r="C186" s="10"/>
      <c r="D186" s="10"/>
      <c r="E186" s="10"/>
      <c r="F186" s="10"/>
      <c r="G186" s="10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4"/>
    </row>
    <row r="187" spans="1:19" x14ac:dyDescent="0.2">
      <c r="A187" s="10"/>
      <c r="B187" s="11"/>
      <c r="C187" s="10"/>
      <c r="D187" s="10"/>
      <c r="E187" s="17" t="s">
        <v>35</v>
      </c>
      <c r="F187" s="10"/>
      <c r="G187" s="10"/>
      <c r="H187" s="18">
        <f>SUM(H177:H185)</f>
        <v>34</v>
      </c>
      <c r="I187" s="13"/>
      <c r="J187" s="18">
        <f>SUM(J177:J185)</f>
        <v>20400</v>
      </c>
      <c r="K187" s="13"/>
      <c r="L187" s="18">
        <f>SUM(L177:L185)</f>
        <v>13</v>
      </c>
      <c r="M187" s="13"/>
      <c r="N187" s="18">
        <f>SUM(N177:N185)</f>
        <v>21500</v>
      </c>
      <c r="O187" s="13"/>
      <c r="P187" s="13"/>
      <c r="Q187" s="13"/>
      <c r="R187" s="18">
        <f>SUM(R177:R185)</f>
        <v>12034.6</v>
      </c>
      <c r="S187" s="14">
        <f>J187+N187+R187</f>
        <v>53934.6</v>
      </c>
    </row>
    <row r="188" spans="1:19" ht="15" x14ac:dyDescent="0.2">
      <c r="A188" s="10"/>
      <c r="B188" s="11"/>
      <c r="C188" s="10"/>
      <c r="D188" s="10"/>
      <c r="E188" s="15" t="s">
        <v>37</v>
      </c>
      <c r="F188" s="10"/>
      <c r="G188" s="10"/>
      <c r="H188" s="13">
        <f>F188*G188</f>
        <v>0</v>
      </c>
      <c r="I188" s="13"/>
      <c r="J188" s="13">
        <f>H188*I188</f>
        <v>0</v>
      </c>
      <c r="K188" s="13"/>
      <c r="L188" s="13"/>
      <c r="M188" s="13"/>
      <c r="N188" s="13">
        <f>L188*M188</f>
        <v>0</v>
      </c>
      <c r="O188" s="13"/>
      <c r="P188" s="13"/>
      <c r="Q188" s="13"/>
      <c r="R188" s="13">
        <f>P188*Q188</f>
        <v>0</v>
      </c>
      <c r="S188" s="19"/>
    </row>
    <row r="189" spans="1:19" ht="15" x14ac:dyDescent="0.2">
      <c r="A189" s="10"/>
      <c r="B189" s="11"/>
      <c r="C189" s="16"/>
      <c r="D189" s="10"/>
      <c r="E189" s="15"/>
      <c r="F189" s="10"/>
      <c r="G189" s="10"/>
      <c r="H189" s="13">
        <f t="shared" ref="H189:H191" si="61">F189*G189</f>
        <v>0</v>
      </c>
      <c r="I189" s="13"/>
      <c r="J189" s="13">
        <f t="shared" ref="J189:J193" si="62">H189*I189</f>
        <v>0</v>
      </c>
      <c r="K189" s="13"/>
      <c r="L189" s="13"/>
      <c r="M189" s="13"/>
      <c r="N189" s="13">
        <f t="shared" ref="N189:N191" si="63">L189*M189</f>
        <v>0</v>
      </c>
      <c r="O189" s="13"/>
      <c r="P189" s="13"/>
      <c r="Q189" s="13"/>
      <c r="R189" s="13">
        <f t="shared" ref="R189:R193" si="64">P189*Q189</f>
        <v>0</v>
      </c>
      <c r="S189" s="19"/>
    </row>
    <row r="190" spans="1:19" ht="89.25" x14ac:dyDescent="0.2">
      <c r="A190" s="10">
        <v>1</v>
      </c>
      <c r="B190" s="11" t="s">
        <v>72</v>
      </c>
      <c r="C190" s="16">
        <v>45169</v>
      </c>
      <c r="D190" s="10"/>
      <c r="E190" s="15" t="s">
        <v>60</v>
      </c>
      <c r="F190" s="10">
        <v>2</v>
      </c>
      <c r="G190" s="10">
        <v>1</v>
      </c>
      <c r="H190" s="13">
        <f t="shared" si="61"/>
        <v>2</v>
      </c>
      <c r="I190" s="13">
        <v>600</v>
      </c>
      <c r="J190" s="13">
        <f t="shared" si="62"/>
        <v>1200</v>
      </c>
      <c r="K190" s="13"/>
      <c r="L190" s="13"/>
      <c r="M190" s="13"/>
      <c r="N190" s="13">
        <f t="shared" si="63"/>
        <v>0</v>
      </c>
      <c r="O190" s="31" t="s">
        <v>73</v>
      </c>
      <c r="P190" s="13">
        <v>1</v>
      </c>
      <c r="Q190" s="13">
        <v>370</v>
      </c>
      <c r="R190" s="13">
        <f t="shared" si="64"/>
        <v>370</v>
      </c>
      <c r="S190" s="19"/>
    </row>
    <row r="191" spans="1:19" ht="15" x14ac:dyDescent="0.2">
      <c r="A191" s="10"/>
      <c r="B191" s="11"/>
      <c r="C191" s="16"/>
      <c r="D191" s="10"/>
      <c r="E191" s="15"/>
      <c r="F191" s="10"/>
      <c r="G191" s="10"/>
      <c r="H191" s="13">
        <f t="shared" si="61"/>
        <v>0</v>
      </c>
      <c r="I191" s="13"/>
      <c r="J191" s="13">
        <f t="shared" si="62"/>
        <v>0</v>
      </c>
      <c r="K191" s="13"/>
      <c r="L191" s="13"/>
      <c r="M191" s="13"/>
      <c r="N191" s="13">
        <f t="shared" si="63"/>
        <v>0</v>
      </c>
      <c r="O191" s="31" t="s">
        <v>61</v>
      </c>
      <c r="P191" s="13">
        <v>0.5</v>
      </c>
      <c r="Q191" s="13">
        <v>65</v>
      </c>
      <c r="R191" s="13">
        <f t="shared" si="64"/>
        <v>32.5</v>
      </c>
      <c r="S191" s="19"/>
    </row>
    <row r="192" spans="1:19" ht="15" x14ac:dyDescent="0.2">
      <c r="A192" s="10"/>
      <c r="B192" s="11"/>
      <c r="C192" s="16"/>
      <c r="D192" s="10"/>
      <c r="E192" s="15"/>
      <c r="F192" s="10"/>
      <c r="G192" s="10"/>
      <c r="H192" s="13">
        <f>F192*G192</f>
        <v>0</v>
      </c>
      <c r="I192" s="13"/>
      <c r="J192" s="13">
        <f t="shared" si="62"/>
        <v>0</v>
      </c>
      <c r="K192" s="13"/>
      <c r="L192" s="13"/>
      <c r="M192" s="13"/>
      <c r="N192" s="13">
        <f>L192*M192</f>
        <v>0</v>
      </c>
      <c r="O192" s="31" t="s">
        <v>74</v>
      </c>
      <c r="P192" s="13">
        <v>2</v>
      </c>
      <c r="Q192" s="13">
        <v>0.8</v>
      </c>
      <c r="R192" s="13">
        <f t="shared" si="64"/>
        <v>1.6</v>
      </c>
      <c r="S192" s="19"/>
    </row>
    <row r="193" spans="1:19" x14ac:dyDescent="0.2">
      <c r="A193" s="10"/>
      <c r="B193" s="11"/>
      <c r="C193" s="10"/>
      <c r="D193" s="10"/>
      <c r="E193" s="10"/>
      <c r="F193" s="10"/>
      <c r="G193" s="10"/>
      <c r="H193" s="13">
        <f>F193*G193</f>
        <v>0</v>
      </c>
      <c r="I193" s="13"/>
      <c r="J193" s="13">
        <f t="shared" si="62"/>
        <v>0</v>
      </c>
      <c r="K193" s="13"/>
      <c r="L193" s="13"/>
      <c r="M193" s="13"/>
      <c r="N193" s="13">
        <f>L193*M193</f>
        <v>0</v>
      </c>
      <c r="O193" s="13" t="s">
        <v>75</v>
      </c>
      <c r="P193" s="13">
        <v>2</v>
      </c>
      <c r="Q193" s="13">
        <v>1</v>
      </c>
      <c r="R193" s="13">
        <f t="shared" si="64"/>
        <v>2</v>
      </c>
      <c r="S193" s="19"/>
    </row>
    <row r="194" spans="1:19" x14ac:dyDescent="0.2">
      <c r="A194" s="10"/>
      <c r="B194" s="11"/>
      <c r="C194" s="10"/>
      <c r="D194" s="10"/>
      <c r="E194" s="17" t="s">
        <v>35</v>
      </c>
      <c r="F194" s="10"/>
      <c r="G194" s="10"/>
      <c r="H194" s="18">
        <f>SUM(H188:H193)</f>
        <v>2</v>
      </c>
      <c r="I194" s="13"/>
      <c r="J194" s="18">
        <f>SUM(J189:J193)</f>
        <v>1200</v>
      </c>
      <c r="K194" s="13"/>
      <c r="L194" s="18">
        <f>SUM(L188:L193)</f>
        <v>0</v>
      </c>
      <c r="M194" s="13"/>
      <c r="N194" s="18">
        <f>SUM(N188:N193)</f>
        <v>0</v>
      </c>
      <c r="O194" s="13"/>
      <c r="P194" s="13"/>
      <c r="Q194" s="13"/>
      <c r="R194" s="18">
        <f>SUM(R188:R193)</f>
        <v>406.1</v>
      </c>
      <c r="S194" s="14">
        <f>J194+N194+R194</f>
        <v>1606.1</v>
      </c>
    </row>
    <row r="195" spans="1:19" x14ac:dyDescent="0.2">
      <c r="A195" s="10"/>
      <c r="B195" s="11"/>
      <c r="C195" s="10"/>
      <c r="D195" s="10"/>
      <c r="E195" s="17" t="s">
        <v>35</v>
      </c>
      <c r="F195" s="10"/>
      <c r="G195" s="10"/>
      <c r="H195" s="18">
        <f>H176+H187+H194</f>
        <v>36</v>
      </c>
      <c r="I195" s="13"/>
      <c r="J195" s="18">
        <f>J176+J187+J194</f>
        <v>21600</v>
      </c>
      <c r="K195" s="13"/>
      <c r="L195" s="18">
        <f>L176+L187+L194</f>
        <v>13</v>
      </c>
      <c r="M195" s="13"/>
      <c r="N195" s="18">
        <f>N176+N187+N194</f>
        <v>21500</v>
      </c>
      <c r="O195" s="13"/>
      <c r="P195" s="13"/>
      <c r="Q195" s="13"/>
      <c r="R195" s="18">
        <f>R176+R187+R194</f>
        <v>12440.7</v>
      </c>
      <c r="S195" s="18">
        <f>SUM(S172:S194)</f>
        <v>55540.7</v>
      </c>
    </row>
    <row r="196" spans="1:19" x14ac:dyDescent="0.2">
      <c r="C196" s="29"/>
      <c r="R196" s="20">
        <f>J195+N195+R195</f>
        <v>55540.7</v>
      </c>
      <c r="S196" s="20" t="s">
        <v>0</v>
      </c>
    </row>
    <row r="198" spans="1:19" ht="20.25" x14ac:dyDescent="0.3">
      <c r="F198" t="s">
        <v>0</v>
      </c>
      <c r="H198" s="1" t="s">
        <v>76</v>
      </c>
    </row>
    <row r="200" spans="1:19" x14ac:dyDescent="0.2">
      <c r="A200" s="21" t="s">
        <v>2</v>
      </c>
      <c r="B200" s="21" t="s">
        <v>3</v>
      </c>
      <c r="C200" s="21" t="s">
        <v>4</v>
      </c>
      <c r="D200" s="21" t="s">
        <v>5</v>
      </c>
      <c r="E200" s="21" t="s">
        <v>6</v>
      </c>
      <c r="F200" s="3" t="s">
        <v>7</v>
      </c>
      <c r="G200" s="3" t="s">
        <v>8</v>
      </c>
      <c r="H200" s="22" t="s">
        <v>9</v>
      </c>
      <c r="I200" s="22"/>
      <c r="J200" s="22"/>
      <c r="K200" s="21"/>
      <c r="L200" s="22" t="s">
        <v>10</v>
      </c>
      <c r="M200" s="22"/>
      <c r="N200" s="22"/>
      <c r="O200" s="22" t="s">
        <v>11</v>
      </c>
      <c r="P200" s="22"/>
      <c r="Q200" s="22"/>
      <c r="R200" s="22"/>
    </row>
    <row r="201" spans="1:19" x14ac:dyDescent="0.2">
      <c r="A201" s="23"/>
      <c r="B201" s="23"/>
      <c r="C201" s="23"/>
      <c r="D201" s="23"/>
      <c r="E201" s="23"/>
      <c r="F201" s="6"/>
      <c r="G201" s="6"/>
      <c r="H201" s="7" t="s">
        <v>12</v>
      </c>
      <c r="I201" s="8" t="s">
        <v>13</v>
      </c>
      <c r="J201" s="7" t="s">
        <v>14</v>
      </c>
      <c r="K201" s="24"/>
      <c r="L201" s="7" t="s">
        <v>12</v>
      </c>
      <c r="M201" s="7" t="s">
        <v>15</v>
      </c>
      <c r="N201" s="7" t="s">
        <v>14</v>
      </c>
      <c r="O201" s="8" t="s">
        <v>16</v>
      </c>
      <c r="P201" s="7" t="s">
        <v>12</v>
      </c>
      <c r="Q201" s="7" t="s">
        <v>15</v>
      </c>
      <c r="R201" s="7" t="s">
        <v>14</v>
      </c>
    </row>
    <row r="202" spans="1:19" ht="15.75" x14ac:dyDescent="0.25">
      <c r="A202" s="10"/>
      <c r="B202" s="11"/>
      <c r="C202" s="10"/>
      <c r="D202" s="11"/>
      <c r="E202" s="25" t="s">
        <v>17</v>
      </c>
      <c r="F202" s="10"/>
      <c r="G202" s="10"/>
      <c r="H202" s="13">
        <f>F202*G202</f>
        <v>0</v>
      </c>
      <c r="I202" s="13"/>
      <c r="J202" s="13">
        <f>H202*I202</f>
        <v>0</v>
      </c>
      <c r="K202" s="13"/>
      <c r="L202" s="13"/>
      <c r="M202" s="13"/>
      <c r="N202" s="13">
        <f>L202*M202</f>
        <v>0</v>
      </c>
      <c r="O202" s="13"/>
      <c r="P202" s="13"/>
      <c r="Q202" s="13"/>
      <c r="R202" s="13">
        <f>P202*Q202</f>
        <v>0</v>
      </c>
      <c r="S202" s="14"/>
    </row>
    <row r="203" spans="1:19" ht="15" x14ac:dyDescent="0.2">
      <c r="A203" s="10"/>
      <c r="B203" s="11"/>
      <c r="C203" s="10"/>
      <c r="D203" s="10"/>
      <c r="E203" s="15" t="s">
        <v>18</v>
      </c>
      <c r="F203" s="10"/>
      <c r="G203" s="10"/>
      <c r="H203" s="13">
        <f>F203*G203</f>
        <v>0</v>
      </c>
      <c r="I203" s="13"/>
      <c r="J203" s="13">
        <f>H203*I203</f>
        <v>0</v>
      </c>
      <c r="K203" s="13"/>
      <c r="L203" s="13"/>
      <c r="M203" s="13"/>
      <c r="N203" s="13">
        <f>L203*M203</f>
        <v>0</v>
      </c>
      <c r="O203" s="13"/>
      <c r="P203" s="13"/>
      <c r="Q203" s="13"/>
      <c r="R203" s="13">
        <f t="shared" ref="R203:R219" si="65">P203*Q203</f>
        <v>0</v>
      </c>
      <c r="S203" s="14"/>
    </row>
    <row r="204" spans="1:19" ht="15" x14ac:dyDescent="0.2">
      <c r="A204" s="10"/>
      <c r="B204" s="11"/>
      <c r="C204" s="10"/>
      <c r="D204" s="10"/>
      <c r="E204" s="15"/>
      <c r="F204" s="10"/>
      <c r="G204" s="10"/>
      <c r="H204" s="13">
        <f t="shared" ref="H204:H217" si="66">F204*G204</f>
        <v>0</v>
      </c>
      <c r="I204" s="13"/>
      <c r="J204" s="13">
        <f t="shared" ref="J204:J217" si="67">H204*I204</f>
        <v>0</v>
      </c>
      <c r="K204" s="13"/>
      <c r="L204" s="13"/>
      <c r="M204" s="13"/>
      <c r="N204" s="13">
        <f t="shared" ref="N204:N217" si="68">L204*M204</f>
        <v>0</v>
      </c>
      <c r="O204" s="13"/>
      <c r="P204" s="13"/>
      <c r="Q204" s="13"/>
      <c r="R204" s="13">
        <f t="shared" si="65"/>
        <v>0</v>
      </c>
      <c r="S204" s="14"/>
    </row>
    <row r="205" spans="1:19" ht="102" x14ac:dyDescent="0.2">
      <c r="A205" s="10">
        <v>1</v>
      </c>
      <c r="B205" s="11" t="s">
        <v>77</v>
      </c>
      <c r="C205" s="16">
        <v>45196</v>
      </c>
      <c r="D205" s="10"/>
      <c r="E205" s="15" t="s">
        <v>78</v>
      </c>
      <c r="F205" s="10">
        <v>1</v>
      </c>
      <c r="G205" s="10">
        <v>2</v>
      </c>
      <c r="H205" s="13">
        <f t="shared" si="66"/>
        <v>2</v>
      </c>
      <c r="I205" s="13">
        <v>600</v>
      </c>
      <c r="J205" s="13">
        <f t="shared" si="67"/>
        <v>1200</v>
      </c>
      <c r="K205" s="13" t="s">
        <v>25</v>
      </c>
      <c r="L205" s="13">
        <v>0.5</v>
      </c>
      <c r="M205" s="13">
        <v>500</v>
      </c>
      <c r="N205" s="13">
        <f t="shared" si="68"/>
        <v>250</v>
      </c>
      <c r="O205" s="13" t="s">
        <v>22</v>
      </c>
      <c r="P205" s="13">
        <v>0.05</v>
      </c>
      <c r="Q205" s="13">
        <v>70</v>
      </c>
      <c r="R205" s="13">
        <f t="shared" si="65"/>
        <v>3.5</v>
      </c>
      <c r="S205" s="14"/>
    </row>
    <row r="206" spans="1:19" ht="15" x14ac:dyDescent="0.2">
      <c r="A206" s="10"/>
      <c r="B206" s="11"/>
      <c r="C206" s="10"/>
      <c r="D206" s="10"/>
      <c r="E206" s="15"/>
      <c r="F206" s="10"/>
      <c r="G206" s="10"/>
      <c r="H206" s="13">
        <f t="shared" si="66"/>
        <v>0</v>
      </c>
      <c r="I206" s="13"/>
      <c r="J206" s="13">
        <f t="shared" si="67"/>
        <v>0</v>
      </c>
      <c r="K206" s="13"/>
      <c r="L206" s="13"/>
      <c r="M206" s="13"/>
      <c r="N206" s="13">
        <f t="shared" si="68"/>
        <v>0</v>
      </c>
      <c r="O206" s="13"/>
      <c r="P206" s="13"/>
      <c r="Q206" s="13"/>
      <c r="R206" s="13">
        <f t="shared" si="65"/>
        <v>0</v>
      </c>
      <c r="S206" s="14"/>
    </row>
    <row r="207" spans="1:19" ht="76.5" x14ac:dyDescent="0.2">
      <c r="A207" s="10">
        <v>2</v>
      </c>
      <c r="B207" s="11" t="s">
        <v>79</v>
      </c>
      <c r="C207" s="16">
        <v>45181</v>
      </c>
      <c r="D207" s="10"/>
      <c r="E207" s="15" t="s">
        <v>80</v>
      </c>
      <c r="F207" s="10">
        <v>6</v>
      </c>
      <c r="G207" s="10">
        <v>2</v>
      </c>
      <c r="H207" s="13">
        <f t="shared" si="66"/>
        <v>12</v>
      </c>
      <c r="I207" s="13">
        <v>600</v>
      </c>
      <c r="J207" s="13">
        <f t="shared" si="67"/>
        <v>7200</v>
      </c>
      <c r="K207" s="13" t="s">
        <v>25</v>
      </c>
      <c r="L207" s="13">
        <v>0.5</v>
      </c>
      <c r="M207" s="13">
        <v>500</v>
      </c>
      <c r="N207" s="13">
        <f t="shared" si="68"/>
        <v>250</v>
      </c>
      <c r="O207" s="13" t="s">
        <v>31</v>
      </c>
      <c r="P207" s="13">
        <v>3</v>
      </c>
      <c r="Q207" s="13">
        <v>102</v>
      </c>
      <c r="R207" s="13">
        <f t="shared" si="65"/>
        <v>306</v>
      </c>
      <c r="S207" s="14"/>
    </row>
    <row r="208" spans="1:19" ht="15" x14ac:dyDescent="0.2">
      <c r="A208" s="10"/>
      <c r="B208" s="11"/>
      <c r="C208" s="10"/>
      <c r="D208" s="10"/>
      <c r="E208" s="15"/>
      <c r="F208" s="10"/>
      <c r="G208" s="10"/>
      <c r="H208" s="13">
        <f t="shared" si="66"/>
        <v>0</v>
      </c>
      <c r="I208" s="13"/>
      <c r="J208" s="13">
        <f t="shared" si="67"/>
        <v>0</v>
      </c>
      <c r="K208" s="13"/>
      <c r="L208" s="13"/>
      <c r="M208" s="13"/>
      <c r="N208" s="13">
        <f t="shared" si="68"/>
        <v>0</v>
      </c>
      <c r="O208" s="13" t="s">
        <v>81</v>
      </c>
      <c r="P208" s="13">
        <v>1</v>
      </c>
      <c r="Q208" s="13">
        <v>38</v>
      </c>
      <c r="R208" s="13">
        <f t="shared" si="65"/>
        <v>38</v>
      </c>
      <c r="S208" s="14"/>
    </row>
    <row r="209" spans="1:19" ht="15" x14ac:dyDescent="0.2">
      <c r="A209" s="10"/>
      <c r="B209" s="11"/>
      <c r="C209" s="10"/>
      <c r="D209" s="10"/>
      <c r="E209" s="15"/>
      <c r="F209" s="10"/>
      <c r="G209" s="10"/>
      <c r="H209" s="13">
        <f t="shared" si="66"/>
        <v>0</v>
      </c>
      <c r="I209" s="13"/>
      <c r="J209" s="13">
        <f t="shared" si="67"/>
        <v>0</v>
      </c>
      <c r="K209" s="13"/>
      <c r="L209" s="13"/>
      <c r="M209" s="13"/>
      <c r="N209" s="13">
        <f t="shared" si="68"/>
        <v>0</v>
      </c>
      <c r="O209" s="13" t="s">
        <v>82</v>
      </c>
      <c r="P209" s="13">
        <v>1</v>
      </c>
      <c r="Q209" s="13">
        <v>49</v>
      </c>
      <c r="R209" s="13">
        <f t="shared" si="65"/>
        <v>49</v>
      </c>
      <c r="S209" s="14"/>
    </row>
    <row r="210" spans="1:19" ht="15" x14ac:dyDescent="0.2">
      <c r="A210" s="10"/>
      <c r="B210" s="11"/>
      <c r="C210" s="10"/>
      <c r="D210" s="10"/>
      <c r="E210" s="15"/>
      <c r="F210" s="10"/>
      <c r="G210" s="10"/>
      <c r="H210" s="13">
        <f t="shared" si="66"/>
        <v>0</v>
      </c>
      <c r="I210" s="13"/>
      <c r="J210" s="13">
        <f t="shared" si="67"/>
        <v>0</v>
      </c>
      <c r="K210" s="13"/>
      <c r="L210" s="13"/>
      <c r="M210" s="13"/>
      <c r="N210" s="13">
        <f t="shared" si="68"/>
        <v>0</v>
      </c>
      <c r="O210" s="13" t="s">
        <v>83</v>
      </c>
      <c r="P210" s="13">
        <v>1</v>
      </c>
      <c r="Q210" s="13">
        <v>65</v>
      </c>
      <c r="R210" s="13">
        <f t="shared" si="65"/>
        <v>65</v>
      </c>
      <c r="S210" s="14"/>
    </row>
    <row r="211" spans="1:19" ht="15" x14ac:dyDescent="0.2">
      <c r="A211" s="10"/>
      <c r="B211" s="11"/>
      <c r="C211" s="10"/>
      <c r="D211" s="10"/>
      <c r="E211" s="15"/>
      <c r="F211" s="10"/>
      <c r="G211" s="10"/>
      <c r="H211" s="13">
        <f t="shared" si="66"/>
        <v>0</v>
      </c>
      <c r="I211" s="13"/>
      <c r="J211" s="13">
        <f t="shared" si="67"/>
        <v>0</v>
      </c>
      <c r="K211" s="13"/>
      <c r="L211" s="13"/>
      <c r="M211" s="13"/>
      <c r="N211" s="13">
        <f t="shared" si="68"/>
        <v>0</v>
      </c>
      <c r="O211" s="13" t="s">
        <v>34</v>
      </c>
      <c r="P211" s="13">
        <v>1</v>
      </c>
      <c r="Q211" s="13">
        <v>538</v>
      </c>
      <c r="R211" s="13">
        <f t="shared" si="65"/>
        <v>538</v>
      </c>
      <c r="S211" s="14"/>
    </row>
    <row r="212" spans="1:19" ht="15" x14ac:dyDescent="0.2">
      <c r="A212" s="10"/>
      <c r="B212" s="11"/>
      <c r="C212" s="10"/>
      <c r="D212" s="10"/>
      <c r="E212" s="15"/>
      <c r="F212" s="10"/>
      <c r="G212" s="10"/>
      <c r="H212" s="13">
        <f t="shared" si="66"/>
        <v>0</v>
      </c>
      <c r="I212" s="13"/>
      <c r="J212" s="13">
        <f t="shared" si="67"/>
        <v>0</v>
      </c>
      <c r="K212" s="13"/>
      <c r="L212" s="13"/>
      <c r="M212" s="13"/>
      <c r="N212" s="13">
        <f t="shared" si="68"/>
        <v>0</v>
      </c>
      <c r="O212" s="13"/>
      <c r="P212" s="13"/>
      <c r="Q212" s="13"/>
      <c r="R212" s="13">
        <f t="shared" si="65"/>
        <v>0</v>
      </c>
      <c r="S212" s="14"/>
    </row>
    <row r="213" spans="1:19" ht="63.75" x14ac:dyDescent="0.2">
      <c r="A213" s="10">
        <v>3</v>
      </c>
      <c r="B213" s="11" t="s">
        <v>84</v>
      </c>
      <c r="C213" s="16">
        <v>45189</v>
      </c>
      <c r="D213" s="10"/>
      <c r="E213" s="15" t="s">
        <v>85</v>
      </c>
      <c r="F213" s="10">
        <v>2.5</v>
      </c>
      <c r="G213" s="10">
        <v>2</v>
      </c>
      <c r="H213" s="13">
        <f t="shared" si="66"/>
        <v>5</v>
      </c>
      <c r="I213" s="13">
        <v>600</v>
      </c>
      <c r="J213" s="13">
        <f t="shared" si="67"/>
        <v>3000</v>
      </c>
      <c r="K213" s="13" t="s">
        <v>21</v>
      </c>
      <c r="L213" s="13">
        <v>0.5</v>
      </c>
      <c r="M213" s="13">
        <v>500</v>
      </c>
      <c r="N213" s="13">
        <f t="shared" si="68"/>
        <v>250</v>
      </c>
      <c r="O213" s="31" t="s">
        <v>86</v>
      </c>
      <c r="P213" s="13">
        <v>1</v>
      </c>
      <c r="Q213" s="13">
        <v>48</v>
      </c>
      <c r="R213" s="13">
        <f t="shared" si="65"/>
        <v>48</v>
      </c>
      <c r="S213" s="14"/>
    </row>
    <row r="214" spans="1:19" ht="15" x14ac:dyDescent="0.2">
      <c r="A214" s="10"/>
      <c r="B214" s="11"/>
      <c r="C214" s="10"/>
      <c r="D214" s="10"/>
      <c r="E214" s="15"/>
      <c r="F214" s="10"/>
      <c r="G214" s="10"/>
      <c r="H214" s="13">
        <f t="shared" si="66"/>
        <v>0</v>
      </c>
      <c r="I214" s="13"/>
      <c r="J214" s="13">
        <f t="shared" si="67"/>
        <v>0</v>
      </c>
      <c r="K214" s="13"/>
      <c r="L214" s="13"/>
      <c r="M214" s="13"/>
      <c r="N214" s="13">
        <f t="shared" si="68"/>
        <v>0</v>
      </c>
      <c r="O214" s="31" t="s">
        <v>87</v>
      </c>
      <c r="P214" s="13">
        <v>1</v>
      </c>
      <c r="Q214" s="13">
        <v>506</v>
      </c>
      <c r="R214" s="13">
        <f t="shared" si="65"/>
        <v>506</v>
      </c>
      <c r="S214" s="14"/>
    </row>
    <row r="215" spans="1:19" ht="15" x14ac:dyDescent="0.2">
      <c r="A215" s="10"/>
      <c r="B215" s="11"/>
      <c r="C215" s="10"/>
      <c r="D215" s="10"/>
      <c r="E215" s="15"/>
      <c r="F215" s="10"/>
      <c r="G215" s="10"/>
      <c r="H215" s="13">
        <f t="shared" si="66"/>
        <v>0</v>
      </c>
      <c r="I215" s="13"/>
      <c r="J215" s="13">
        <f t="shared" si="67"/>
        <v>0</v>
      </c>
      <c r="K215" s="13"/>
      <c r="L215" s="13"/>
      <c r="M215" s="13"/>
      <c r="N215" s="13">
        <f t="shared" si="68"/>
        <v>0</v>
      </c>
      <c r="O215" s="31" t="s">
        <v>88</v>
      </c>
      <c r="P215" s="13">
        <v>1</v>
      </c>
      <c r="Q215" s="13">
        <v>183</v>
      </c>
      <c r="R215" s="13">
        <f t="shared" si="65"/>
        <v>183</v>
      </c>
      <c r="S215" s="14"/>
    </row>
    <row r="216" spans="1:19" ht="15" x14ac:dyDescent="0.2">
      <c r="A216" s="10"/>
      <c r="B216" s="11"/>
      <c r="C216" s="10"/>
      <c r="D216" s="10"/>
      <c r="E216" s="15"/>
      <c r="F216" s="10"/>
      <c r="G216" s="10"/>
      <c r="H216" s="13">
        <f t="shared" si="66"/>
        <v>0</v>
      </c>
      <c r="I216" s="13"/>
      <c r="J216" s="13">
        <f t="shared" si="67"/>
        <v>0</v>
      </c>
      <c r="K216" s="13"/>
      <c r="L216" s="13"/>
      <c r="M216" s="13"/>
      <c r="N216" s="13">
        <f t="shared" si="68"/>
        <v>0</v>
      </c>
      <c r="O216" s="31" t="s">
        <v>30</v>
      </c>
      <c r="P216" s="13">
        <v>1</v>
      </c>
      <c r="Q216" s="13">
        <v>95</v>
      </c>
      <c r="R216" s="13">
        <f t="shared" si="65"/>
        <v>95</v>
      </c>
      <c r="S216" s="14"/>
    </row>
    <row r="217" spans="1:19" ht="15" x14ac:dyDescent="0.2">
      <c r="A217" s="10"/>
      <c r="B217" s="11"/>
      <c r="C217" s="10"/>
      <c r="D217" s="10"/>
      <c r="E217" s="15"/>
      <c r="F217" s="10"/>
      <c r="G217" s="10"/>
      <c r="H217" s="13">
        <f t="shared" si="66"/>
        <v>0</v>
      </c>
      <c r="I217" s="13"/>
      <c r="J217" s="13">
        <f t="shared" si="67"/>
        <v>0</v>
      </c>
      <c r="K217" s="13"/>
      <c r="L217" s="13"/>
      <c r="M217" s="13"/>
      <c r="N217" s="13">
        <f t="shared" si="68"/>
        <v>0</v>
      </c>
      <c r="O217" s="31" t="s">
        <v>22</v>
      </c>
      <c r="P217" s="13">
        <v>0.1</v>
      </c>
      <c r="Q217" s="13">
        <v>70</v>
      </c>
      <c r="R217" s="13">
        <f t="shared" si="65"/>
        <v>7</v>
      </c>
      <c r="S217" s="14"/>
    </row>
    <row r="218" spans="1:19" ht="63.75" x14ac:dyDescent="0.2">
      <c r="A218" s="10">
        <v>1</v>
      </c>
      <c r="B218" s="11" t="s">
        <v>89</v>
      </c>
      <c r="C218" s="16">
        <v>45177</v>
      </c>
      <c r="D218" s="10"/>
      <c r="E218" s="26" t="s">
        <v>90</v>
      </c>
      <c r="F218" s="10"/>
      <c r="G218" s="10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28">
        <v>7000</v>
      </c>
      <c r="S218" s="27"/>
    </row>
    <row r="219" spans="1:19" x14ac:dyDescent="0.2">
      <c r="A219" s="10"/>
      <c r="B219" s="11"/>
      <c r="C219" s="10"/>
      <c r="D219" s="10"/>
      <c r="E219" s="10"/>
      <c r="F219" s="10"/>
      <c r="G219" s="10"/>
      <c r="H219" s="13">
        <f>F219*G219</f>
        <v>0</v>
      </c>
      <c r="I219" s="13"/>
      <c r="J219" s="13">
        <f>H219*I219</f>
        <v>0</v>
      </c>
      <c r="K219" s="13"/>
      <c r="L219" s="13"/>
      <c r="M219" s="13"/>
      <c r="N219" s="13">
        <f>L219*M219</f>
        <v>0</v>
      </c>
      <c r="O219" s="13"/>
      <c r="P219" s="13"/>
      <c r="Q219" s="13"/>
      <c r="R219" s="13">
        <f t="shared" si="65"/>
        <v>0</v>
      </c>
      <c r="S219" s="27"/>
    </row>
    <row r="220" spans="1:19" x14ac:dyDescent="0.2">
      <c r="A220" s="10"/>
      <c r="B220" s="11"/>
      <c r="C220" s="10"/>
      <c r="D220" s="10"/>
      <c r="E220" s="17" t="s">
        <v>35</v>
      </c>
      <c r="F220" s="10"/>
      <c r="G220" s="10"/>
      <c r="H220" s="18">
        <f>SUM(H202:H219)</f>
        <v>19</v>
      </c>
      <c r="I220" s="13"/>
      <c r="J220" s="18">
        <f>SUM(J202:J219)</f>
        <v>11400</v>
      </c>
      <c r="K220" s="13"/>
      <c r="L220" s="18">
        <f>SUM(L202:L219)</f>
        <v>1.5</v>
      </c>
      <c r="M220" s="13"/>
      <c r="N220" s="18">
        <f>SUM(N202:N219)</f>
        <v>750</v>
      </c>
      <c r="O220" s="13"/>
      <c r="P220" s="13"/>
      <c r="Q220" s="13"/>
      <c r="R220" s="18">
        <f>SUM(R202:R219)</f>
        <v>8838.5</v>
      </c>
      <c r="S220" s="14">
        <f>J220+N220+R220</f>
        <v>20988.5</v>
      </c>
    </row>
    <row r="221" spans="1:19" ht="15" x14ac:dyDescent="0.2">
      <c r="A221" s="10" t="s">
        <v>0</v>
      </c>
      <c r="B221" s="11"/>
      <c r="C221" s="10"/>
      <c r="D221" s="10"/>
      <c r="E221" s="15" t="s">
        <v>36</v>
      </c>
      <c r="F221" s="10"/>
      <c r="G221" s="10"/>
      <c r="H221" s="13">
        <f>F221*G221</f>
        <v>0</v>
      </c>
      <c r="I221" s="13"/>
      <c r="J221" s="13">
        <f>H221*I221</f>
        <v>0</v>
      </c>
      <c r="K221" s="13"/>
      <c r="L221" s="13"/>
      <c r="M221" s="13"/>
      <c r="N221" s="13">
        <f>L221*M221</f>
        <v>0</v>
      </c>
      <c r="O221" s="13"/>
      <c r="P221" s="13"/>
      <c r="Q221" s="13"/>
      <c r="R221" s="13">
        <f>P221</f>
        <v>0</v>
      </c>
      <c r="S221" s="19"/>
    </row>
    <row r="222" spans="1:19" ht="15" x14ac:dyDescent="0.2">
      <c r="A222" s="10"/>
      <c r="B222" s="11"/>
      <c r="C222" s="16"/>
      <c r="D222" s="10"/>
      <c r="E222" s="15"/>
      <c r="F222" s="10"/>
      <c r="G222" s="10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9"/>
    </row>
    <row r="223" spans="1:19" x14ac:dyDescent="0.2">
      <c r="A223" s="10"/>
      <c r="B223" s="11"/>
      <c r="C223" s="10"/>
      <c r="D223" s="10"/>
      <c r="E223" s="10"/>
      <c r="F223" s="10"/>
      <c r="G223" s="10"/>
      <c r="H223" s="13">
        <f t="shared" ref="H223" si="69">F223*G223</f>
        <v>0</v>
      </c>
      <c r="I223" s="13"/>
      <c r="J223" s="13">
        <f t="shared" ref="J223" si="70">H223*I223</f>
        <v>0</v>
      </c>
      <c r="K223" s="13"/>
      <c r="L223" s="13"/>
      <c r="M223" s="13"/>
      <c r="N223" s="13">
        <f>L223*M223</f>
        <v>0</v>
      </c>
      <c r="O223" s="13"/>
      <c r="P223" s="13"/>
      <c r="Q223" s="13"/>
      <c r="R223" s="13">
        <f t="shared" ref="R223" si="71">P223*Q223</f>
        <v>0</v>
      </c>
      <c r="S223" s="14"/>
    </row>
    <row r="224" spans="1:19" x14ac:dyDescent="0.2">
      <c r="A224" s="10"/>
      <c r="B224" s="11"/>
      <c r="C224" s="10"/>
      <c r="D224" s="10"/>
      <c r="E224" s="17" t="s">
        <v>35</v>
      </c>
      <c r="F224" s="10"/>
      <c r="G224" s="10"/>
      <c r="H224" s="18">
        <f>SUM(H221:H223)</f>
        <v>0</v>
      </c>
      <c r="I224" s="13"/>
      <c r="J224" s="18">
        <f>SUM(J221:J223)</f>
        <v>0</v>
      </c>
      <c r="K224" s="13"/>
      <c r="L224" s="18">
        <f>SUM(L221:L223)</f>
        <v>0</v>
      </c>
      <c r="M224" s="13"/>
      <c r="N224" s="18">
        <f>SUM(N221:N223)</f>
        <v>0</v>
      </c>
      <c r="O224" s="13"/>
      <c r="P224" s="13"/>
      <c r="Q224" s="13"/>
      <c r="R224" s="18">
        <f>SUM(R221:R223)</f>
        <v>0</v>
      </c>
      <c r="S224" s="14">
        <f>J224+N224+R224</f>
        <v>0</v>
      </c>
    </row>
    <row r="225" spans="1:19" ht="15" x14ac:dyDescent="0.2">
      <c r="A225" s="10"/>
      <c r="B225" s="11"/>
      <c r="C225" s="10"/>
      <c r="D225" s="10"/>
      <c r="E225" s="15" t="s">
        <v>37</v>
      </c>
      <c r="F225" s="10"/>
      <c r="G225" s="10"/>
      <c r="H225" s="13">
        <f>F225*G225</f>
        <v>0</v>
      </c>
      <c r="I225" s="13"/>
      <c r="J225" s="13">
        <f>H225*I225</f>
        <v>0</v>
      </c>
      <c r="K225" s="13"/>
      <c r="L225" s="13"/>
      <c r="M225" s="13"/>
      <c r="N225" s="13">
        <f>L225*M225</f>
        <v>0</v>
      </c>
      <c r="O225" s="13"/>
      <c r="P225" s="13"/>
      <c r="Q225" s="13"/>
      <c r="R225" s="13">
        <f>P225*Q225</f>
        <v>0</v>
      </c>
      <c r="S225" s="19"/>
    </row>
    <row r="226" spans="1:19" ht="15" x14ac:dyDescent="0.2">
      <c r="A226" s="10">
        <v>1</v>
      </c>
      <c r="B226" s="11"/>
      <c r="C226" s="16"/>
      <c r="D226" s="10"/>
      <c r="E226" s="15"/>
      <c r="F226" s="10"/>
      <c r="G226" s="10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9"/>
    </row>
    <row r="227" spans="1:19" x14ac:dyDescent="0.2">
      <c r="A227" s="10"/>
      <c r="B227" s="11"/>
      <c r="C227" s="10"/>
      <c r="D227" s="10"/>
      <c r="E227" s="10"/>
      <c r="F227" s="10"/>
      <c r="G227" s="10"/>
      <c r="H227" s="13">
        <f>F227*G227</f>
        <v>0</v>
      </c>
      <c r="I227" s="13"/>
      <c r="J227" s="13">
        <f t="shared" ref="J227" si="72">H227*I227</f>
        <v>0</v>
      </c>
      <c r="K227" s="13"/>
      <c r="L227" s="13"/>
      <c r="M227" s="13"/>
      <c r="N227" s="13">
        <f>L227*M227</f>
        <v>0</v>
      </c>
      <c r="O227" s="13"/>
      <c r="P227" s="13"/>
      <c r="Q227" s="13"/>
      <c r="R227" s="13">
        <f t="shared" ref="R227" si="73">P227*Q227</f>
        <v>0</v>
      </c>
      <c r="S227" s="19"/>
    </row>
    <row r="228" spans="1:19" x14ac:dyDescent="0.2">
      <c r="A228" s="10"/>
      <c r="B228" s="11"/>
      <c r="C228" s="10"/>
      <c r="D228" s="10"/>
      <c r="E228" s="17" t="s">
        <v>35</v>
      </c>
      <c r="F228" s="10"/>
      <c r="G228" s="10"/>
      <c r="H228" s="18">
        <f>SUM(H225:H227)</f>
        <v>0</v>
      </c>
      <c r="I228" s="13"/>
      <c r="J228" s="18">
        <f>SUM(J226:J227)</f>
        <v>0</v>
      </c>
      <c r="K228" s="13"/>
      <c r="L228" s="18">
        <f>SUM(L225:L227)</f>
        <v>0</v>
      </c>
      <c r="M228" s="13"/>
      <c r="N228" s="18">
        <f>SUM(N225:N227)</f>
        <v>0</v>
      </c>
      <c r="O228" s="13"/>
      <c r="P228" s="13"/>
      <c r="Q228" s="13"/>
      <c r="R228" s="18">
        <f>SUM(R225:R227)</f>
        <v>0</v>
      </c>
      <c r="S228" s="14">
        <f>J228+N228+R228</f>
        <v>0</v>
      </c>
    </row>
    <row r="229" spans="1:19" x14ac:dyDescent="0.2">
      <c r="A229" s="10"/>
      <c r="B229" s="11"/>
      <c r="C229" s="10"/>
      <c r="D229" s="10"/>
      <c r="E229" s="17" t="s">
        <v>35</v>
      </c>
      <c r="F229" s="10"/>
      <c r="G229" s="10"/>
      <c r="H229" s="18">
        <f>H220+H224+H228</f>
        <v>19</v>
      </c>
      <c r="I229" s="13"/>
      <c r="J229" s="18">
        <f>J220+J224+J228</f>
        <v>11400</v>
      </c>
      <c r="K229" s="13"/>
      <c r="L229" s="18">
        <f>L220+L224+L228</f>
        <v>1.5</v>
      </c>
      <c r="M229" s="13"/>
      <c r="N229" s="18">
        <f>N220+N224+N228</f>
        <v>750</v>
      </c>
      <c r="O229" s="13"/>
      <c r="P229" s="13"/>
      <c r="Q229" s="13"/>
      <c r="R229" s="18">
        <f>R220+R224+R228</f>
        <v>8838.5</v>
      </c>
      <c r="S229" s="18">
        <f>SUM(S202:S228)</f>
        <v>20988.5</v>
      </c>
    </row>
    <row r="230" spans="1:19" x14ac:dyDescent="0.2">
      <c r="C230" s="29"/>
      <c r="R230" s="20">
        <f>J229+N229+R229</f>
        <v>20988.5</v>
      </c>
      <c r="S230" s="20" t="s">
        <v>0</v>
      </c>
    </row>
    <row r="231" spans="1:19" ht="20.25" x14ac:dyDescent="0.3">
      <c r="F231" t="s">
        <v>0</v>
      </c>
      <c r="H231" s="1" t="s">
        <v>91</v>
      </c>
    </row>
    <row r="233" spans="1:19" x14ac:dyDescent="0.2">
      <c r="A233" s="21" t="s">
        <v>2</v>
      </c>
      <c r="B233" s="21" t="s">
        <v>3</v>
      </c>
      <c r="C233" s="21" t="s">
        <v>4</v>
      </c>
      <c r="D233" s="21" t="s">
        <v>5</v>
      </c>
      <c r="E233" s="21" t="s">
        <v>6</v>
      </c>
      <c r="F233" s="3" t="s">
        <v>7</v>
      </c>
      <c r="G233" s="3" t="s">
        <v>8</v>
      </c>
      <c r="H233" s="22" t="s">
        <v>9</v>
      </c>
      <c r="I233" s="22"/>
      <c r="J233" s="22"/>
      <c r="K233" s="21"/>
      <c r="L233" s="22" t="s">
        <v>10</v>
      </c>
      <c r="M233" s="22"/>
      <c r="N233" s="22"/>
      <c r="O233" s="22" t="s">
        <v>11</v>
      </c>
      <c r="P233" s="22"/>
      <c r="Q233" s="22"/>
      <c r="R233" s="22"/>
    </row>
    <row r="234" spans="1:19" x14ac:dyDescent="0.2">
      <c r="A234" s="23"/>
      <c r="B234" s="23"/>
      <c r="C234" s="23"/>
      <c r="D234" s="23"/>
      <c r="E234" s="23"/>
      <c r="F234" s="6"/>
      <c r="G234" s="6"/>
      <c r="H234" s="7" t="s">
        <v>12</v>
      </c>
      <c r="I234" s="8" t="s">
        <v>13</v>
      </c>
      <c r="J234" s="7" t="s">
        <v>14</v>
      </c>
      <c r="K234" s="24"/>
      <c r="L234" s="7" t="s">
        <v>12</v>
      </c>
      <c r="M234" s="7" t="s">
        <v>15</v>
      </c>
      <c r="N234" s="7" t="s">
        <v>14</v>
      </c>
      <c r="O234" s="8" t="s">
        <v>16</v>
      </c>
      <c r="P234" s="7" t="s">
        <v>12</v>
      </c>
      <c r="Q234" s="7" t="s">
        <v>15</v>
      </c>
      <c r="R234" s="7" t="s">
        <v>14</v>
      </c>
    </row>
    <row r="235" spans="1:19" ht="15.75" x14ac:dyDescent="0.25">
      <c r="A235" s="10"/>
      <c r="B235" s="11"/>
      <c r="C235" s="10"/>
      <c r="D235" s="11"/>
      <c r="E235" s="25" t="s">
        <v>17</v>
      </c>
      <c r="F235" s="10"/>
      <c r="G235" s="10"/>
      <c r="H235" s="13">
        <f>F235*G235</f>
        <v>0</v>
      </c>
      <c r="I235" s="13"/>
      <c r="J235" s="13">
        <f>H235*I235</f>
        <v>0</v>
      </c>
      <c r="K235" s="13"/>
      <c r="L235" s="13"/>
      <c r="M235" s="13"/>
      <c r="N235" s="13">
        <f>L235*M235</f>
        <v>0</v>
      </c>
      <c r="O235" s="13"/>
      <c r="P235" s="13"/>
      <c r="Q235" s="13"/>
      <c r="R235" s="13">
        <f>P235*Q235</f>
        <v>0</v>
      </c>
      <c r="S235" s="14"/>
    </row>
    <row r="236" spans="1:19" ht="15" x14ac:dyDescent="0.2">
      <c r="A236" s="10"/>
      <c r="B236" s="11"/>
      <c r="C236" s="10"/>
      <c r="D236" s="10"/>
      <c r="E236" s="15" t="s">
        <v>18</v>
      </c>
      <c r="F236" s="10"/>
      <c r="G236" s="10"/>
      <c r="H236" s="13">
        <f>F236*G236</f>
        <v>0</v>
      </c>
      <c r="I236" s="13"/>
      <c r="J236" s="13">
        <f>H236*I236</f>
        <v>0</v>
      </c>
      <c r="K236" s="13"/>
      <c r="L236" s="13"/>
      <c r="M236" s="13"/>
      <c r="N236" s="13">
        <f>L236*M236</f>
        <v>0</v>
      </c>
      <c r="O236" s="13"/>
      <c r="P236" s="13"/>
      <c r="Q236" s="13"/>
      <c r="R236" s="13">
        <f t="shared" ref="R236:R245" si="74">P236*Q236</f>
        <v>0</v>
      </c>
      <c r="S236" s="14"/>
    </row>
    <row r="237" spans="1:19" ht="76.5" x14ac:dyDescent="0.2">
      <c r="A237" s="10">
        <v>1</v>
      </c>
      <c r="B237" s="11" t="s">
        <v>92</v>
      </c>
      <c r="C237" s="16">
        <v>45222</v>
      </c>
      <c r="D237" s="10"/>
      <c r="E237" s="15" t="s">
        <v>93</v>
      </c>
      <c r="F237" s="10">
        <v>4</v>
      </c>
      <c r="G237" s="10">
        <v>1</v>
      </c>
      <c r="H237" s="13">
        <f>F237*G237</f>
        <v>4</v>
      </c>
      <c r="I237" s="13">
        <v>600</v>
      </c>
      <c r="J237" s="13">
        <f>H237*I237</f>
        <v>2400</v>
      </c>
      <c r="K237" s="13" t="s">
        <v>25</v>
      </c>
      <c r="L237" s="13">
        <v>0.5</v>
      </c>
      <c r="M237" s="13">
        <v>500</v>
      </c>
      <c r="N237" s="13">
        <f>L237*M237</f>
        <v>250</v>
      </c>
      <c r="O237" s="31" t="s">
        <v>94</v>
      </c>
      <c r="P237" s="13">
        <v>4</v>
      </c>
      <c r="Q237" s="13">
        <v>122</v>
      </c>
      <c r="R237" s="13">
        <f t="shared" si="74"/>
        <v>488</v>
      </c>
      <c r="S237" s="14"/>
    </row>
    <row r="238" spans="1:19" ht="15" x14ac:dyDescent="0.2">
      <c r="A238" s="10"/>
      <c r="B238" s="11"/>
      <c r="C238" s="10"/>
      <c r="D238" s="10"/>
      <c r="E238" s="15"/>
      <c r="F238" s="10"/>
      <c r="G238" s="10"/>
      <c r="H238" s="13">
        <f t="shared" ref="H238:H244" si="75">F238*G238</f>
        <v>0</v>
      </c>
      <c r="I238" s="13"/>
      <c r="J238" s="13">
        <f t="shared" ref="J238:J244" si="76">H238*I238</f>
        <v>0</v>
      </c>
      <c r="K238" s="13"/>
      <c r="L238" s="13"/>
      <c r="M238" s="13"/>
      <c r="N238" s="13">
        <f t="shared" ref="N238:N244" si="77">L238*M238</f>
        <v>0</v>
      </c>
      <c r="O238" s="31" t="s">
        <v>95</v>
      </c>
      <c r="P238" s="13">
        <v>2</v>
      </c>
      <c r="Q238" s="13">
        <v>122</v>
      </c>
      <c r="R238" s="13">
        <f t="shared" si="74"/>
        <v>244</v>
      </c>
      <c r="S238" s="14"/>
    </row>
    <row r="239" spans="1:19" ht="15" x14ac:dyDescent="0.2">
      <c r="A239" s="10"/>
      <c r="B239" s="11"/>
      <c r="C239" s="10"/>
      <c r="D239" s="10"/>
      <c r="E239" s="15"/>
      <c r="F239" s="10"/>
      <c r="G239" s="10"/>
      <c r="H239" s="13">
        <f t="shared" si="75"/>
        <v>0</v>
      </c>
      <c r="I239" s="13"/>
      <c r="J239" s="13">
        <f t="shared" si="76"/>
        <v>0</v>
      </c>
      <c r="K239" s="13"/>
      <c r="L239" s="13"/>
      <c r="M239" s="13"/>
      <c r="N239" s="13">
        <f t="shared" si="77"/>
        <v>0</v>
      </c>
      <c r="O239" s="31" t="s">
        <v>96</v>
      </c>
      <c r="P239" s="13">
        <v>2</v>
      </c>
      <c r="Q239" s="13">
        <v>43</v>
      </c>
      <c r="R239" s="13">
        <f t="shared" si="74"/>
        <v>86</v>
      </c>
      <c r="S239" s="14"/>
    </row>
    <row r="240" spans="1:19" ht="15" x14ac:dyDescent="0.2">
      <c r="A240" s="10"/>
      <c r="B240" s="11"/>
      <c r="C240" s="10"/>
      <c r="D240" s="10"/>
      <c r="E240" s="15"/>
      <c r="F240" s="10"/>
      <c r="G240" s="10"/>
      <c r="H240" s="13">
        <f t="shared" si="75"/>
        <v>0</v>
      </c>
      <c r="I240" s="13"/>
      <c r="J240" s="13">
        <f t="shared" si="76"/>
        <v>0</v>
      </c>
      <c r="K240" s="13"/>
      <c r="L240" s="13"/>
      <c r="M240" s="13"/>
      <c r="N240" s="13">
        <f t="shared" si="77"/>
        <v>0</v>
      </c>
      <c r="O240" s="31" t="s">
        <v>97</v>
      </c>
      <c r="P240" s="13">
        <v>2</v>
      </c>
      <c r="Q240" s="13">
        <v>8</v>
      </c>
      <c r="R240" s="13">
        <f t="shared" si="74"/>
        <v>16</v>
      </c>
      <c r="S240" s="14"/>
    </row>
    <row r="241" spans="1:19" ht="15" x14ac:dyDescent="0.2">
      <c r="A241" s="10"/>
      <c r="B241" s="11"/>
      <c r="C241" s="10"/>
      <c r="D241" s="10"/>
      <c r="E241" s="15"/>
      <c r="F241" s="10"/>
      <c r="G241" s="10"/>
      <c r="H241" s="13">
        <f t="shared" si="75"/>
        <v>0</v>
      </c>
      <c r="I241" s="13"/>
      <c r="J241" s="13">
        <f t="shared" si="76"/>
        <v>0</v>
      </c>
      <c r="K241" s="13"/>
      <c r="L241" s="13"/>
      <c r="M241" s="13"/>
      <c r="N241" s="13">
        <f t="shared" si="77"/>
        <v>0</v>
      </c>
      <c r="O241" s="31" t="s">
        <v>98</v>
      </c>
      <c r="P241" s="13">
        <v>1</v>
      </c>
      <c r="Q241" s="13">
        <v>102</v>
      </c>
      <c r="R241" s="13">
        <f t="shared" si="74"/>
        <v>102</v>
      </c>
      <c r="S241" s="14"/>
    </row>
    <row r="242" spans="1:19" ht="15" x14ac:dyDescent="0.2">
      <c r="A242" s="10"/>
      <c r="B242" s="11"/>
      <c r="C242" s="10"/>
      <c r="D242" s="10"/>
      <c r="E242" s="15"/>
      <c r="F242" s="10"/>
      <c r="G242" s="10"/>
      <c r="H242" s="13">
        <f t="shared" si="75"/>
        <v>0</v>
      </c>
      <c r="I242" s="13"/>
      <c r="J242" s="13">
        <f t="shared" si="76"/>
        <v>0</v>
      </c>
      <c r="K242" s="13"/>
      <c r="L242" s="13"/>
      <c r="M242" s="13"/>
      <c r="N242" s="13">
        <f t="shared" si="77"/>
        <v>0</v>
      </c>
      <c r="O242" s="31" t="s">
        <v>22</v>
      </c>
      <c r="P242" s="13">
        <v>1</v>
      </c>
      <c r="Q242" s="13">
        <v>70</v>
      </c>
      <c r="R242" s="13">
        <f t="shared" si="74"/>
        <v>70</v>
      </c>
      <c r="S242" s="14"/>
    </row>
    <row r="243" spans="1:19" ht="15" x14ac:dyDescent="0.2">
      <c r="A243" s="10"/>
      <c r="B243" s="11"/>
      <c r="C243" s="10"/>
      <c r="D243" s="10"/>
      <c r="E243" s="15"/>
      <c r="F243" s="10"/>
      <c r="G243" s="10"/>
      <c r="H243" s="13">
        <f t="shared" si="75"/>
        <v>0</v>
      </c>
      <c r="I243" s="13"/>
      <c r="J243" s="13">
        <f t="shared" si="76"/>
        <v>0</v>
      </c>
      <c r="K243" s="13"/>
      <c r="L243" s="13"/>
      <c r="M243" s="13"/>
      <c r="N243" s="13">
        <f t="shared" si="77"/>
        <v>0</v>
      </c>
      <c r="O243" s="31"/>
      <c r="P243" s="13"/>
      <c r="Q243" s="13"/>
      <c r="R243" s="13">
        <f t="shared" si="74"/>
        <v>0</v>
      </c>
      <c r="S243" s="14"/>
    </row>
    <row r="244" spans="1:19" ht="15" x14ac:dyDescent="0.2">
      <c r="A244" s="10"/>
      <c r="B244" s="11"/>
      <c r="C244" s="10"/>
      <c r="D244" s="10"/>
      <c r="E244" s="15"/>
      <c r="F244" s="10"/>
      <c r="G244" s="10"/>
      <c r="H244" s="13">
        <f t="shared" si="75"/>
        <v>0</v>
      </c>
      <c r="I244" s="13"/>
      <c r="J244" s="13">
        <f t="shared" si="76"/>
        <v>0</v>
      </c>
      <c r="K244" s="13"/>
      <c r="L244" s="13"/>
      <c r="M244" s="13"/>
      <c r="N244" s="13">
        <f t="shared" si="77"/>
        <v>0</v>
      </c>
      <c r="O244" s="31"/>
      <c r="P244" s="13"/>
      <c r="Q244" s="13"/>
      <c r="R244" s="13">
        <f t="shared" si="74"/>
        <v>0</v>
      </c>
      <c r="S244" s="14"/>
    </row>
    <row r="245" spans="1:19" x14ac:dyDescent="0.2">
      <c r="A245" s="10"/>
      <c r="B245" s="11"/>
      <c r="C245" s="10"/>
      <c r="D245" s="10"/>
      <c r="E245" s="10"/>
      <c r="F245" s="10"/>
      <c r="G245" s="10"/>
      <c r="H245" s="13">
        <f>F245*G245</f>
        <v>0</v>
      </c>
      <c r="I245" s="13"/>
      <c r="J245" s="13">
        <f>H245*I245</f>
        <v>0</v>
      </c>
      <c r="K245" s="13"/>
      <c r="L245" s="13"/>
      <c r="M245" s="13"/>
      <c r="N245" s="13">
        <f>L245*M245</f>
        <v>0</v>
      </c>
      <c r="O245" s="13"/>
      <c r="P245" s="13"/>
      <c r="Q245" s="13"/>
      <c r="R245" s="13">
        <f t="shared" si="74"/>
        <v>0</v>
      </c>
      <c r="S245" s="27"/>
    </row>
    <row r="246" spans="1:19" x14ac:dyDescent="0.2">
      <c r="A246" s="10"/>
      <c r="B246" s="11"/>
      <c r="C246" s="10"/>
      <c r="D246" s="10"/>
      <c r="E246" s="17" t="s">
        <v>35</v>
      </c>
      <c r="F246" s="10"/>
      <c r="G246" s="10"/>
      <c r="H246" s="18">
        <f>SUM(H235:H245)</f>
        <v>4</v>
      </c>
      <c r="I246" s="13"/>
      <c r="J246" s="18">
        <f>SUM(J235:J245)</f>
        <v>2400</v>
      </c>
      <c r="K246" s="13"/>
      <c r="L246" s="18">
        <f>SUM(L235:L245)</f>
        <v>0.5</v>
      </c>
      <c r="M246" s="13"/>
      <c r="N246" s="18">
        <f>SUM(N235:N245)</f>
        <v>250</v>
      </c>
      <c r="O246" s="13"/>
      <c r="P246" s="13"/>
      <c r="Q246" s="13"/>
      <c r="R246" s="18">
        <f>SUM(R235:R245)</f>
        <v>1006</v>
      </c>
      <c r="S246" s="14">
        <f>J246+N246+R246</f>
        <v>3656</v>
      </c>
    </row>
    <row r="247" spans="1:19" ht="15" x14ac:dyDescent="0.2">
      <c r="A247" s="10" t="s">
        <v>0</v>
      </c>
      <c r="B247" s="11"/>
      <c r="C247" s="10"/>
      <c r="D247" s="10"/>
      <c r="E247" s="15" t="s">
        <v>36</v>
      </c>
      <c r="F247" s="10"/>
      <c r="G247" s="10"/>
      <c r="H247" s="13">
        <f>F247*G247</f>
        <v>0</v>
      </c>
      <c r="I247" s="13"/>
      <c r="J247" s="13">
        <f>H247*I247</f>
        <v>0</v>
      </c>
      <c r="K247" s="13"/>
      <c r="L247" s="13"/>
      <c r="M247" s="13"/>
      <c r="N247" s="13">
        <f>L247*M247</f>
        <v>0</v>
      </c>
      <c r="O247" s="13"/>
      <c r="P247" s="13"/>
      <c r="Q247" s="13"/>
      <c r="R247" s="13">
        <f>P247</f>
        <v>0</v>
      </c>
      <c r="S247" s="19"/>
    </row>
    <row r="248" spans="1:19" ht="15" x14ac:dyDescent="0.2">
      <c r="A248" s="10"/>
      <c r="B248" s="11"/>
      <c r="C248" s="16"/>
      <c r="D248" s="10"/>
      <c r="E248" s="15"/>
      <c r="F248" s="10"/>
      <c r="G248" s="10"/>
      <c r="H248" s="13">
        <f t="shared" ref="H248:H251" si="78">F248*G248</f>
        <v>0</v>
      </c>
      <c r="I248" s="13"/>
      <c r="J248" s="13">
        <f>H248*I248</f>
        <v>0</v>
      </c>
      <c r="K248" s="13"/>
      <c r="L248" s="13"/>
      <c r="M248" s="13"/>
      <c r="N248" s="13">
        <f t="shared" ref="N248:N250" si="79">L248*M248</f>
        <v>0</v>
      </c>
      <c r="O248" s="13"/>
      <c r="P248" s="13"/>
      <c r="Q248" s="13"/>
      <c r="R248" s="13">
        <f>P248*Q248</f>
        <v>0</v>
      </c>
      <c r="S248" s="19"/>
    </row>
    <row r="249" spans="1:19" ht="15" x14ac:dyDescent="0.2">
      <c r="A249" s="10"/>
      <c r="B249" s="11"/>
      <c r="C249" s="10"/>
      <c r="D249" s="10"/>
      <c r="E249" s="15"/>
      <c r="F249" s="10"/>
      <c r="G249" s="10"/>
      <c r="H249" s="13">
        <f t="shared" si="78"/>
        <v>0</v>
      </c>
      <c r="I249" s="13"/>
      <c r="J249" s="13">
        <f>H249*I249</f>
        <v>0</v>
      </c>
      <c r="K249" s="13"/>
      <c r="L249" s="13"/>
      <c r="M249" s="13"/>
      <c r="N249" s="13">
        <f t="shared" si="79"/>
        <v>0</v>
      </c>
      <c r="O249" s="13"/>
      <c r="P249" s="13"/>
      <c r="Q249" s="13"/>
      <c r="R249" s="13">
        <f t="shared" ref="R249:R251" si="80">P249*Q249</f>
        <v>0</v>
      </c>
      <c r="S249" s="19"/>
    </row>
    <row r="250" spans="1:19" ht="15" x14ac:dyDescent="0.2">
      <c r="A250" s="10"/>
      <c r="B250" s="11"/>
      <c r="C250" s="10"/>
      <c r="D250" s="10"/>
      <c r="E250" s="15"/>
      <c r="F250" s="10"/>
      <c r="G250" s="10"/>
      <c r="H250" s="13">
        <f t="shared" si="78"/>
        <v>0</v>
      </c>
      <c r="I250" s="13"/>
      <c r="J250" s="13">
        <f t="shared" ref="J250:J251" si="81">H250*I250</f>
        <v>0</v>
      </c>
      <c r="K250" s="13"/>
      <c r="L250" s="13"/>
      <c r="M250" s="13"/>
      <c r="N250" s="13">
        <f t="shared" si="79"/>
        <v>0</v>
      </c>
      <c r="O250" s="13"/>
      <c r="P250" s="13"/>
      <c r="Q250" s="13"/>
      <c r="R250" s="13">
        <f t="shared" si="80"/>
        <v>0</v>
      </c>
      <c r="S250" s="19"/>
    </row>
    <row r="251" spans="1:19" x14ac:dyDescent="0.2">
      <c r="A251" s="10"/>
      <c r="B251" s="11"/>
      <c r="C251" s="10"/>
      <c r="D251" s="10"/>
      <c r="E251" s="10"/>
      <c r="F251" s="10"/>
      <c r="G251" s="10"/>
      <c r="H251" s="13">
        <f t="shared" si="78"/>
        <v>0</v>
      </c>
      <c r="I251" s="13"/>
      <c r="J251" s="13">
        <f t="shared" si="81"/>
        <v>0</v>
      </c>
      <c r="K251" s="13"/>
      <c r="L251" s="13"/>
      <c r="M251" s="13"/>
      <c r="N251" s="13">
        <f>L251*M251</f>
        <v>0</v>
      </c>
      <c r="O251" s="13"/>
      <c r="P251" s="13"/>
      <c r="Q251" s="13"/>
      <c r="R251" s="13">
        <f t="shared" si="80"/>
        <v>0</v>
      </c>
      <c r="S251" s="14"/>
    </row>
    <row r="252" spans="1:19" x14ac:dyDescent="0.2">
      <c r="A252" s="10"/>
      <c r="B252" s="11"/>
      <c r="C252" s="10"/>
      <c r="D252" s="10"/>
      <c r="E252" s="17" t="s">
        <v>35</v>
      </c>
      <c r="F252" s="10"/>
      <c r="G252" s="10"/>
      <c r="H252" s="18">
        <f>SUM(H247:H251)</f>
        <v>0</v>
      </c>
      <c r="I252" s="13"/>
      <c r="J252" s="18">
        <f>SUM(J247:J251)</f>
        <v>0</v>
      </c>
      <c r="K252" s="13"/>
      <c r="L252" s="18">
        <f>SUM(L247:L251)</f>
        <v>0</v>
      </c>
      <c r="M252" s="13"/>
      <c r="N252" s="18">
        <f>SUM(N247:N251)</f>
        <v>0</v>
      </c>
      <c r="O252" s="13"/>
      <c r="P252" s="13"/>
      <c r="Q252" s="13"/>
      <c r="R252" s="18">
        <f>SUM(R247:R251)</f>
        <v>0</v>
      </c>
      <c r="S252" s="14">
        <f>J252+N252+R252</f>
        <v>0</v>
      </c>
    </row>
    <row r="253" spans="1:19" ht="15" x14ac:dyDescent="0.2">
      <c r="A253" s="10"/>
      <c r="B253" s="11"/>
      <c r="C253" s="10"/>
      <c r="D253" s="10"/>
      <c r="E253" s="15" t="s">
        <v>37</v>
      </c>
      <c r="F253" s="10"/>
      <c r="G253" s="10"/>
      <c r="H253" s="13">
        <f>F253*G253</f>
        <v>0</v>
      </c>
      <c r="I253" s="13"/>
      <c r="J253" s="13">
        <f>H253*I253</f>
        <v>0</v>
      </c>
      <c r="K253" s="13"/>
      <c r="L253" s="13"/>
      <c r="M253" s="13"/>
      <c r="N253" s="13">
        <f>L253*M253</f>
        <v>0</v>
      </c>
      <c r="O253" s="13"/>
      <c r="P253" s="13"/>
      <c r="Q253" s="13"/>
      <c r="R253" s="13">
        <f>P253*Q253</f>
        <v>0</v>
      </c>
      <c r="S253" s="19"/>
    </row>
    <row r="254" spans="1:19" ht="15" x14ac:dyDescent="0.2">
      <c r="A254" s="10"/>
      <c r="B254" s="11"/>
      <c r="C254" s="16"/>
      <c r="D254" s="10"/>
      <c r="E254" s="15"/>
      <c r="F254" s="10"/>
      <c r="G254" s="10"/>
      <c r="H254" s="13">
        <f t="shared" ref="H254:H268" si="82">F254*G254</f>
        <v>0</v>
      </c>
      <c r="I254" s="13"/>
      <c r="J254" s="13">
        <f t="shared" ref="J254:J268" si="83">H254*I254</f>
        <v>0</v>
      </c>
      <c r="K254" s="13"/>
      <c r="L254" s="13"/>
      <c r="M254" s="13"/>
      <c r="N254" s="13">
        <f t="shared" ref="N254:N268" si="84">L254*M254</f>
        <v>0</v>
      </c>
      <c r="O254" s="13"/>
      <c r="P254" s="13"/>
      <c r="Q254" s="13"/>
      <c r="R254" s="13">
        <f t="shared" ref="R254:R268" si="85">P254*Q254</f>
        <v>0</v>
      </c>
      <c r="S254" s="19"/>
    </row>
    <row r="255" spans="1:19" ht="102" x14ac:dyDescent="0.2">
      <c r="A255" s="10">
        <v>1</v>
      </c>
      <c r="B255" s="11" t="s">
        <v>99</v>
      </c>
      <c r="C255" s="16">
        <v>45203</v>
      </c>
      <c r="D255" s="10"/>
      <c r="E255" s="15"/>
      <c r="F255" s="10">
        <v>3</v>
      </c>
      <c r="G255" s="10">
        <v>1</v>
      </c>
      <c r="H255" s="13">
        <f t="shared" si="82"/>
        <v>3</v>
      </c>
      <c r="I255" s="13">
        <v>600</v>
      </c>
      <c r="J255" s="13">
        <f t="shared" si="83"/>
        <v>1800</v>
      </c>
      <c r="K255" s="13" t="s">
        <v>25</v>
      </c>
      <c r="L255" s="13">
        <v>0.5</v>
      </c>
      <c r="M255" s="13">
        <v>500</v>
      </c>
      <c r="N255" s="13">
        <f t="shared" si="84"/>
        <v>250</v>
      </c>
      <c r="O255" s="31" t="s">
        <v>100</v>
      </c>
      <c r="P255" s="13">
        <v>1</v>
      </c>
      <c r="Q255" s="13">
        <v>180</v>
      </c>
      <c r="R255" s="13">
        <f t="shared" si="85"/>
        <v>180</v>
      </c>
      <c r="S255" s="19"/>
    </row>
    <row r="256" spans="1:19" x14ac:dyDescent="0.2">
      <c r="A256" s="10"/>
      <c r="B256" s="11"/>
      <c r="C256" s="10"/>
      <c r="D256" s="10"/>
      <c r="E256" s="10"/>
      <c r="F256" s="10"/>
      <c r="G256" s="10"/>
      <c r="H256" s="13">
        <f t="shared" si="82"/>
        <v>0</v>
      </c>
      <c r="I256" s="13"/>
      <c r="J256" s="13">
        <f t="shared" si="83"/>
        <v>0</v>
      </c>
      <c r="K256" s="13"/>
      <c r="L256" s="13"/>
      <c r="M256" s="13"/>
      <c r="N256" s="13">
        <f t="shared" si="84"/>
        <v>0</v>
      </c>
      <c r="O256" s="31" t="s">
        <v>101</v>
      </c>
      <c r="P256" s="13">
        <v>1</v>
      </c>
      <c r="Q256" s="13">
        <v>174</v>
      </c>
      <c r="R256" s="13">
        <f t="shared" si="85"/>
        <v>174</v>
      </c>
      <c r="S256" s="19"/>
    </row>
    <row r="257" spans="1:19" x14ac:dyDescent="0.2">
      <c r="A257" s="10"/>
      <c r="B257" s="11"/>
      <c r="C257" s="10"/>
      <c r="D257" s="10"/>
      <c r="E257" s="10"/>
      <c r="F257" s="10"/>
      <c r="G257" s="10"/>
      <c r="H257" s="13">
        <f t="shared" si="82"/>
        <v>0</v>
      </c>
      <c r="I257" s="13"/>
      <c r="J257" s="13">
        <f t="shared" si="83"/>
        <v>0</v>
      </c>
      <c r="K257" s="13"/>
      <c r="L257" s="13"/>
      <c r="M257" s="13"/>
      <c r="N257" s="13">
        <f t="shared" si="84"/>
        <v>0</v>
      </c>
      <c r="O257" s="31" t="s">
        <v>102</v>
      </c>
      <c r="P257" s="13">
        <v>1</v>
      </c>
      <c r="Q257" s="13">
        <v>138</v>
      </c>
      <c r="R257" s="13">
        <f t="shared" si="85"/>
        <v>138</v>
      </c>
      <c r="S257" s="19"/>
    </row>
    <row r="258" spans="1:19" x14ac:dyDescent="0.2">
      <c r="A258" s="10"/>
      <c r="B258" s="11"/>
      <c r="C258" s="10"/>
      <c r="D258" s="10"/>
      <c r="E258" s="10"/>
      <c r="F258" s="10"/>
      <c r="G258" s="10"/>
      <c r="H258" s="13">
        <f t="shared" si="82"/>
        <v>0</v>
      </c>
      <c r="I258" s="13"/>
      <c r="J258" s="13">
        <f t="shared" si="83"/>
        <v>0</v>
      </c>
      <c r="K258" s="13"/>
      <c r="L258" s="13"/>
      <c r="M258" s="13"/>
      <c r="N258" s="13">
        <f t="shared" si="84"/>
        <v>0</v>
      </c>
      <c r="O258" s="31" t="s">
        <v>103</v>
      </c>
      <c r="P258" s="13">
        <v>1</v>
      </c>
      <c r="Q258" s="13">
        <v>28</v>
      </c>
      <c r="R258" s="13">
        <f t="shared" si="85"/>
        <v>28</v>
      </c>
      <c r="S258" s="19"/>
    </row>
    <row r="259" spans="1:19" x14ac:dyDescent="0.2">
      <c r="A259" s="10"/>
      <c r="B259" s="11"/>
      <c r="C259" s="10"/>
      <c r="D259" s="10"/>
      <c r="E259" s="10"/>
      <c r="F259" s="10"/>
      <c r="G259" s="10"/>
      <c r="H259" s="13">
        <f t="shared" si="82"/>
        <v>0</v>
      </c>
      <c r="I259" s="13"/>
      <c r="J259" s="13">
        <f t="shared" si="83"/>
        <v>0</v>
      </c>
      <c r="K259" s="13"/>
      <c r="L259" s="13"/>
      <c r="M259" s="13"/>
      <c r="N259" s="13">
        <f t="shared" si="84"/>
        <v>0</v>
      </c>
      <c r="O259" s="31" t="s">
        <v>104</v>
      </c>
      <c r="P259" s="13">
        <v>1</v>
      </c>
      <c r="Q259" s="13">
        <v>350</v>
      </c>
      <c r="R259" s="13">
        <f t="shared" si="85"/>
        <v>350</v>
      </c>
      <c r="S259" s="19"/>
    </row>
    <row r="260" spans="1:19" x14ac:dyDescent="0.2">
      <c r="A260" s="10"/>
      <c r="B260" s="11"/>
      <c r="C260" s="10"/>
      <c r="D260" s="10"/>
      <c r="E260" s="10"/>
      <c r="F260" s="10"/>
      <c r="G260" s="10"/>
      <c r="H260" s="13">
        <f t="shared" si="82"/>
        <v>0</v>
      </c>
      <c r="I260" s="13"/>
      <c r="J260" s="13">
        <f t="shared" si="83"/>
        <v>0</v>
      </c>
      <c r="K260" s="13"/>
      <c r="L260" s="13"/>
      <c r="M260" s="13"/>
      <c r="N260" s="13">
        <f t="shared" si="84"/>
        <v>0</v>
      </c>
      <c r="O260" s="31" t="s">
        <v>105</v>
      </c>
      <c r="P260" s="13">
        <v>1</v>
      </c>
      <c r="Q260" s="13">
        <v>132</v>
      </c>
      <c r="R260" s="13">
        <f t="shared" si="85"/>
        <v>132</v>
      </c>
      <c r="S260" s="19"/>
    </row>
    <row r="261" spans="1:19" x14ac:dyDescent="0.2">
      <c r="A261" s="10"/>
      <c r="B261" s="11"/>
      <c r="C261" s="10"/>
      <c r="D261" s="10"/>
      <c r="E261" s="10"/>
      <c r="F261" s="10"/>
      <c r="G261" s="10"/>
      <c r="H261" s="13">
        <f t="shared" si="82"/>
        <v>0</v>
      </c>
      <c r="I261" s="13"/>
      <c r="J261" s="13">
        <f t="shared" si="83"/>
        <v>0</v>
      </c>
      <c r="K261" s="13"/>
      <c r="L261" s="13"/>
      <c r="M261" s="13"/>
      <c r="N261" s="13">
        <f t="shared" si="84"/>
        <v>0</v>
      </c>
      <c r="O261" s="31" t="s">
        <v>106</v>
      </c>
      <c r="P261" s="13">
        <v>10</v>
      </c>
      <c r="Q261" s="13">
        <v>56</v>
      </c>
      <c r="R261" s="13">
        <f t="shared" si="85"/>
        <v>560</v>
      </c>
      <c r="S261" s="19"/>
    </row>
    <row r="262" spans="1:19" x14ac:dyDescent="0.2">
      <c r="A262" s="10"/>
      <c r="B262" s="11"/>
      <c r="C262" s="10"/>
      <c r="D262" s="10"/>
      <c r="E262" s="10"/>
      <c r="F262" s="10"/>
      <c r="G262" s="10"/>
      <c r="H262" s="13">
        <f t="shared" si="82"/>
        <v>0</v>
      </c>
      <c r="I262" s="13"/>
      <c r="J262" s="13">
        <f t="shared" si="83"/>
        <v>0</v>
      </c>
      <c r="K262" s="13"/>
      <c r="L262" s="13"/>
      <c r="M262" s="13"/>
      <c r="N262" s="13">
        <f t="shared" si="84"/>
        <v>0</v>
      </c>
      <c r="O262" s="31" t="s">
        <v>107</v>
      </c>
      <c r="P262" s="13">
        <v>10</v>
      </c>
      <c r="Q262" s="13">
        <v>18</v>
      </c>
      <c r="R262" s="13">
        <f t="shared" si="85"/>
        <v>180</v>
      </c>
      <c r="S262" s="19"/>
    </row>
    <row r="263" spans="1:19" x14ac:dyDescent="0.2">
      <c r="A263" s="10"/>
      <c r="B263" s="11"/>
      <c r="C263" s="10"/>
      <c r="D263" s="10"/>
      <c r="E263" s="10"/>
      <c r="F263" s="10"/>
      <c r="G263" s="10"/>
      <c r="H263" s="13">
        <f t="shared" si="82"/>
        <v>0</v>
      </c>
      <c r="I263" s="13"/>
      <c r="J263" s="13">
        <f t="shared" si="83"/>
        <v>0</v>
      </c>
      <c r="K263" s="13"/>
      <c r="L263" s="13"/>
      <c r="M263" s="13"/>
      <c r="N263" s="13">
        <f t="shared" si="84"/>
        <v>0</v>
      </c>
      <c r="O263" s="31" t="s">
        <v>74</v>
      </c>
      <c r="P263" s="13">
        <v>50</v>
      </c>
      <c r="Q263" s="13">
        <v>0.8</v>
      </c>
      <c r="R263" s="13">
        <f t="shared" si="85"/>
        <v>40</v>
      </c>
      <c r="S263" s="19"/>
    </row>
    <row r="264" spans="1:19" x14ac:dyDescent="0.2">
      <c r="A264" s="10"/>
      <c r="B264" s="11"/>
      <c r="C264" s="10"/>
      <c r="D264" s="10"/>
      <c r="E264" s="10"/>
      <c r="F264" s="10"/>
      <c r="G264" s="10"/>
      <c r="H264" s="13">
        <f t="shared" si="82"/>
        <v>0</v>
      </c>
      <c r="I264" s="13"/>
      <c r="J264" s="13">
        <f t="shared" si="83"/>
        <v>0</v>
      </c>
      <c r="K264" s="13"/>
      <c r="L264" s="13"/>
      <c r="M264" s="13"/>
      <c r="N264" s="13">
        <f t="shared" si="84"/>
        <v>0</v>
      </c>
      <c r="O264" s="31" t="s">
        <v>75</v>
      </c>
      <c r="P264" s="13">
        <v>50</v>
      </c>
      <c r="Q264" s="13">
        <v>1</v>
      </c>
      <c r="R264" s="13">
        <f t="shared" si="85"/>
        <v>50</v>
      </c>
      <c r="S264" s="19"/>
    </row>
    <row r="265" spans="1:19" x14ac:dyDescent="0.2">
      <c r="A265" s="10"/>
      <c r="B265" s="11"/>
      <c r="C265" s="10"/>
      <c r="D265" s="10"/>
      <c r="E265" s="10"/>
      <c r="F265" s="10"/>
      <c r="G265" s="10"/>
      <c r="H265" s="13">
        <f t="shared" si="82"/>
        <v>0</v>
      </c>
      <c r="I265" s="13"/>
      <c r="J265" s="13">
        <f t="shared" si="83"/>
        <v>0</v>
      </c>
      <c r="K265" s="13"/>
      <c r="L265" s="13"/>
      <c r="M265" s="13"/>
      <c r="N265" s="13">
        <f t="shared" si="84"/>
        <v>0</v>
      </c>
      <c r="O265" s="31" t="s">
        <v>61</v>
      </c>
      <c r="P265" s="13">
        <v>0.5</v>
      </c>
      <c r="Q265" s="13">
        <v>65</v>
      </c>
      <c r="R265" s="13">
        <f t="shared" si="85"/>
        <v>32.5</v>
      </c>
      <c r="S265" s="19"/>
    </row>
    <row r="266" spans="1:19" x14ac:dyDescent="0.2">
      <c r="A266" s="10"/>
      <c r="B266" s="11"/>
      <c r="C266" s="10"/>
      <c r="D266" s="10"/>
      <c r="E266" s="10"/>
      <c r="F266" s="10"/>
      <c r="G266" s="10"/>
      <c r="H266" s="13">
        <f t="shared" si="82"/>
        <v>0</v>
      </c>
      <c r="I266" s="13"/>
      <c r="J266" s="13">
        <f t="shared" si="83"/>
        <v>0</v>
      </c>
      <c r="K266" s="13"/>
      <c r="L266" s="13"/>
      <c r="M266" s="13"/>
      <c r="N266" s="13">
        <f t="shared" si="84"/>
        <v>0</v>
      </c>
      <c r="O266" s="31" t="s">
        <v>108</v>
      </c>
      <c r="P266" s="13">
        <v>10</v>
      </c>
      <c r="Q266" s="13">
        <v>3.1</v>
      </c>
      <c r="R266" s="13">
        <f t="shared" si="85"/>
        <v>31</v>
      </c>
      <c r="S266" s="19"/>
    </row>
    <row r="267" spans="1:19" x14ac:dyDescent="0.2">
      <c r="A267" s="10"/>
      <c r="B267" s="11"/>
      <c r="C267" s="10"/>
      <c r="D267" s="10"/>
      <c r="E267" s="10"/>
      <c r="F267" s="10"/>
      <c r="G267" s="10"/>
      <c r="H267" s="13">
        <f t="shared" si="82"/>
        <v>0</v>
      </c>
      <c r="I267" s="13"/>
      <c r="J267" s="13">
        <f t="shared" si="83"/>
        <v>0</v>
      </c>
      <c r="K267" s="13"/>
      <c r="L267" s="13"/>
      <c r="M267" s="13"/>
      <c r="N267" s="13">
        <f t="shared" si="84"/>
        <v>0</v>
      </c>
      <c r="O267" s="31" t="s">
        <v>109</v>
      </c>
      <c r="P267" s="13">
        <v>50</v>
      </c>
      <c r="Q267" s="13">
        <v>1.7</v>
      </c>
      <c r="R267" s="13">
        <f t="shared" si="85"/>
        <v>85</v>
      </c>
      <c r="S267" s="19"/>
    </row>
    <row r="268" spans="1:19" x14ac:dyDescent="0.2">
      <c r="A268" s="10"/>
      <c r="B268" s="11"/>
      <c r="C268" s="10"/>
      <c r="D268" s="10"/>
      <c r="E268" s="10"/>
      <c r="F268" s="10"/>
      <c r="G268" s="10"/>
      <c r="H268" s="13">
        <f t="shared" si="82"/>
        <v>0</v>
      </c>
      <c r="I268" s="13"/>
      <c r="J268" s="13">
        <f t="shared" si="83"/>
        <v>0</v>
      </c>
      <c r="K268" s="13"/>
      <c r="L268" s="13"/>
      <c r="M268" s="13"/>
      <c r="N268" s="13">
        <f t="shared" si="84"/>
        <v>0</v>
      </c>
      <c r="O268" s="31"/>
      <c r="P268" s="13"/>
      <c r="Q268" s="13"/>
      <c r="R268" s="13">
        <f t="shared" si="85"/>
        <v>0</v>
      </c>
      <c r="S268" s="19"/>
    </row>
    <row r="269" spans="1:19" x14ac:dyDescent="0.2">
      <c r="A269" s="10"/>
      <c r="B269" s="11"/>
      <c r="C269" s="10"/>
      <c r="D269" s="10"/>
      <c r="E269" s="17" t="s">
        <v>35</v>
      </c>
      <c r="F269" s="10"/>
      <c r="G269" s="10"/>
      <c r="H269" s="18">
        <f>SUM(H253:H256)</f>
        <v>3</v>
      </c>
      <c r="I269" s="13"/>
      <c r="J269" s="18">
        <f>SUM(J254:J256)</f>
        <v>1800</v>
      </c>
      <c r="K269" s="13"/>
      <c r="L269" s="18">
        <f>SUM(L253:L256)</f>
        <v>0.5</v>
      </c>
      <c r="M269" s="13"/>
      <c r="N269" s="18">
        <f>SUM(N253:N256)</f>
        <v>250</v>
      </c>
      <c r="O269" s="31"/>
      <c r="P269" s="13"/>
      <c r="Q269" s="13"/>
      <c r="R269" s="18">
        <f>SUM(R253:R267)</f>
        <v>1980.5</v>
      </c>
      <c r="S269" s="14">
        <f>J269+N269+R269</f>
        <v>4030.5</v>
      </c>
    </row>
    <row r="270" spans="1:19" x14ac:dyDescent="0.2">
      <c r="A270" s="10"/>
      <c r="B270" s="11"/>
      <c r="C270" s="10"/>
      <c r="D270" s="10"/>
      <c r="E270" s="17" t="s">
        <v>35</v>
      </c>
      <c r="F270" s="10"/>
      <c r="G270" s="10"/>
      <c r="H270" s="18">
        <f>H246+H252+H269</f>
        <v>7</v>
      </c>
      <c r="I270" s="13"/>
      <c r="J270" s="18">
        <f>J246+J252+J269</f>
        <v>4200</v>
      </c>
      <c r="K270" s="13"/>
      <c r="L270" s="18">
        <f>L246+L252+L269</f>
        <v>1</v>
      </c>
      <c r="M270" s="13"/>
      <c r="N270" s="18">
        <f>N246+N252+N269</f>
        <v>500</v>
      </c>
      <c r="O270" s="31"/>
      <c r="P270" s="13"/>
      <c r="Q270" s="13"/>
      <c r="R270" s="18">
        <f>R246+R252+R269</f>
        <v>2986.5</v>
      </c>
      <c r="S270" s="18">
        <f>SUM(S235:S269)</f>
        <v>7686.5</v>
      </c>
    </row>
    <row r="271" spans="1:19" x14ac:dyDescent="0.2">
      <c r="C271" s="29"/>
      <c r="R271" s="20">
        <f>J270+N270+R270</f>
        <v>7686.5</v>
      </c>
      <c r="S271" s="20" t="s">
        <v>0</v>
      </c>
    </row>
    <row r="272" spans="1:19" ht="20.25" x14ac:dyDescent="0.3">
      <c r="F272" t="s">
        <v>0</v>
      </c>
      <c r="H272" s="1" t="s">
        <v>110</v>
      </c>
    </row>
    <row r="274" spans="1:19" x14ac:dyDescent="0.2">
      <c r="A274" s="21" t="s">
        <v>2</v>
      </c>
      <c r="B274" s="21" t="s">
        <v>3</v>
      </c>
      <c r="C274" s="21" t="s">
        <v>4</v>
      </c>
      <c r="D274" s="21" t="s">
        <v>5</v>
      </c>
      <c r="E274" s="21" t="s">
        <v>6</v>
      </c>
      <c r="F274" s="3" t="s">
        <v>7</v>
      </c>
      <c r="G274" s="3" t="s">
        <v>8</v>
      </c>
      <c r="H274" s="22" t="s">
        <v>9</v>
      </c>
      <c r="I274" s="22"/>
      <c r="J274" s="22"/>
      <c r="K274" s="21"/>
      <c r="L274" s="22" t="s">
        <v>10</v>
      </c>
      <c r="M274" s="22"/>
      <c r="N274" s="22"/>
      <c r="O274" s="22" t="s">
        <v>11</v>
      </c>
      <c r="P274" s="22"/>
      <c r="Q274" s="22"/>
      <c r="R274" s="22"/>
    </row>
    <row r="275" spans="1:19" x14ac:dyDescent="0.2">
      <c r="A275" s="23"/>
      <c r="B275" s="23"/>
      <c r="C275" s="23"/>
      <c r="D275" s="23"/>
      <c r="E275" s="23"/>
      <c r="F275" s="6"/>
      <c r="G275" s="6"/>
      <c r="H275" s="7" t="s">
        <v>12</v>
      </c>
      <c r="I275" s="8" t="s">
        <v>13</v>
      </c>
      <c r="J275" s="7" t="s">
        <v>14</v>
      </c>
      <c r="K275" s="24"/>
      <c r="L275" s="7" t="s">
        <v>12</v>
      </c>
      <c r="M275" s="7" t="s">
        <v>15</v>
      </c>
      <c r="N275" s="7" t="s">
        <v>14</v>
      </c>
      <c r="O275" s="8" t="s">
        <v>16</v>
      </c>
      <c r="P275" s="7" t="s">
        <v>12</v>
      </c>
      <c r="Q275" s="7" t="s">
        <v>15</v>
      </c>
      <c r="R275" s="7" t="s">
        <v>14</v>
      </c>
    </row>
    <row r="276" spans="1:19" ht="15.75" x14ac:dyDescent="0.25">
      <c r="A276" s="10"/>
      <c r="B276" s="11"/>
      <c r="C276" s="10"/>
      <c r="D276" s="11"/>
      <c r="E276" s="25" t="s">
        <v>17</v>
      </c>
      <c r="F276" s="10"/>
      <c r="G276" s="10"/>
      <c r="H276" s="13">
        <f>F276*G276</f>
        <v>0</v>
      </c>
      <c r="I276" s="13"/>
      <c r="J276" s="13">
        <f>H276*I276</f>
        <v>0</v>
      </c>
      <c r="K276" s="13"/>
      <c r="L276" s="13"/>
      <c r="M276" s="13"/>
      <c r="N276" s="13">
        <f>L276*M276</f>
        <v>0</v>
      </c>
      <c r="O276" s="13"/>
      <c r="P276" s="13"/>
      <c r="Q276" s="13"/>
      <c r="R276" s="13">
        <f>P276*Q276</f>
        <v>0</v>
      </c>
      <c r="S276" s="14"/>
    </row>
    <row r="277" spans="1:19" ht="15" x14ac:dyDescent="0.2">
      <c r="A277" s="10"/>
      <c r="B277" s="11"/>
      <c r="C277" s="10"/>
      <c r="D277" s="10"/>
      <c r="E277" s="15" t="s">
        <v>18</v>
      </c>
      <c r="F277" s="10"/>
      <c r="G277" s="10"/>
      <c r="H277" s="13">
        <f>F277*G277</f>
        <v>0</v>
      </c>
      <c r="I277" s="13"/>
      <c r="J277" s="13">
        <f>H277*I277</f>
        <v>0</v>
      </c>
      <c r="K277" s="13"/>
      <c r="L277" s="13"/>
      <c r="M277" s="13"/>
      <c r="N277" s="13">
        <f>L277*M277</f>
        <v>0</v>
      </c>
      <c r="O277" s="13"/>
      <c r="P277" s="13"/>
      <c r="Q277" s="13"/>
      <c r="R277" s="13">
        <f t="shared" ref="R277:R287" si="86">P277*Q277</f>
        <v>0</v>
      </c>
      <c r="S277" s="14"/>
    </row>
    <row r="278" spans="1:19" ht="15" x14ac:dyDescent="0.2">
      <c r="A278" s="10"/>
      <c r="B278" s="11"/>
      <c r="C278" s="16"/>
      <c r="D278" s="10"/>
      <c r="E278" s="15"/>
      <c r="F278" s="10"/>
      <c r="G278" s="10"/>
      <c r="H278" s="13">
        <f>F278*G278</f>
        <v>0</v>
      </c>
      <c r="I278" s="13"/>
      <c r="J278" s="13">
        <f>H278*I278</f>
        <v>0</v>
      </c>
      <c r="K278" s="13"/>
      <c r="L278" s="13"/>
      <c r="M278" s="13"/>
      <c r="N278" s="13">
        <f>L278*M278</f>
        <v>0</v>
      </c>
      <c r="O278" s="31"/>
      <c r="P278" s="13"/>
      <c r="Q278" s="13"/>
      <c r="R278" s="13">
        <f>P278*Q278</f>
        <v>0</v>
      </c>
      <c r="S278" s="14"/>
    </row>
    <row r="279" spans="1:19" ht="51" x14ac:dyDescent="0.2">
      <c r="A279" s="10">
        <v>1</v>
      </c>
      <c r="B279" s="11" t="s">
        <v>111</v>
      </c>
      <c r="C279" s="16">
        <v>45234</v>
      </c>
      <c r="D279" s="10"/>
      <c r="E279" s="15" t="s">
        <v>112</v>
      </c>
      <c r="F279" s="10">
        <v>1</v>
      </c>
      <c r="G279" s="10">
        <v>2</v>
      </c>
      <c r="H279" s="13">
        <f t="shared" ref="H279:H285" si="87">F279*G279</f>
        <v>2</v>
      </c>
      <c r="I279" s="13">
        <v>600</v>
      </c>
      <c r="J279" s="13">
        <f t="shared" ref="J279:J285" si="88">H279*I279</f>
        <v>1200</v>
      </c>
      <c r="K279" s="13" t="s">
        <v>25</v>
      </c>
      <c r="L279" s="13">
        <v>0.5</v>
      </c>
      <c r="M279" s="13">
        <v>500</v>
      </c>
      <c r="N279" s="13">
        <f t="shared" ref="N279:N285" si="89">L279*M279</f>
        <v>250</v>
      </c>
      <c r="O279" s="31" t="s">
        <v>113</v>
      </c>
      <c r="P279" s="13">
        <v>1</v>
      </c>
      <c r="Q279" s="13">
        <v>198</v>
      </c>
      <c r="R279" s="13">
        <f t="shared" ref="R279:R285" si="90">P279*Q279</f>
        <v>198</v>
      </c>
      <c r="S279" s="14"/>
    </row>
    <row r="280" spans="1:19" ht="15" x14ac:dyDescent="0.2">
      <c r="A280" s="10"/>
      <c r="B280" s="11"/>
      <c r="C280" s="10"/>
      <c r="D280" s="10"/>
      <c r="E280" s="15"/>
      <c r="F280" s="10"/>
      <c r="G280" s="10"/>
      <c r="H280" s="13">
        <f t="shared" si="87"/>
        <v>0</v>
      </c>
      <c r="I280" s="13"/>
      <c r="J280" s="13">
        <f t="shared" si="88"/>
        <v>0</v>
      </c>
      <c r="K280" s="13"/>
      <c r="L280" s="13"/>
      <c r="M280" s="13"/>
      <c r="N280" s="13">
        <f t="shared" si="89"/>
        <v>0</v>
      </c>
      <c r="O280" s="31" t="s">
        <v>82</v>
      </c>
      <c r="P280" s="13">
        <v>1</v>
      </c>
      <c r="Q280" s="13">
        <v>44</v>
      </c>
      <c r="R280" s="13">
        <f t="shared" si="90"/>
        <v>44</v>
      </c>
      <c r="S280" s="14"/>
    </row>
    <row r="281" spans="1:19" ht="15" x14ac:dyDescent="0.2">
      <c r="A281" s="10"/>
      <c r="B281" s="11"/>
      <c r="C281" s="10"/>
      <c r="D281" s="10"/>
      <c r="E281" s="15"/>
      <c r="F281" s="10"/>
      <c r="G281" s="10"/>
      <c r="H281" s="13">
        <f t="shared" si="87"/>
        <v>0</v>
      </c>
      <c r="I281" s="13"/>
      <c r="J281" s="13">
        <f t="shared" si="88"/>
        <v>0</v>
      </c>
      <c r="K281" s="13"/>
      <c r="L281" s="13"/>
      <c r="M281" s="13"/>
      <c r="N281" s="13">
        <f t="shared" si="89"/>
        <v>0</v>
      </c>
      <c r="O281" s="31"/>
      <c r="P281" s="13"/>
      <c r="Q281" s="13"/>
      <c r="R281" s="13">
        <f t="shared" si="90"/>
        <v>0</v>
      </c>
      <c r="S281" s="14"/>
    </row>
    <row r="282" spans="1:19" ht="25.5" x14ac:dyDescent="0.2">
      <c r="A282" s="10">
        <v>2</v>
      </c>
      <c r="B282" s="11" t="s">
        <v>114</v>
      </c>
      <c r="C282" s="16">
        <v>45232</v>
      </c>
      <c r="D282" s="10"/>
      <c r="E282" s="15" t="s">
        <v>115</v>
      </c>
      <c r="F282" s="10">
        <v>0.5</v>
      </c>
      <c r="G282" s="10">
        <v>1</v>
      </c>
      <c r="H282" s="13">
        <f t="shared" si="87"/>
        <v>0.5</v>
      </c>
      <c r="I282" s="13">
        <v>600</v>
      </c>
      <c r="J282" s="13">
        <f t="shared" si="88"/>
        <v>300</v>
      </c>
      <c r="K282" s="13" t="s">
        <v>21</v>
      </c>
      <c r="L282" s="13">
        <v>0.5</v>
      </c>
      <c r="M282" s="13">
        <v>450</v>
      </c>
      <c r="N282" s="13">
        <f t="shared" si="89"/>
        <v>225</v>
      </c>
      <c r="O282" s="31"/>
      <c r="P282" s="13"/>
      <c r="Q282" s="13"/>
      <c r="R282" s="13">
        <f t="shared" si="90"/>
        <v>0</v>
      </c>
      <c r="S282" s="14"/>
    </row>
    <row r="283" spans="1:19" ht="15" x14ac:dyDescent="0.2">
      <c r="A283" s="10"/>
      <c r="B283" s="11"/>
      <c r="C283" s="10"/>
      <c r="D283" s="10"/>
      <c r="E283" s="15"/>
      <c r="F283" s="10"/>
      <c r="G283" s="10"/>
      <c r="H283" s="13">
        <f t="shared" si="87"/>
        <v>0</v>
      </c>
      <c r="I283" s="13"/>
      <c r="J283" s="13">
        <f t="shared" si="88"/>
        <v>0</v>
      </c>
      <c r="K283" s="13"/>
      <c r="L283" s="13"/>
      <c r="M283" s="13"/>
      <c r="N283" s="13">
        <f t="shared" si="89"/>
        <v>0</v>
      </c>
      <c r="O283" s="31"/>
      <c r="P283" s="13"/>
      <c r="Q283" s="13"/>
      <c r="R283" s="13">
        <f t="shared" si="90"/>
        <v>0</v>
      </c>
      <c r="S283" s="14"/>
    </row>
    <row r="284" spans="1:19" ht="15" x14ac:dyDescent="0.2">
      <c r="A284" s="10"/>
      <c r="B284" s="11"/>
      <c r="C284" s="10"/>
      <c r="D284" s="10"/>
      <c r="E284" s="15"/>
      <c r="F284" s="10"/>
      <c r="G284" s="10"/>
      <c r="H284" s="13">
        <f t="shared" si="87"/>
        <v>0</v>
      </c>
      <c r="I284" s="13"/>
      <c r="J284" s="13">
        <f t="shared" si="88"/>
        <v>0</v>
      </c>
      <c r="K284" s="13"/>
      <c r="L284" s="13"/>
      <c r="M284" s="13"/>
      <c r="N284" s="13">
        <f t="shared" si="89"/>
        <v>0</v>
      </c>
      <c r="O284" s="31"/>
      <c r="P284" s="13"/>
      <c r="Q284" s="13"/>
      <c r="R284" s="13">
        <f t="shared" si="90"/>
        <v>0</v>
      </c>
      <c r="S284" s="14"/>
    </row>
    <row r="285" spans="1:19" ht="15" x14ac:dyDescent="0.2">
      <c r="A285" s="10"/>
      <c r="B285" s="11"/>
      <c r="C285" s="10"/>
      <c r="D285" s="10"/>
      <c r="E285" s="15"/>
      <c r="F285" s="10"/>
      <c r="G285" s="10"/>
      <c r="H285" s="13">
        <f t="shared" si="87"/>
        <v>0</v>
      </c>
      <c r="I285" s="13"/>
      <c r="J285" s="13">
        <f t="shared" si="88"/>
        <v>0</v>
      </c>
      <c r="K285" s="13"/>
      <c r="L285" s="13"/>
      <c r="M285" s="13"/>
      <c r="N285" s="13">
        <f t="shared" si="89"/>
        <v>0</v>
      </c>
      <c r="O285" s="31"/>
      <c r="P285" s="13"/>
      <c r="Q285" s="13"/>
      <c r="R285" s="13">
        <f t="shared" si="90"/>
        <v>0</v>
      </c>
      <c r="S285" s="14"/>
    </row>
    <row r="286" spans="1:19" ht="15" x14ac:dyDescent="0.2">
      <c r="A286" s="10"/>
      <c r="B286" s="11"/>
      <c r="C286" s="16"/>
      <c r="D286" s="10"/>
      <c r="E286" s="26"/>
      <c r="F286" s="10"/>
      <c r="G286" s="10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27"/>
    </row>
    <row r="287" spans="1:19" x14ac:dyDescent="0.2">
      <c r="A287" s="10"/>
      <c r="B287" s="11"/>
      <c r="C287" s="10"/>
      <c r="D287" s="10"/>
      <c r="E287" s="10"/>
      <c r="F287" s="10"/>
      <c r="G287" s="10"/>
      <c r="H287" s="13">
        <f>F287*G287</f>
        <v>0</v>
      </c>
      <c r="I287" s="13"/>
      <c r="J287" s="13">
        <f>H287*I287</f>
        <v>0</v>
      </c>
      <c r="K287" s="13"/>
      <c r="L287" s="13"/>
      <c r="M287" s="13"/>
      <c r="N287" s="13">
        <f>L287*M287</f>
        <v>0</v>
      </c>
      <c r="O287" s="13"/>
      <c r="P287" s="13"/>
      <c r="Q287" s="13"/>
      <c r="R287" s="13">
        <f t="shared" si="86"/>
        <v>0</v>
      </c>
      <c r="S287" s="27"/>
    </row>
    <row r="288" spans="1:19" x14ac:dyDescent="0.2">
      <c r="A288" s="10"/>
      <c r="B288" s="11"/>
      <c r="C288" s="10"/>
      <c r="D288" s="10"/>
      <c r="E288" s="17" t="s">
        <v>35</v>
      </c>
      <c r="F288" s="10"/>
      <c r="G288" s="10"/>
      <c r="H288" s="18">
        <f>SUM(H276:H287)</f>
        <v>2.5</v>
      </c>
      <c r="I288" s="13"/>
      <c r="J288" s="18">
        <f>SUM(J276:J287)</f>
        <v>1500</v>
      </c>
      <c r="K288" s="13"/>
      <c r="L288" s="18">
        <f>SUM(L276:L287)</f>
        <v>1</v>
      </c>
      <c r="M288" s="13"/>
      <c r="N288" s="18">
        <f>SUM(N276:N287)</f>
        <v>475</v>
      </c>
      <c r="O288" s="13"/>
      <c r="P288" s="13"/>
      <c r="Q288" s="13"/>
      <c r="R288" s="18">
        <f>SUM(R276:R287)</f>
        <v>242</v>
      </c>
      <c r="S288" s="14">
        <f>J288+N288+R288</f>
        <v>2217</v>
      </c>
    </row>
    <row r="289" spans="1:19" ht="15" x14ac:dyDescent="0.2">
      <c r="A289" s="10" t="s">
        <v>0</v>
      </c>
      <c r="B289" s="11"/>
      <c r="C289" s="10"/>
      <c r="D289" s="10"/>
      <c r="E289" s="15" t="s">
        <v>36</v>
      </c>
      <c r="F289" s="10"/>
      <c r="G289" s="10"/>
      <c r="H289" s="13">
        <f>F289*G289</f>
        <v>0</v>
      </c>
      <c r="I289" s="13"/>
      <c r="J289" s="13">
        <f>H289*I289</f>
        <v>0</v>
      </c>
      <c r="K289" s="13"/>
      <c r="L289" s="13"/>
      <c r="M289" s="13"/>
      <c r="N289" s="13">
        <f>L289*M289</f>
        <v>0</v>
      </c>
      <c r="O289" s="13"/>
      <c r="P289" s="13"/>
      <c r="Q289" s="13"/>
      <c r="R289" s="13">
        <f>P289</f>
        <v>0</v>
      </c>
      <c r="S289" s="19"/>
    </row>
    <row r="290" spans="1:19" ht="51" x14ac:dyDescent="0.2">
      <c r="A290" s="10">
        <v>1</v>
      </c>
      <c r="B290" s="11" t="s">
        <v>116</v>
      </c>
      <c r="C290" s="16">
        <v>45245</v>
      </c>
      <c r="D290" s="10"/>
      <c r="E290" s="15" t="s">
        <v>0</v>
      </c>
      <c r="F290" s="10">
        <v>10</v>
      </c>
      <c r="G290" s="10">
        <v>2</v>
      </c>
      <c r="H290" s="13">
        <f t="shared" ref="H290:H297" si="91">F290*G290</f>
        <v>20</v>
      </c>
      <c r="I290" s="13">
        <v>600</v>
      </c>
      <c r="J290" s="13">
        <f>H290*I290</f>
        <v>12000</v>
      </c>
      <c r="K290" s="13" t="s">
        <v>25</v>
      </c>
      <c r="L290" s="13">
        <v>2</v>
      </c>
      <c r="M290" s="13">
        <v>500</v>
      </c>
      <c r="N290" s="13">
        <f t="shared" ref="N290:N296" si="92">L290*M290</f>
        <v>1000</v>
      </c>
      <c r="O290" s="31" t="s">
        <v>117</v>
      </c>
      <c r="P290" s="13">
        <v>1</v>
      </c>
      <c r="Q290" s="13">
        <v>575</v>
      </c>
      <c r="R290" s="13">
        <f>P290*Q290</f>
        <v>575</v>
      </c>
      <c r="S290" s="19"/>
    </row>
    <row r="291" spans="1:19" ht="15" x14ac:dyDescent="0.2">
      <c r="A291" s="10"/>
      <c r="B291" s="11"/>
      <c r="C291" s="10"/>
      <c r="D291" s="10"/>
      <c r="E291" s="15"/>
      <c r="F291" s="10"/>
      <c r="G291" s="10"/>
      <c r="H291" s="13">
        <f t="shared" si="91"/>
        <v>0</v>
      </c>
      <c r="I291" s="13"/>
      <c r="J291" s="13">
        <f>H291*I291</f>
        <v>0</v>
      </c>
      <c r="K291" s="13"/>
      <c r="L291" s="13"/>
      <c r="M291" s="13"/>
      <c r="N291" s="13">
        <f t="shared" si="92"/>
        <v>0</v>
      </c>
      <c r="O291" s="31" t="s">
        <v>34</v>
      </c>
      <c r="P291" s="13">
        <v>1.5</v>
      </c>
      <c r="Q291" s="13">
        <v>595</v>
      </c>
      <c r="R291" s="13">
        <f t="shared" ref="R291:R297" si="93">P291*Q291</f>
        <v>892.5</v>
      </c>
      <c r="S291" s="19"/>
    </row>
    <row r="292" spans="1:19" ht="25.5" x14ac:dyDescent="0.2">
      <c r="A292" s="10"/>
      <c r="B292" s="11"/>
      <c r="C292" s="10"/>
      <c r="D292" s="10"/>
      <c r="E292" s="15"/>
      <c r="F292" s="10"/>
      <c r="G292" s="10"/>
      <c r="H292" s="13">
        <f t="shared" si="91"/>
        <v>0</v>
      </c>
      <c r="I292" s="13"/>
      <c r="J292" s="13">
        <f t="shared" ref="J292:J297" si="94">H292*I292</f>
        <v>0</v>
      </c>
      <c r="K292" s="13"/>
      <c r="L292" s="13"/>
      <c r="M292" s="13"/>
      <c r="N292" s="13">
        <f t="shared" si="92"/>
        <v>0</v>
      </c>
      <c r="O292" s="31" t="s">
        <v>118</v>
      </c>
      <c r="P292" s="13">
        <v>3</v>
      </c>
      <c r="Q292" s="13">
        <v>295</v>
      </c>
      <c r="R292" s="13">
        <f t="shared" si="93"/>
        <v>885</v>
      </c>
      <c r="S292" s="19"/>
    </row>
    <row r="293" spans="1:19" ht="15" x14ac:dyDescent="0.2">
      <c r="A293" s="10"/>
      <c r="B293" s="11"/>
      <c r="C293" s="10"/>
      <c r="D293" s="10"/>
      <c r="E293" s="15"/>
      <c r="F293" s="10"/>
      <c r="G293" s="10"/>
      <c r="H293" s="13">
        <f t="shared" si="91"/>
        <v>0</v>
      </c>
      <c r="I293" s="13"/>
      <c r="J293" s="13">
        <f t="shared" si="94"/>
        <v>0</v>
      </c>
      <c r="K293" s="13"/>
      <c r="L293" s="13"/>
      <c r="M293" s="13"/>
      <c r="N293" s="13">
        <f t="shared" si="92"/>
        <v>0</v>
      </c>
      <c r="O293" s="31" t="s">
        <v>119</v>
      </c>
      <c r="P293" s="13">
        <v>3</v>
      </c>
      <c r="Q293" s="13">
        <v>822</v>
      </c>
      <c r="R293" s="13">
        <f t="shared" si="93"/>
        <v>2466</v>
      </c>
      <c r="S293" s="19"/>
    </row>
    <row r="294" spans="1:19" ht="15" x14ac:dyDescent="0.2">
      <c r="A294" s="10"/>
      <c r="B294" s="11"/>
      <c r="C294" s="10"/>
      <c r="D294" s="10"/>
      <c r="E294" s="15"/>
      <c r="F294" s="10"/>
      <c r="G294" s="10"/>
      <c r="H294" s="13">
        <f t="shared" si="91"/>
        <v>0</v>
      </c>
      <c r="I294" s="13"/>
      <c r="J294" s="13">
        <f t="shared" si="94"/>
        <v>0</v>
      </c>
      <c r="K294" s="13"/>
      <c r="L294" s="13"/>
      <c r="M294" s="13"/>
      <c r="N294" s="13">
        <f t="shared" si="92"/>
        <v>0</v>
      </c>
      <c r="O294" s="31" t="s">
        <v>74</v>
      </c>
      <c r="P294" s="13">
        <v>120</v>
      </c>
      <c r="Q294" s="13">
        <v>0.8</v>
      </c>
      <c r="R294" s="13">
        <f t="shared" si="93"/>
        <v>96</v>
      </c>
      <c r="S294" s="19"/>
    </row>
    <row r="295" spans="1:19" ht="15" x14ac:dyDescent="0.2">
      <c r="A295" s="10"/>
      <c r="B295" s="11"/>
      <c r="C295" s="10"/>
      <c r="D295" s="10"/>
      <c r="E295" s="15"/>
      <c r="F295" s="10"/>
      <c r="G295" s="10"/>
      <c r="H295" s="13">
        <f t="shared" si="91"/>
        <v>0</v>
      </c>
      <c r="I295" s="13"/>
      <c r="J295" s="13">
        <f t="shared" si="94"/>
        <v>0</v>
      </c>
      <c r="K295" s="13"/>
      <c r="L295" s="13"/>
      <c r="M295" s="13"/>
      <c r="N295" s="13">
        <f t="shared" si="92"/>
        <v>0</v>
      </c>
      <c r="O295" s="31" t="s">
        <v>120</v>
      </c>
      <c r="P295" s="13">
        <v>0.5</v>
      </c>
      <c r="Q295" s="13">
        <v>1700</v>
      </c>
      <c r="R295" s="13">
        <f t="shared" si="93"/>
        <v>850</v>
      </c>
      <c r="S295" s="19"/>
    </row>
    <row r="296" spans="1:19" ht="15" x14ac:dyDescent="0.2">
      <c r="A296" s="10"/>
      <c r="B296" s="11"/>
      <c r="C296" s="10"/>
      <c r="D296" s="10"/>
      <c r="E296" s="15"/>
      <c r="F296" s="10"/>
      <c r="G296" s="10"/>
      <c r="H296" s="13">
        <f t="shared" si="91"/>
        <v>0</v>
      </c>
      <c r="I296" s="13"/>
      <c r="J296" s="13">
        <f t="shared" si="94"/>
        <v>0</v>
      </c>
      <c r="K296" s="13"/>
      <c r="L296" s="13"/>
      <c r="M296" s="13"/>
      <c r="N296" s="13">
        <f t="shared" si="92"/>
        <v>0</v>
      </c>
      <c r="O296" s="31"/>
      <c r="P296" s="13"/>
      <c r="Q296" s="13"/>
      <c r="R296" s="13">
        <f t="shared" si="93"/>
        <v>0</v>
      </c>
      <c r="S296" s="19"/>
    </row>
    <row r="297" spans="1:19" x14ac:dyDescent="0.2">
      <c r="A297" s="10"/>
      <c r="B297" s="11"/>
      <c r="C297" s="10"/>
      <c r="D297" s="10"/>
      <c r="E297" s="10"/>
      <c r="F297" s="10"/>
      <c r="G297" s="10"/>
      <c r="H297" s="13">
        <f t="shared" si="91"/>
        <v>0</v>
      </c>
      <c r="I297" s="13"/>
      <c r="J297" s="13">
        <f t="shared" si="94"/>
        <v>0</v>
      </c>
      <c r="K297" s="13"/>
      <c r="L297" s="13"/>
      <c r="M297" s="13"/>
      <c r="N297" s="13">
        <f>L297*M297</f>
        <v>0</v>
      </c>
      <c r="O297" s="31"/>
      <c r="P297" s="13"/>
      <c r="Q297" s="13"/>
      <c r="R297" s="13">
        <f t="shared" si="93"/>
        <v>0</v>
      </c>
      <c r="S297" s="14"/>
    </row>
    <row r="298" spans="1:19" x14ac:dyDescent="0.2">
      <c r="A298" s="10"/>
      <c r="B298" s="11"/>
      <c r="C298" s="10"/>
      <c r="D298" s="10"/>
      <c r="E298" s="17" t="s">
        <v>35</v>
      </c>
      <c r="F298" s="10"/>
      <c r="G298" s="10"/>
      <c r="H298" s="18">
        <f>SUM(H289:H297)</f>
        <v>20</v>
      </c>
      <c r="I298" s="13"/>
      <c r="J298" s="18">
        <f>SUM(J289:J297)</f>
        <v>12000</v>
      </c>
      <c r="K298" s="13"/>
      <c r="L298" s="18">
        <f>SUM(L289:L297)</f>
        <v>2</v>
      </c>
      <c r="M298" s="13"/>
      <c r="N298" s="18">
        <f>SUM(N289:N297)</f>
        <v>1000</v>
      </c>
      <c r="O298" s="13"/>
      <c r="P298" s="13"/>
      <c r="Q298" s="13"/>
      <c r="R298" s="18">
        <f>SUM(R289:R297)</f>
        <v>5764.5</v>
      </c>
      <c r="S298" s="14">
        <f>J298+N298+R298</f>
        <v>18764.5</v>
      </c>
    </row>
    <row r="299" spans="1:19" ht="15" x14ac:dyDescent="0.2">
      <c r="A299" s="10"/>
      <c r="B299" s="11"/>
      <c r="C299" s="10"/>
      <c r="D299" s="10"/>
      <c r="E299" s="15" t="s">
        <v>37</v>
      </c>
      <c r="F299" s="10"/>
      <c r="G299" s="10"/>
      <c r="H299" s="13">
        <f>F299*G299</f>
        <v>0</v>
      </c>
      <c r="I299" s="13"/>
      <c r="J299" s="13">
        <f>H299*I299</f>
        <v>0</v>
      </c>
      <c r="K299" s="13"/>
      <c r="L299" s="13"/>
      <c r="M299" s="13"/>
      <c r="N299" s="13">
        <f>L299*M299</f>
        <v>0</v>
      </c>
      <c r="O299" s="13"/>
      <c r="P299" s="13"/>
      <c r="Q299" s="13"/>
      <c r="R299" s="13">
        <f>P299*Q299</f>
        <v>0</v>
      </c>
      <c r="S299" s="19"/>
    </row>
    <row r="300" spans="1:19" ht="63.75" x14ac:dyDescent="0.2">
      <c r="A300" s="10">
        <v>1</v>
      </c>
      <c r="B300" s="11" t="s">
        <v>121</v>
      </c>
      <c r="C300" s="16">
        <v>45246</v>
      </c>
      <c r="D300" s="10">
        <v>1389</v>
      </c>
      <c r="E300" s="15" t="s">
        <v>112</v>
      </c>
      <c r="F300" s="10">
        <v>2</v>
      </c>
      <c r="G300" s="10">
        <v>1</v>
      </c>
      <c r="H300" s="13">
        <f>F300*G300</f>
        <v>2</v>
      </c>
      <c r="I300" s="13">
        <v>600</v>
      </c>
      <c r="J300" s="13">
        <f>H300*I300</f>
        <v>1200</v>
      </c>
      <c r="K300" s="13" t="s">
        <v>25</v>
      </c>
      <c r="L300" s="13">
        <v>0.5</v>
      </c>
      <c r="M300" s="13">
        <v>500</v>
      </c>
      <c r="N300" s="13">
        <f>L300*M300</f>
        <v>250</v>
      </c>
      <c r="O300" s="13" t="s">
        <v>122</v>
      </c>
      <c r="P300" s="13">
        <v>2</v>
      </c>
      <c r="Q300" s="13">
        <v>350</v>
      </c>
      <c r="R300" s="13">
        <f>P300*Q300</f>
        <v>700</v>
      </c>
      <c r="S300" s="19"/>
    </row>
    <row r="301" spans="1:19" ht="15" x14ac:dyDescent="0.2">
      <c r="A301" s="10"/>
      <c r="B301" s="11"/>
      <c r="C301" s="16"/>
      <c r="D301" s="10"/>
      <c r="E301" s="15"/>
      <c r="F301" s="10"/>
      <c r="G301" s="10"/>
      <c r="H301" s="13">
        <f>F301*G301</f>
        <v>0</v>
      </c>
      <c r="I301" s="13"/>
      <c r="J301" s="13">
        <f t="shared" ref="J301:J302" si="95">H301*I301</f>
        <v>0</v>
      </c>
      <c r="K301" s="13"/>
      <c r="L301" s="13"/>
      <c r="M301" s="13"/>
      <c r="N301" s="13">
        <f>L301*M301</f>
        <v>0</v>
      </c>
      <c r="O301" s="13" t="s">
        <v>61</v>
      </c>
      <c r="P301" s="13">
        <v>0.5</v>
      </c>
      <c r="Q301" s="13">
        <v>68</v>
      </c>
      <c r="R301" s="13">
        <f t="shared" ref="R301:R302" si="96">P301*Q301</f>
        <v>34</v>
      </c>
      <c r="S301" s="19"/>
    </row>
    <row r="302" spans="1:19" x14ac:dyDescent="0.2">
      <c r="A302" s="10"/>
      <c r="B302" s="11"/>
      <c r="C302" s="10"/>
      <c r="D302" s="10"/>
      <c r="E302" s="10"/>
      <c r="F302" s="10"/>
      <c r="G302" s="10"/>
      <c r="H302" s="13">
        <f>F302*G302</f>
        <v>0</v>
      </c>
      <c r="I302" s="13"/>
      <c r="J302" s="13">
        <f t="shared" si="95"/>
        <v>0</v>
      </c>
      <c r="K302" s="13"/>
      <c r="L302" s="13"/>
      <c r="M302" s="13"/>
      <c r="N302" s="13">
        <f>L302*M302</f>
        <v>0</v>
      </c>
      <c r="O302" s="13"/>
      <c r="P302" s="13"/>
      <c r="Q302" s="13"/>
      <c r="R302" s="13">
        <f t="shared" si="96"/>
        <v>0</v>
      </c>
      <c r="S302" s="19"/>
    </row>
    <row r="303" spans="1:19" x14ac:dyDescent="0.2">
      <c r="A303" s="10"/>
      <c r="B303" s="11"/>
      <c r="C303" s="10"/>
      <c r="D303" s="10"/>
      <c r="E303" s="17" t="s">
        <v>35</v>
      </c>
      <c r="F303" s="10"/>
      <c r="G303" s="10"/>
      <c r="H303" s="18">
        <f>SUM(H299:H302)</f>
        <v>2</v>
      </c>
      <c r="I303" s="13"/>
      <c r="J303" s="18">
        <f>SUM(J300:J302)</f>
        <v>1200</v>
      </c>
      <c r="K303" s="13"/>
      <c r="L303" s="18">
        <f>SUM(L299:L302)</f>
        <v>0.5</v>
      </c>
      <c r="M303" s="13"/>
      <c r="N303" s="18">
        <f>SUM(N299:N302)</f>
        <v>250</v>
      </c>
      <c r="O303" s="13"/>
      <c r="P303" s="13"/>
      <c r="Q303" s="13"/>
      <c r="R303" s="18">
        <f>SUM(R299:R302)</f>
        <v>734</v>
      </c>
      <c r="S303" s="14">
        <f>J303+N303+R303</f>
        <v>2184</v>
      </c>
    </row>
    <row r="304" spans="1:19" x14ac:dyDescent="0.2">
      <c r="A304" s="10"/>
      <c r="B304" s="11"/>
      <c r="C304" s="10"/>
      <c r="D304" s="10"/>
      <c r="E304" s="17" t="s">
        <v>35</v>
      </c>
      <c r="F304" s="10"/>
      <c r="G304" s="10"/>
      <c r="H304" s="18">
        <f>H288+H298+H303</f>
        <v>24.5</v>
      </c>
      <c r="I304" s="13"/>
      <c r="J304" s="18">
        <f>J288+J298+J303</f>
        <v>14700</v>
      </c>
      <c r="K304" s="13"/>
      <c r="L304" s="18">
        <f>L288+L298+L303</f>
        <v>3.5</v>
      </c>
      <c r="M304" s="13"/>
      <c r="N304" s="18">
        <f>N288+N298+N303</f>
        <v>1725</v>
      </c>
      <c r="O304" s="13"/>
      <c r="P304" s="13"/>
      <c r="Q304" s="13"/>
      <c r="R304" s="18">
        <f>R288+R298+R303</f>
        <v>6740.5</v>
      </c>
      <c r="S304" s="18">
        <f>SUM(S276:S303)</f>
        <v>23165.5</v>
      </c>
    </row>
    <row r="305" spans="1:19" x14ac:dyDescent="0.2">
      <c r="C305" s="29"/>
      <c r="R305" s="20">
        <f>J304+N304+R304</f>
        <v>23165.5</v>
      </c>
      <c r="S305" s="20" t="s">
        <v>0</v>
      </c>
    </row>
    <row r="306" spans="1:19" ht="20.25" x14ac:dyDescent="0.3">
      <c r="F306" t="s">
        <v>0</v>
      </c>
      <c r="H306" s="1" t="s">
        <v>123</v>
      </c>
    </row>
    <row r="308" spans="1:19" x14ac:dyDescent="0.2">
      <c r="A308" s="21" t="s">
        <v>2</v>
      </c>
      <c r="B308" s="21" t="s">
        <v>3</v>
      </c>
      <c r="C308" s="21" t="s">
        <v>4</v>
      </c>
      <c r="D308" s="21" t="s">
        <v>5</v>
      </c>
      <c r="E308" s="21" t="s">
        <v>6</v>
      </c>
      <c r="F308" s="3" t="s">
        <v>7</v>
      </c>
      <c r="G308" s="3" t="s">
        <v>8</v>
      </c>
      <c r="H308" s="22" t="s">
        <v>9</v>
      </c>
      <c r="I308" s="22"/>
      <c r="J308" s="22"/>
      <c r="K308" s="21"/>
      <c r="L308" s="22" t="s">
        <v>10</v>
      </c>
      <c r="M308" s="22"/>
      <c r="N308" s="22"/>
      <c r="O308" s="22" t="s">
        <v>11</v>
      </c>
      <c r="P308" s="22"/>
      <c r="Q308" s="22"/>
      <c r="R308" s="22"/>
    </row>
    <row r="309" spans="1:19" x14ac:dyDescent="0.2">
      <c r="A309" s="23"/>
      <c r="B309" s="23"/>
      <c r="C309" s="23"/>
      <c r="D309" s="23"/>
      <c r="E309" s="23"/>
      <c r="F309" s="6"/>
      <c r="G309" s="6"/>
      <c r="H309" s="7" t="s">
        <v>12</v>
      </c>
      <c r="I309" s="8" t="s">
        <v>13</v>
      </c>
      <c r="J309" s="7" t="s">
        <v>14</v>
      </c>
      <c r="K309" s="24"/>
      <c r="L309" s="7" t="s">
        <v>12</v>
      </c>
      <c r="M309" s="7" t="s">
        <v>15</v>
      </c>
      <c r="N309" s="7" t="s">
        <v>14</v>
      </c>
      <c r="O309" s="8" t="s">
        <v>16</v>
      </c>
      <c r="P309" s="7" t="s">
        <v>12</v>
      </c>
      <c r="Q309" s="7" t="s">
        <v>15</v>
      </c>
      <c r="R309" s="7" t="s">
        <v>14</v>
      </c>
    </row>
    <row r="310" spans="1:19" ht="15.75" x14ac:dyDescent="0.25">
      <c r="A310" s="10"/>
      <c r="B310" s="11"/>
      <c r="C310" s="10"/>
      <c r="D310" s="11"/>
      <c r="E310" s="25" t="s">
        <v>17</v>
      </c>
      <c r="F310" s="10"/>
      <c r="G310" s="10"/>
      <c r="H310" s="13">
        <f>F310*G310</f>
        <v>0</v>
      </c>
      <c r="I310" s="13"/>
      <c r="J310" s="13">
        <f>H310*I310</f>
        <v>0</v>
      </c>
      <c r="K310" s="13"/>
      <c r="L310" s="13"/>
      <c r="M310" s="13"/>
      <c r="N310" s="13">
        <f>L310*M310</f>
        <v>0</v>
      </c>
      <c r="O310" s="13"/>
      <c r="P310" s="13"/>
      <c r="Q310" s="13"/>
      <c r="R310" s="13">
        <f>P310*Q310</f>
        <v>0</v>
      </c>
      <c r="S310" s="14"/>
    </row>
    <row r="311" spans="1:19" ht="15" x14ac:dyDescent="0.2">
      <c r="A311" s="10"/>
      <c r="B311" s="11"/>
      <c r="C311" s="10"/>
      <c r="D311" s="10"/>
      <c r="E311" s="15" t="s">
        <v>18</v>
      </c>
      <c r="F311" s="10"/>
      <c r="G311" s="10"/>
      <c r="H311" s="13">
        <f>F311*G311</f>
        <v>0</v>
      </c>
      <c r="I311" s="13"/>
      <c r="J311" s="13">
        <f>H311*I311</f>
        <v>0</v>
      </c>
      <c r="K311" s="13"/>
      <c r="L311" s="13"/>
      <c r="M311" s="13"/>
      <c r="N311" s="13">
        <f>L311*M311</f>
        <v>0</v>
      </c>
      <c r="O311" s="13"/>
      <c r="P311" s="13"/>
      <c r="Q311" s="13"/>
      <c r="R311" s="13">
        <f t="shared" ref="R311:R323" si="97">P311*Q311</f>
        <v>0</v>
      </c>
      <c r="S311" s="14"/>
    </row>
    <row r="312" spans="1:19" ht="51" x14ac:dyDescent="0.2">
      <c r="A312" s="10">
        <v>1</v>
      </c>
      <c r="B312" s="11" t="s">
        <v>124</v>
      </c>
      <c r="C312" s="16">
        <v>45268</v>
      </c>
      <c r="D312" s="10"/>
      <c r="E312" s="26"/>
      <c r="F312" s="10">
        <v>2</v>
      </c>
      <c r="G312" s="10">
        <v>3</v>
      </c>
      <c r="H312" s="13">
        <f>F312*G312</f>
        <v>6</v>
      </c>
      <c r="I312" s="13">
        <v>600</v>
      </c>
      <c r="J312" s="13">
        <f>H312*I312</f>
        <v>3600</v>
      </c>
      <c r="K312" s="13" t="s">
        <v>21</v>
      </c>
      <c r="L312" s="13">
        <v>0.5</v>
      </c>
      <c r="M312" s="13">
        <v>450</v>
      </c>
      <c r="N312" s="13">
        <f>L312*M312</f>
        <v>225</v>
      </c>
      <c r="O312" s="31" t="s">
        <v>125</v>
      </c>
      <c r="P312" s="13">
        <v>2</v>
      </c>
      <c r="Q312" s="13">
        <v>192</v>
      </c>
      <c r="R312" s="13">
        <f t="shared" si="97"/>
        <v>384</v>
      </c>
      <c r="S312" s="27"/>
    </row>
    <row r="313" spans="1:19" ht="15" x14ac:dyDescent="0.2">
      <c r="A313" s="10"/>
      <c r="B313" s="11"/>
      <c r="C313" s="16"/>
      <c r="D313" s="10"/>
      <c r="E313" s="26"/>
      <c r="F313" s="10"/>
      <c r="G313" s="10"/>
      <c r="H313" s="13"/>
      <c r="I313" s="13"/>
      <c r="J313" s="13"/>
      <c r="K313" s="13"/>
      <c r="L313" s="13"/>
      <c r="M313" s="13"/>
      <c r="N313" s="13"/>
      <c r="O313" s="31" t="s">
        <v>126</v>
      </c>
      <c r="P313" s="13">
        <v>1</v>
      </c>
      <c r="Q313" s="13">
        <v>376</v>
      </c>
      <c r="R313" s="13">
        <f t="shared" si="97"/>
        <v>376</v>
      </c>
      <c r="S313" s="27"/>
    </row>
    <row r="314" spans="1:19" ht="15" x14ac:dyDescent="0.2">
      <c r="A314" s="10"/>
      <c r="B314" s="11"/>
      <c r="C314" s="16"/>
      <c r="D314" s="10"/>
      <c r="E314" s="26"/>
      <c r="F314" s="10"/>
      <c r="G314" s="10"/>
      <c r="H314" s="13"/>
      <c r="I314" s="13"/>
      <c r="J314" s="13"/>
      <c r="K314" s="13"/>
      <c r="L314" s="13"/>
      <c r="M314" s="13"/>
      <c r="N314" s="13"/>
      <c r="O314" s="31" t="s">
        <v>127</v>
      </c>
      <c r="P314" s="13">
        <v>1</v>
      </c>
      <c r="Q314" s="13">
        <v>65</v>
      </c>
      <c r="R314" s="13">
        <f t="shared" si="97"/>
        <v>65</v>
      </c>
      <c r="S314" s="27"/>
    </row>
    <row r="315" spans="1:19" ht="15" x14ac:dyDescent="0.2">
      <c r="A315" s="10"/>
      <c r="B315" s="11"/>
      <c r="C315" s="16"/>
      <c r="D315" s="10"/>
      <c r="E315" s="26"/>
      <c r="F315" s="10"/>
      <c r="G315" s="10"/>
      <c r="H315" s="13"/>
      <c r="I315" s="13"/>
      <c r="J315" s="13"/>
      <c r="K315" s="13"/>
      <c r="L315" s="13"/>
      <c r="M315" s="13"/>
      <c r="N315" s="13"/>
      <c r="O315" s="31" t="s">
        <v>128</v>
      </c>
      <c r="P315" s="13">
        <v>2</v>
      </c>
      <c r="Q315" s="13">
        <v>539</v>
      </c>
      <c r="R315" s="13">
        <f t="shared" si="97"/>
        <v>1078</v>
      </c>
      <c r="S315" s="27"/>
    </row>
    <row r="316" spans="1:19" ht="15" x14ac:dyDescent="0.2">
      <c r="A316" s="10"/>
      <c r="B316" s="11"/>
      <c r="C316" s="16"/>
      <c r="D316" s="10"/>
      <c r="E316" s="26"/>
      <c r="F316" s="10"/>
      <c r="G316" s="10"/>
      <c r="H316" s="13"/>
      <c r="I316" s="13"/>
      <c r="J316" s="13"/>
      <c r="K316" s="13"/>
      <c r="L316" s="13"/>
      <c r="M316" s="13"/>
      <c r="N316" s="13"/>
      <c r="O316" s="31" t="s">
        <v>129</v>
      </c>
      <c r="P316" s="13">
        <v>2</v>
      </c>
      <c r="Q316" s="13">
        <v>336</v>
      </c>
      <c r="R316" s="13">
        <f t="shared" si="97"/>
        <v>672</v>
      </c>
      <c r="S316" s="27"/>
    </row>
    <row r="317" spans="1:19" ht="15" x14ac:dyDescent="0.2">
      <c r="A317" s="10"/>
      <c r="B317" s="11"/>
      <c r="C317" s="16"/>
      <c r="D317" s="10"/>
      <c r="E317" s="26"/>
      <c r="F317" s="10"/>
      <c r="G317" s="10"/>
      <c r="H317" s="13"/>
      <c r="I317" s="13"/>
      <c r="J317" s="13"/>
      <c r="K317" s="13"/>
      <c r="L317" s="13"/>
      <c r="M317" s="13"/>
      <c r="N317" s="13"/>
      <c r="O317" s="31" t="s">
        <v>58</v>
      </c>
      <c r="P317" s="13">
        <v>1</v>
      </c>
      <c r="Q317" s="13">
        <v>299</v>
      </c>
      <c r="R317" s="13">
        <f t="shared" si="97"/>
        <v>299</v>
      </c>
      <c r="S317" s="27"/>
    </row>
    <row r="318" spans="1:19" ht="15" x14ac:dyDescent="0.2">
      <c r="A318" s="10"/>
      <c r="B318" s="11"/>
      <c r="C318" s="16"/>
      <c r="D318" s="10"/>
      <c r="E318" s="26"/>
      <c r="F318" s="10"/>
      <c r="G318" s="10"/>
      <c r="H318" s="13"/>
      <c r="I318" s="13"/>
      <c r="J318" s="13"/>
      <c r="K318" s="13"/>
      <c r="L318" s="13"/>
      <c r="M318" s="13"/>
      <c r="N318" s="13"/>
      <c r="O318" s="31" t="s">
        <v>127</v>
      </c>
      <c r="P318" s="13">
        <v>2</v>
      </c>
      <c r="Q318" s="13">
        <v>126</v>
      </c>
      <c r="R318" s="13">
        <f t="shared" si="97"/>
        <v>252</v>
      </c>
      <c r="S318" s="27"/>
    </row>
    <row r="319" spans="1:19" ht="15" x14ac:dyDescent="0.2">
      <c r="A319" s="10"/>
      <c r="B319" s="11"/>
      <c r="C319" s="16"/>
      <c r="D319" s="10"/>
      <c r="E319" s="26"/>
      <c r="F319" s="10"/>
      <c r="G319" s="10"/>
      <c r="H319" s="13"/>
      <c r="I319" s="13"/>
      <c r="J319" s="13"/>
      <c r="K319" s="13"/>
      <c r="L319" s="13"/>
      <c r="M319" s="13"/>
      <c r="N319" s="13"/>
      <c r="O319" s="31" t="s">
        <v>22</v>
      </c>
      <c r="P319" s="13">
        <v>1</v>
      </c>
      <c r="Q319" s="13">
        <v>70</v>
      </c>
      <c r="R319" s="13">
        <f t="shared" si="97"/>
        <v>70</v>
      </c>
      <c r="S319" s="27"/>
    </row>
    <row r="320" spans="1:19" ht="15" x14ac:dyDescent="0.2">
      <c r="A320" s="10"/>
      <c r="B320" s="11"/>
      <c r="C320" s="16"/>
      <c r="D320" s="10"/>
      <c r="E320" s="26"/>
      <c r="F320" s="10"/>
      <c r="G320" s="10"/>
      <c r="H320" s="13"/>
      <c r="I320" s="13"/>
      <c r="J320" s="13"/>
      <c r="K320" s="13"/>
      <c r="L320" s="13"/>
      <c r="M320" s="13"/>
      <c r="N320" s="13"/>
      <c r="O320" s="31" t="s">
        <v>83</v>
      </c>
      <c r="P320" s="13">
        <v>1</v>
      </c>
      <c r="Q320" s="13">
        <v>83</v>
      </c>
      <c r="R320" s="13">
        <f t="shared" si="97"/>
        <v>83</v>
      </c>
      <c r="S320" s="27"/>
    </row>
    <row r="321" spans="1:19" ht="15" x14ac:dyDescent="0.2">
      <c r="A321" s="10"/>
      <c r="B321" s="11"/>
      <c r="C321" s="16"/>
      <c r="D321" s="10"/>
      <c r="E321" s="26"/>
      <c r="F321" s="10"/>
      <c r="G321" s="10"/>
      <c r="H321" s="13"/>
      <c r="I321" s="13"/>
      <c r="J321" s="13"/>
      <c r="K321" s="13"/>
      <c r="L321" s="13"/>
      <c r="M321" s="13"/>
      <c r="N321" s="13"/>
      <c r="O321" s="31" t="s">
        <v>130</v>
      </c>
      <c r="P321" s="13">
        <v>0.02</v>
      </c>
      <c r="Q321" s="13">
        <v>2000</v>
      </c>
      <c r="R321" s="13">
        <f t="shared" si="97"/>
        <v>40</v>
      </c>
      <c r="S321" s="27"/>
    </row>
    <row r="322" spans="1:19" ht="15" x14ac:dyDescent="0.2">
      <c r="A322" s="10"/>
      <c r="B322" s="11"/>
      <c r="C322" s="16"/>
      <c r="D322" s="10"/>
      <c r="E322" s="26"/>
      <c r="F322" s="10"/>
      <c r="G322" s="10"/>
      <c r="H322" s="13"/>
      <c r="I322" s="13"/>
      <c r="J322" s="13"/>
      <c r="K322" s="13"/>
      <c r="L322" s="13"/>
      <c r="M322" s="13"/>
      <c r="N322" s="13"/>
      <c r="O322" s="31"/>
      <c r="P322" s="13"/>
      <c r="Q322" s="13"/>
      <c r="R322" s="13"/>
      <c r="S322" s="27"/>
    </row>
    <row r="323" spans="1:19" x14ac:dyDescent="0.2">
      <c r="A323" s="10"/>
      <c r="B323" s="11"/>
      <c r="C323" s="10"/>
      <c r="D323" s="10"/>
      <c r="E323" s="10"/>
      <c r="F323" s="10"/>
      <c r="G323" s="10"/>
      <c r="H323" s="13">
        <f>F323*G323</f>
        <v>0</v>
      </c>
      <c r="I323" s="13"/>
      <c r="J323" s="13">
        <f>H323*I323</f>
        <v>0</v>
      </c>
      <c r="K323" s="13"/>
      <c r="L323" s="13"/>
      <c r="M323" s="13"/>
      <c r="N323" s="13">
        <f>L323*M323</f>
        <v>0</v>
      </c>
      <c r="O323" s="13"/>
      <c r="P323" s="13"/>
      <c r="Q323" s="13"/>
      <c r="R323" s="13">
        <f t="shared" si="97"/>
        <v>0</v>
      </c>
      <c r="S323" s="27"/>
    </row>
    <row r="324" spans="1:19" x14ac:dyDescent="0.2">
      <c r="A324" s="10"/>
      <c r="B324" s="11"/>
      <c r="C324" s="10"/>
      <c r="D324" s="10"/>
      <c r="E324" s="17" t="s">
        <v>35</v>
      </c>
      <c r="F324" s="10"/>
      <c r="G324" s="10"/>
      <c r="H324" s="18">
        <f>SUM(H310:H323)</f>
        <v>6</v>
      </c>
      <c r="I324" s="13"/>
      <c r="J324" s="18">
        <f>SUM(J310:J323)</f>
        <v>3600</v>
      </c>
      <c r="K324" s="13"/>
      <c r="L324" s="18">
        <f>SUM(L310:L323)</f>
        <v>0.5</v>
      </c>
      <c r="M324" s="13"/>
      <c r="N324" s="18">
        <f>SUM(N310:N323)</f>
        <v>225</v>
      </c>
      <c r="O324" s="13"/>
      <c r="P324" s="13"/>
      <c r="Q324" s="13"/>
      <c r="R324" s="18">
        <f>SUM(R310:R323)</f>
        <v>3319</v>
      </c>
      <c r="S324" s="14">
        <f>J324+N324+R324</f>
        <v>7144</v>
      </c>
    </row>
    <row r="325" spans="1:19" ht="15" x14ac:dyDescent="0.2">
      <c r="A325" s="10" t="s">
        <v>0</v>
      </c>
      <c r="B325" s="11"/>
      <c r="C325" s="10"/>
      <c r="D325" s="10"/>
      <c r="E325" s="15" t="s">
        <v>36</v>
      </c>
      <c r="F325" s="10"/>
      <c r="G325" s="10"/>
      <c r="H325" s="13">
        <f>F325*G325</f>
        <v>0</v>
      </c>
      <c r="I325" s="13"/>
      <c r="J325" s="13">
        <f>H325*I325</f>
        <v>0</v>
      </c>
      <c r="K325" s="13"/>
      <c r="L325" s="13"/>
      <c r="M325" s="13"/>
      <c r="N325" s="13">
        <f>L325*M325</f>
        <v>0</v>
      </c>
      <c r="O325" s="13"/>
      <c r="P325" s="13"/>
      <c r="Q325" s="13"/>
      <c r="R325" s="13">
        <f>P325</f>
        <v>0</v>
      </c>
      <c r="S325" s="19"/>
    </row>
    <row r="326" spans="1:19" ht="15" x14ac:dyDescent="0.2">
      <c r="A326" s="10"/>
      <c r="B326" s="11"/>
      <c r="C326" s="16"/>
      <c r="D326" s="10"/>
      <c r="E326" s="15"/>
      <c r="F326" s="10"/>
      <c r="G326" s="10"/>
      <c r="H326" s="13">
        <f t="shared" ref="H326:H327" si="98">F326*G326</f>
        <v>0</v>
      </c>
      <c r="I326" s="13"/>
      <c r="J326" s="13">
        <f t="shared" ref="J326:J327" si="99">H326*I326</f>
        <v>0</v>
      </c>
      <c r="K326" s="13"/>
      <c r="L326" s="13"/>
      <c r="M326" s="13"/>
      <c r="N326" s="13">
        <f t="shared" ref="N326" si="100">L326*M326</f>
        <v>0</v>
      </c>
      <c r="O326" s="13"/>
      <c r="P326" s="13"/>
      <c r="Q326" s="13"/>
      <c r="R326" s="13">
        <f t="shared" ref="R326" si="101">P326</f>
        <v>0</v>
      </c>
      <c r="S326" s="19"/>
    </row>
    <row r="327" spans="1:19" x14ac:dyDescent="0.2">
      <c r="A327" s="10"/>
      <c r="B327" s="11"/>
      <c r="C327" s="10"/>
      <c r="D327" s="10"/>
      <c r="E327" s="10"/>
      <c r="F327" s="10"/>
      <c r="G327" s="10"/>
      <c r="H327" s="13">
        <f t="shared" si="98"/>
        <v>0</v>
      </c>
      <c r="I327" s="13"/>
      <c r="J327" s="13">
        <f t="shared" si="99"/>
        <v>0</v>
      </c>
      <c r="K327" s="13"/>
      <c r="L327" s="13"/>
      <c r="M327" s="13"/>
      <c r="N327" s="13">
        <f>L327*M327</f>
        <v>0</v>
      </c>
      <c r="O327" s="13"/>
      <c r="P327" s="13"/>
      <c r="Q327" s="13"/>
      <c r="R327" s="13">
        <f t="shared" ref="R327" si="102">P327*Q327</f>
        <v>0</v>
      </c>
      <c r="S327" s="14"/>
    </row>
    <row r="328" spans="1:19" x14ac:dyDescent="0.2">
      <c r="A328" s="10"/>
      <c r="B328" s="11"/>
      <c r="C328" s="10"/>
      <c r="D328" s="10"/>
      <c r="E328" s="17" t="s">
        <v>35</v>
      </c>
      <c r="F328" s="10"/>
      <c r="G328" s="10"/>
      <c r="H328" s="18">
        <f>SUM(H325:H327)</f>
        <v>0</v>
      </c>
      <c r="I328" s="13"/>
      <c r="J328" s="18">
        <f>SUM(J325:J327)</f>
        <v>0</v>
      </c>
      <c r="K328" s="13"/>
      <c r="L328" s="18">
        <f>SUM(L325:L327)</f>
        <v>0</v>
      </c>
      <c r="M328" s="13"/>
      <c r="N328" s="18">
        <f>SUM(N325:N327)</f>
        <v>0</v>
      </c>
      <c r="O328" s="13"/>
      <c r="P328" s="13"/>
      <c r="Q328" s="13"/>
      <c r="R328" s="18">
        <f>SUM(R325:R327)</f>
        <v>0</v>
      </c>
      <c r="S328" s="14">
        <f>J328+N328+R328</f>
        <v>0</v>
      </c>
    </row>
    <row r="329" spans="1:19" ht="15" x14ac:dyDescent="0.2">
      <c r="A329" s="10"/>
      <c r="B329" s="11"/>
      <c r="C329" s="10"/>
      <c r="D329" s="10"/>
      <c r="E329" s="15" t="s">
        <v>37</v>
      </c>
      <c r="F329" s="10"/>
      <c r="G329" s="10"/>
      <c r="H329" s="13">
        <f>F329*G329</f>
        <v>0</v>
      </c>
      <c r="I329" s="13"/>
      <c r="J329" s="13">
        <f>H329*I329</f>
        <v>0</v>
      </c>
      <c r="K329" s="13"/>
      <c r="L329" s="13"/>
      <c r="M329" s="13"/>
      <c r="N329" s="13">
        <f>L329*M329</f>
        <v>0</v>
      </c>
      <c r="O329" s="13"/>
      <c r="P329" s="13"/>
      <c r="Q329" s="13"/>
      <c r="R329" s="13">
        <f>P329*Q329</f>
        <v>0</v>
      </c>
      <c r="S329" s="19"/>
    </row>
    <row r="330" spans="1:19" ht="15" x14ac:dyDescent="0.2">
      <c r="A330" s="10"/>
      <c r="B330" s="11"/>
      <c r="C330" s="16"/>
      <c r="D330" s="10"/>
      <c r="E330" s="15"/>
      <c r="F330" s="10"/>
      <c r="G330" s="10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9"/>
    </row>
    <row r="331" spans="1:19" x14ac:dyDescent="0.2">
      <c r="A331" s="10"/>
      <c r="B331" s="11"/>
      <c r="C331" s="10"/>
      <c r="D331" s="10"/>
      <c r="E331" s="10"/>
      <c r="F331" s="10"/>
      <c r="G331" s="10"/>
      <c r="H331" s="13">
        <f>F331*G331</f>
        <v>0</v>
      </c>
      <c r="I331" s="13"/>
      <c r="J331" s="13">
        <f t="shared" ref="J331" si="103">H331*I331</f>
        <v>0</v>
      </c>
      <c r="K331" s="13"/>
      <c r="L331" s="13"/>
      <c r="M331" s="13"/>
      <c r="N331" s="13">
        <f>L331*M331</f>
        <v>0</v>
      </c>
      <c r="O331" s="13"/>
      <c r="P331" s="13"/>
      <c r="Q331" s="13"/>
      <c r="R331" s="13">
        <f t="shared" ref="R331" si="104">P331*Q331</f>
        <v>0</v>
      </c>
      <c r="S331" s="19"/>
    </row>
    <row r="332" spans="1:19" x14ac:dyDescent="0.2">
      <c r="A332" s="10"/>
      <c r="B332" s="11"/>
      <c r="C332" s="10"/>
      <c r="D332" s="10"/>
      <c r="E332" s="17" t="s">
        <v>35</v>
      </c>
      <c r="F332" s="10"/>
      <c r="G332" s="10"/>
      <c r="H332" s="18">
        <f>SUM(H329:H331)</f>
        <v>0</v>
      </c>
      <c r="I332" s="13"/>
      <c r="J332" s="18">
        <f>SUM(J330:J331)</f>
        <v>0</v>
      </c>
      <c r="K332" s="13"/>
      <c r="L332" s="18">
        <f>SUM(L329:L331)</f>
        <v>0</v>
      </c>
      <c r="M332" s="13"/>
      <c r="N332" s="18">
        <f>SUM(N329:N331)</f>
        <v>0</v>
      </c>
      <c r="O332" s="13"/>
      <c r="P332" s="13"/>
      <c r="Q332" s="13"/>
      <c r="R332" s="18">
        <f>SUM(R329:R331)</f>
        <v>0</v>
      </c>
      <c r="S332" s="14">
        <f>J332+N332+R332</f>
        <v>0</v>
      </c>
    </row>
    <row r="333" spans="1:19" x14ac:dyDescent="0.2">
      <c r="A333" s="10"/>
      <c r="B333" s="11"/>
      <c r="C333" s="10"/>
      <c r="D333" s="10"/>
      <c r="E333" s="17" t="s">
        <v>35</v>
      </c>
      <c r="F333" s="10"/>
      <c r="G333" s="10"/>
      <c r="H333" s="18">
        <f>H324+H328+H332</f>
        <v>6</v>
      </c>
      <c r="I333" s="13"/>
      <c r="J333" s="18">
        <f>J324+J328+J332</f>
        <v>3600</v>
      </c>
      <c r="K333" s="13"/>
      <c r="L333" s="18">
        <f>L324+L328+L332</f>
        <v>0.5</v>
      </c>
      <c r="M333" s="13"/>
      <c r="N333" s="18">
        <f>N324+N328+N332</f>
        <v>225</v>
      </c>
      <c r="O333" s="13"/>
      <c r="P333" s="13"/>
      <c r="Q333" s="13"/>
      <c r="R333" s="18">
        <f>R324+R328+R332</f>
        <v>3319</v>
      </c>
      <c r="S333" s="18">
        <f>SUM(S310:S332)</f>
        <v>7144</v>
      </c>
    </row>
    <row r="334" spans="1:19" x14ac:dyDescent="0.2">
      <c r="C334" s="29"/>
      <c r="R334" s="20">
        <f>J333+N333+R333</f>
        <v>7144</v>
      </c>
      <c r="S334" s="20" t="s">
        <v>0</v>
      </c>
    </row>
    <row r="335" spans="1:19" ht="15.75" x14ac:dyDescent="0.25">
      <c r="O335" s="38" t="s">
        <v>131</v>
      </c>
      <c r="P335" s="39">
        <f>R334+R305+R271+R230+R196+R167+R144+R118+R93+R73+S53+R32</f>
        <v>183459.97</v>
      </c>
    </row>
  </sheetData>
  <mergeCells count="121">
    <mergeCell ref="G308:G309"/>
    <mergeCell ref="H308:J308"/>
    <mergeCell ref="K308:K309"/>
    <mergeCell ref="L308:N308"/>
    <mergeCell ref="O308:R308"/>
    <mergeCell ref="A308:A309"/>
    <mergeCell ref="B308:B309"/>
    <mergeCell ref="C308:C309"/>
    <mergeCell ref="D308:D309"/>
    <mergeCell ref="E308:E309"/>
    <mergeCell ref="F308:F309"/>
    <mergeCell ref="F274:F275"/>
    <mergeCell ref="G274:G275"/>
    <mergeCell ref="H274:J274"/>
    <mergeCell ref="K274:K275"/>
    <mergeCell ref="L274:N274"/>
    <mergeCell ref="O274:R274"/>
    <mergeCell ref="G233:G234"/>
    <mergeCell ref="H233:J233"/>
    <mergeCell ref="K233:K234"/>
    <mergeCell ref="L233:N233"/>
    <mergeCell ref="O233:R233"/>
    <mergeCell ref="A274:A275"/>
    <mergeCell ref="B274:B275"/>
    <mergeCell ref="C274:C275"/>
    <mergeCell ref="D274:D275"/>
    <mergeCell ref="E274:E275"/>
    <mergeCell ref="A233:A234"/>
    <mergeCell ref="B233:B234"/>
    <mergeCell ref="C233:C234"/>
    <mergeCell ref="D233:D234"/>
    <mergeCell ref="E233:E234"/>
    <mergeCell ref="F233:F234"/>
    <mergeCell ref="F200:F201"/>
    <mergeCell ref="G200:G201"/>
    <mergeCell ref="H200:J200"/>
    <mergeCell ref="K200:K201"/>
    <mergeCell ref="L200:N200"/>
    <mergeCell ref="O200:R200"/>
    <mergeCell ref="G170:G171"/>
    <mergeCell ref="H170:J170"/>
    <mergeCell ref="K170:K171"/>
    <mergeCell ref="L170:N170"/>
    <mergeCell ref="O170:R170"/>
    <mergeCell ref="A200:A201"/>
    <mergeCell ref="B200:B201"/>
    <mergeCell ref="C200:C201"/>
    <mergeCell ref="D200:D201"/>
    <mergeCell ref="E200:E201"/>
    <mergeCell ref="A170:A171"/>
    <mergeCell ref="B170:B171"/>
    <mergeCell ref="C170:C171"/>
    <mergeCell ref="D170:D171"/>
    <mergeCell ref="E170:E171"/>
    <mergeCell ref="F170:F171"/>
    <mergeCell ref="F148:F149"/>
    <mergeCell ref="G148:G149"/>
    <mergeCell ref="H148:J148"/>
    <mergeCell ref="K148:K149"/>
    <mergeCell ref="L148:N148"/>
    <mergeCell ref="O148:R148"/>
    <mergeCell ref="G96:G97"/>
    <mergeCell ref="H96:J96"/>
    <mergeCell ref="K96:K97"/>
    <mergeCell ref="L96:N96"/>
    <mergeCell ref="O96:R96"/>
    <mergeCell ref="A148:A149"/>
    <mergeCell ref="B148:B149"/>
    <mergeCell ref="C148:C149"/>
    <mergeCell ref="D148:D149"/>
    <mergeCell ref="E148:E149"/>
    <mergeCell ref="A96:A97"/>
    <mergeCell ref="B96:B97"/>
    <mergeCell ref="C96:C97"/>
    <mergeCell ref="D96:D97"/>
    <mergeCell ref="E96:E97"/>
    <mergeCell ref="F96:F97"/>
    <mergeCell ref="F76:F77"/>
    <mergeCell ref="G76:G77"/>
    <mergeCell ref="H76:J76"/>
    <mergeCell ref="K76:K77"/>
    <mergeCell ref="L76:N76"/>
    <mergeCell ref="O76:R76"/>
    <mergeCell ref="G57:G58"/>
    <mergeCell ref="H57:J57"/>
    <mergeCell ref="K57:K58"/>
    <mergeCell ref="L57:N57"/>
    <mergeCell ref="O57:R57"/>
    <mergeCell ref="A76:A77"/>
    <mergeCell ref="B76:B77"/>
    <mergeCell ref="C76:C77"/>
    <mergeCell ref="D76:D77"/>
    <mergeCell ref="E76:E77"/>
    <mergeCell ref="A57:A58"/>
    <mergeCell ref="B57:B58"/>
    <mergeCell ref="C57:C58"/>
    <mergeCell ref="D57:D58"/>
    <mergeCell ref="E57:E58"/>
    <mergeCell ref="F57:F58"/>
    <mergeCell ref="F35:F36"/>
    <mergeCell ref="G35:G36"/>
    <mergeCell ref="H35:J35"/>
    <mergeCell ref="K35:K36"/>
    <mergeCell ref="L35:O35"/>
    <mergeCell ref="P35:S35"/>
    <mergeCell ref="G3:G4"/>
    <mergeCell ref="H3:J3"/>
    <mergeCell ref="K3:K4"/>
    <mergeCell ref="L3:N3"/>
    <mergeCell ref="O3:R3"/>
    <mergeCell ref="A35:A36"/>
    <mergeCell ref="B35:B36"/>
    <mergeCell ref="C35:C36"/>
    <mergeCell ref="D35:D36"/>
    <mergeCell ref="E35:E36"/>
    <mergeCell ref="A3:A4"/>
    <mergeCell ref="B3:B4"/>
    <mergeCell ref="C3:C4"/>
    <mergeCell ref="D3:D4"/>
    <mergeCell ref="E3:E4"/>
    <mergeCell ref="F3:F4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2024-03-04T23:51:17Z</dcterms:created>
  <dcterms:modified xsi:type="dcterms:W3CDTF">2024-03-04T23:51:31Z</dcterms:modified>
</cp:coreProperties>
</file>