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6D5FCE4E-A280-40E2-96C1-B83BEBBDD576}" xr6:coauthVersionLast="36" xr6:coauthVersionMax="36" xr10:uidLastSave="{00000000-0000-0000-0000-000000000000}"/>
  <bookViews>
    <workbookView xWindow="0" yWindow="0" windowWidth="28800" windowHeight="13020" xr2:uid="{1EC8CCC1-C255-4130-AEDE-47DFA63F2EA5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7" i="1" l="1"/>
  <c r="L397" i="1"/>
  <c r="R396" i="1"/>
  <c r="N396" i="1"/>
  <c r="H396" i="1"/>
  <c r="J396" i="1" s="1"/>
  <c r="R395" i="1"/>
  <c r="N395" i="1"/>
  <c r="H395" i="1"/>
  <c r="J395" i="1" s="1"/>
  <c r="J397" i="1" s="1"/>
  <c r="R393" i="1"/>
  <c r="N393" i="1"/>
  <c r="N397" i="1" s="1"/>
  <c r="H393" i="1"/>
  <c r="J393" i="1" s="1"/>
  <c r="R392" i="1"/>
  <c r="R398" i="1" s="1"/>
  <c r="L392" i="1"/>
  <c r="R391" i="1"/>
  <c r="N391" i="1"/>
  <c r="H391" i="1"/>
  <c r="J391" i="1" s="1"/>
  <c r="R390" i="1"/>
  <c r="N390" i="1"/>
  <c r="H390" i="1"/>
  <c r="J390" i="1" s="1"/>
  <c r="R389" i="1"/>
  <c r="N389" i="1"/>
  <c r="H389" i="1"/>
  <c r="J389" i="1" s="1"/>
  <c r="R388" i="1"/>
  <c r="N388" i="1"/>
  <c r="H388" i="1"/>
  <c r="J388" i="1" s="1"/>
  <c r="R387" i="1"/>
  <c r="N387" i="1"/>
  <c r="H387" i="1"/>
  <c r="J387" i="1" s="1"/>
  <c r="R386" i="1"/>
  <c r="N386" i="1"/>
  <c r="N392" i="1" s="1"/>
  <c r="H386" i="1"/>
  <c r="J386" i="1" s="1"/>
  <c r="R385" i="1"/>
  <c r="L385" i="1"/>
  <c r="L398" i="1" s="1"/>
  <c r="R384" i="1"/>
  <c r="N384" i="1"/>
  <c r="H384" i="1"/>
  <c r="J384" i="1" s="1"/>
  <c r="R383" i="1"/>
  <c r="N383" i="1"/>
  <c r="H383" i="1"/>
  <c r="J383" i="1" s="1"/>
  <c r="R382" i="1"/>
  <c r="N382" i="1"/>
  <c r="H382" i="1"/>
  <c r="J382" i="1" s="1"/>
  <c r="R381" i="1"/>
  <c r="N381" i="1"/>
  <c r="H381" i="1"/>
  <c r="J381" i="1" s="1"/>
  <c r="J385" i="1" s="1"/>
  <c r="N374" i="1"/>
  <c r="L374" i="1"/>
  <c r="R373" i="1"/>
  <c r="N373" i="1"/>
  <c r="J373" i="1"/>
  <c r="J374" i="1" s="1"/>
  <c r="S374" i="1" s="1"/>
  <c r="H373" i="1"/>
  <c r="R371" i="1"/>
  <c r="R374" i="1" s="1"/>
  <c r="N371" i="1"/>
  <c r="J371" i="1"/>
  <c r="H371" i="1"/>
  <c r="H374" i="1" s="1"/>
  <c r="L370" i="1"/>
  <c r="R369" i="1"/>
  <c r="N369" i="1"/>
  <c r="J369" i="1"/>
  <c r="H369" i="1"/>
  <c r="R368" i="1"/>
  <c r="N368" i="1"/>
  <c r="J368" i="1"/>
  <c r="H368" i="1"/>
  <c r="R366" i="1"/>
  <c r="J366" i="1"/>
  <c r="R365" i="1"/>
  <c r="R370" i="1" s="1"/>
  <c r="J365" i="1"/>
  <c r="J364" i="1"/>
  <c r="R363" i="1"/>
  <c r="N363" i="1"/>
  <c r="H363" i="1"/>
  <c r="J363" i="1" s="1"/>
  <c r="R362" i="1"/>
  <c r="N362" i="1"/>
  <c r="H362" i="1"/>
  <c r="J362" i="1" s="1"/>
  <c r="R361" i="1"/>
  <c r="N361" i="1"/>
  <c r="H361" i="1"/>
  <c r="J361" i="1" s="1"/>
  <c r="R360" i="1"/>
  <c r="N360" i="1"/>
  <c r="H360" i="1"/>
  <c r="J360" i="1" s="1"/>
  <c r="R359" i="1"/>
  <c r="N359" i="1"/>
  <c r="H359" i="1"/>
  <c r="J359" i="1" s="1"/>
  <c r="R358" i="1"/>
  <c r="N358" i="1"/>
  <c r="H358" i="1"/>
  <c r="J358" i="1" s="1"/>
  <c r="R357" i="1"/>
  <c r="N357" i="1"/>
  <c r="N370" i="1" s="1"/>
  <c r="H357" i="1"/>
  <c r="H370" i="1" s="1"/>
  <c r="R356" i="1"/>
  <c r="R375" i="1" s="1"/>
  <c r="L356" i="1"/>
  <c r="L375" i="1" s="1"/>
  <c r="H356" i="1"/>
  <c r="H375" i="1" s="1"/>
  <c r="R355" i="1"/>
  <c r="N355" i="1"/>
  <c r="H355" i="1"/>
  <c r="J355" i="1" s="1"/>
  <c r="N353" i="1"/>
  <c r="J353" i="1"/>
  <c r="H353" i="1"/>
  <c r="N351" i="1"/>
  <c r="H351" i="1"/>
  <c r="J351" i="1" s="1"/>
  <c r="R350" i="1"/>
  <c r="N350" i="1"/>
  <c r="H350" i="1"/>
  <c r="J350" i="1" s="1"/>
  <c r="R349" i="1"/>
  <c r="N349" i="1"/>
  <c r="H349" i="1"/>
  <c r="J349" i="1" s="1"/>
  <c r="J343" i="1"/>
  <c r="N342" i="1"/>
  <c r="L342" i="1"/>
  <c r="R341" i="1"/>
  <c r="N341" i="1"/>
  <c r="J341" i="1"/>
  <c r="H341" i="1"/>
  <c r="R340" i="1"/>
  <c r="N340" i="1"/>
  <c r="J340" i="1"/>
  <c r="H340" i="1"/>
  <c r="R339" i="1"/>
  <c r="R338" i="1"/>
  <c r="R337" i="1"/>
  <c r="N337" i="1"/>
  <c r="J337" i="1"/>
  <c r="J342" i="1" s="1"/>
  <c r="H337" i="1"/>
  <c r="R336" i="1"/>
  <c r="N336" i="1"/>
  <c r="J336" i="1"/>
  <c r="H336" i="1"/>
  <c r="H342" i="1" s="1"/>
  <c r="N335" i="1"/>
  <c r="L335" i="1"/>
  <c r="R334" i="1"/>
  <c r="N334" i="1"/>
  <c r="J334" i="1"/>
  <c r="H334" i="1"/>
  <c r="R333" i="1"/>
  <c r="N333" i="1"/>
  <c r="J333" i="1"/>
  <c r="H333" i="1"/>
  <c r="R332" i="1"/>
  <c r="N332" i="1"/>
  <c r="J332" i="1"/>
  <c r="H332" i="1"/>
  <c r="R331" i="1"/>
  <c r="R335" i="1" s="1"/>
  <c r="N331" i="1"/>
  <c r="J331" i="1"/>
  <c r="J335" i="1" s="1"/>
  <c r="H331" i="1"/>
  <c r="H335" i="1" s="1"/>
  <c r="N330" i="1"/>
  <c r="N343" i="1" s="1"/>
  <c r="L330" i="1"/>
  <c r="L343" i="1" s="1"/>
  <c r="J330" i="1"/>
  <c r="S330" i="1" s="1"/>
  <c r="R329" i="1"/>
  <c r="N329" i="1"/>
  <c r="J329" i="1"/>
  <c r="H329" i="1"/>
  <c r="R327" i="1"/>
  <c r="N327" i="1"/>
  <c r="J327" i="1"/>
  <c r="H327" i="1"/>
  <c r="R326" i="1"/>
  <c r="R330" i="1" s="1"/>
  <c r="N326" i="1"/>
  <c r="J326" i="1"/>
  <c r="H326" i="1"/>
  <c r="H330" i="1" s="1"/>
  <c r="R319" i="1"/>
  <c r="L319" i="1"/>
  <c r="R318" i="1"/>
  <c r="N318" i="1"/>
  <c r="H318" i="1"/>
  <c r="J318" i="1" s="1"/>
  <c r="R317" i="1"/>
  <c r="N317" i="1"/>
  <c r="H317" i="1"/>
  <c r="J317" i="1" s="1"/>
  <c r="J319" i="1" s="1"/>
  <c r="R315" i="1"/>
  <c r="N315" i="1"/>
  <c r="H315" i="1"/>
  <c r="J315" i="1" s="1"/>
  <c r="R314" i="1"/>
  <c r="R320" i="1" s="1"/>
  <c r="L314" i="1"/>
  <c r="R313" i="1"/>
  <c r="N313" i="1"/>
  <c r="H313" i="1"/>
  <c r="J313" i="1" s="1"/>
  <c r="R312" i="1"/>
  <c r="N312" i="1"/>
  <c r="H312" i="1"/>
  <c r="J312" i="1" s="1"/>
  <c r="R311" i="1"/>
  <c r="N311" i="1"/>
  <c r="H311" i="1"/>
  <c r="J311" i="1" s="1"/>
  <c r="R310" i="1"/>
  <c r="N310" i="1"/>
  <c r="H310" i="1"/>
  <c r="J310" i="1" s="1"/>
  <c r="R309" i="1"/>
  <c r="N309" i="1"/>
  <c r="N314" i="1" s="1"/>
  <c r="H309" i="1"/>
  <c r="J309" i="1" s="1"/>
  <c r="R308" i="1"/>
  <c r="L308" i="1"/>
  <c r="L320" i="1" s="1"/>
  <c r="R307" i="1"/>
  <c r="N307" i="1"/>
  <c r="H307" i="1"/>
  <c r="J307" i="1" s="1"/>
  <c r="R305" i="1"/>
  <c r="N305" i="1"/>
  <c r="H305" i="1"/>
  <c r="J305" i="1" s="1"/>
  <c r="R304" i="1"/>
  <c r="N304" i="1"/>
  <c r="H304" i="1"/>
  <c r="J304" i="1" s="1"/>
  <c r="J308" i="1" s="1"/>
  <c r="N297" i="1"/>
  <c r="L297" i="1"/>
  <c r="R296" i="1"/>
  <c r="N296" i="1"/>
  <c r="J296" i="1"/>
  <c r="H296" i="1"/>
  <c r="R295" i="1"/>
  <c r="N295" i="1"/>
  <c r="J295" i="1"/>
  <c r="J297" i="1" s="1"/>
  <c r="H295" i="1"/>
  <c r="R293" i="1"/>
  <c r="R297" i="1" s="1"/>
  <c r="N293" i="1"/>
  <c r="J293" i="1"/>
  <c r="H293" i="1"/>
  <c r="H297" i="1" s="1"/>
  <c r="N292" i="1"/>
  <c r="L292" i="1"/>
  <c r="J292" i="1"/>
  <c r="S292" i="1" s="1"/>
  <c r="R291" i="1"/>
  <c r="N291" i="1"/>
  <c r="J291" i="1"/>
  <c r="H291" i="1"/>
  <c r="R290" i="1"/>
  <c r="N290" i="1"/>
  <c r="J290" i="1"/>
  <c r="H290" i="1"/>
  <c r="R289" i="1"/>
  <c r="N289" i="1"/>
  <c r="J289" i="1"/>
  <c r="H289" i="1"/>
  <c r="R288" i="1"/>
  <c r="N288" i="1"/>
  <c r="J288" i="1"/>
  <c r="H288" i="1"/>
  <c r="R287" i="1"/>
  <c r="N287" i="1"/>
  <c r="J287" i="1"/>
  <c r="H287" i="1"/>
  <c r="R286" i="1"/>
  <c r="N286" i="1"/>
  <c r="J286" i="1"/>
  <c r="H286" i="1"/>
  <c r="R285" i="1"/>
  <c r="N285" i="1"/>
  <c r="J285" i="1"/>
  <c r="H285" i="1"/>
  <c r="R284" i="1"/>
  <c r="N284" i="1"/>
  <c r="J284" i="1"/>
  <c r="H284" i="1"/>
  <c r="R283" i="1"/>
  <c r="R292" i="1" s="1"/>
  <c r="N283" i="1"/>
  <c r="J283" i="1"/>
  <c r="H283" i="1"/>
  <c r="H292" i="1" s="1"/>
  <c r="L282" i="1"/>
  <c r="L298" i="1" s="1"/>
  <c r="R281" i="1"/>
  <c r="N281" i="1"/>
  <c r="J281" i="1"/>
  <c r="H281" i="1"/>
  <c r="R277" i="1"/>
  <c r="R276" i="1"/>
  <c r="R275" i="1"/>
  <c r="R274" i="1"/>
  <c r="N274" i="1"/>
  <c r="H274" i="1"/>
  <c r="J274" i="1" s="1"/>
  <c r="R273" i="1"/>
  <c r="N273" i="1"/>
  <c r="H273" i="1"/>
  <c r="J273" i="1" s="1"/>
  <c r="R272" i="1"/>
  <c r="R282" i="1" s="1"/>
  <c r="R298" i="1" s="1"/>
  <c r="N272" i="1"/>
  <c r="N282" i="1" s="1"/>
  <c r="N298" i="1" s="1"/>
  <c r="H272" i="1"/>
  <c r="J272" i="1" s="1"/>
  <c r="N264" i="1"/>
  <c r="L264" i="1"/>
  <c r="R263" i="1"/>
  <c r="N263" i="1"/>
  <c r="J263" i="1"/>
  <c r="H263" i="1"/>
  <c r="R262" i="1"/>
  <c r="N262" i="1"/>
  <c r="J262" i="1"/>
  <c r="H262" i="1"/>
  <c r="R261" i="1"/>
  <c r="N261" i="1"/>
  <c r="J261" i="1"/>
  <c r="J264" i="1" s="1"/>
  <c r="S264" i="1" s="1"/>
  <c r="H261" i="1"/>
  <c r="R260" i="1"/>
  <c r="R264" i="1" s="1"/>
  <c r="N260" i="1"/>
  <c r="J260" i="1"/>
  <c r="H260" i="1"/>
  <c r="H264" i="1" s="1"/>
  <c r="N259" i="1"/>
  <c r="L259" i="1"/>
  <c r="R258" i="1"/>
  <c r="N258" i="1"/>
  <c r="J258" i="1"/>
  <c r="H258" i="1"/>
  <c r="R257" i="1"/>
  <c r="N257" i="1"/>
  <c r="J257" i="1"/>
  <c r="H257" i="1"/>
  <c r="R256" i="1"/>
  <c r="N256" i="1"/>
  <c r="J256" i="1"/>
  <c r="H256" i="1"/>
  <c r="R255" i="1"/>
  <c r="N255" i="1"/>
  <c r="J255" i="1"/>
  <c r="H255" i="1"/>
  <c r="R254" i="1"/>
  <c r="N254" i="1"/>
  <c r="J254" i="1"/>
  <c r="H254" i="1"/>
  <c r="R253" i="1"/>
  <c r="N253" i="1"/>
  <c r="J253" i="1"/>
  <c r="H253" i="1"/>
  <c r="R252" i="1"/>
  <c r="N252" i="1"/>
  <c r="J252" i="1"/>
  <c r="H252" i="1"/>
  <c r="R251" i="1"/>
  <c r="N251" i="1"/>
  <c r="J251" i="1"/>
  <c r="H251" i="1"/>
  <c r="R250" i="1"/>
  <c r="R259" i="1" s="1"/>
  <c r="N250" i="1"/>
  <c r="J250" i="1"/>
  <c r="J259" i="1" s="1"/>
  <c r="H250" i="1"/>
  <c r="H259" i="1" s="1"/>
  <c r="N249" i="1"/>
  <c r="L249" i="1"/>
  <c r="L265" i="1" s="1"/>
  <c r="R248" i="1"/>
  <c r="N248" i="1"/>
  <c r="J248" i="1"/>
  <c r="H248" i="1"/>
  <c r="R247" i="1"/>
  <c r="N247" i="1"/>
  <c r="J247" i="1"/>
  <c r="H247" i="1"/>
  <c r="R246" i="1"/>
  <c r="N246" i="1"/>
  <c r="J246" i="1"/>
  <c r="H246" i="1"/>
  <c r="R245" i="1"/>
  <c r="R249" i="1" s="1"/>
  <c r="R265" i="1" s="1"/>
  <c r="N245" i="1"/>
  <c r="J245" i="1"/>
  <c r="J249" i="1" s="1"/>
  <c r="H245" i="1"/>
  <c r="H249" i="1" s="1"/>
  <c r="H265" i="1" s="1"/>
  <c r="R238" i="1"/>
  <c r="L238" i="1"/>
  <c r="R237" i="1"/>
  <c r="N237" i="1"/>
  <c r="H237" i="1"/>
  <c r="J237" i="1" s="1"/>
  <c r="R236" i="1"/>
  <c r="N236" i="1"/>
  <c r="H236" i="1"/>
  <c r="J236" i="1" s="1"/>
  <c r="R234" i="1"/>
  <c r="N234" i="1"/>
  <c r="N238" i="1" s="1"/>
  <c r="H234" i="1"/>
  <c r="J234" i="1" s="1"/>
  <c r="L233" i="1"/>
  <c r="L239" i="1" s="1"/>
  <c r="R232" i="1"/>
  <c r="N232" i="1"/>
  <c r="H232" i="1"/>
  <c r="J232" i="1" s="1"/>
  <c r="R231" i="1"/>
  <c r="N231" i="1"/>
  <c r="H231" i="1"/>
  <c r="J231" i="1" s="1"/>
  <c r="R230" i="1"/>
  <c r="R229" i="1"/>
  <c r="R228" i="1"/>
  <c r="N228" i="1"/>
  <c r="H228" i="1"/>
  <c r="J228" i="1" s="1"/>
  <c r="R227" i="1"/>
  <c r="N227" i="1"/>
  <c r="H227" i="1"/>
  <c r="J227" i="1" s="1"/>
  <c r="R226" i="1"/>
  <c r="N226" i="1"/>
  <c r="H226" i="1"/>
  <c r="J226" i="1" s="1"/>
  <c r="R225" i="1"/>
  <c r="N225" i="1"/>
  <c r="H225" i="1"/>
  <c r="J225" i="1" s="1"/>
  <c r="R224" i="1"/>
  <c r="R223" i="1"/>
  <c r="R222" i="1"/>
  <c r="R221" i="1"/>
  <c r="R220" i="1"/>
  <c r="R219" i="1"/>
  <c r="N219" i="1"/>
  <c r="J219" i="1"/>
  <c r="H219" i="1"/>
  <c r="R218" i="1"/>
  <c r="N218" i="1"/>
  <c r="J218" i="1"/>
  <c r="H218" i="1"/>
  <c r="R217" i="1"/>
  <c r="R233" i="1" s="1"/>
  <c r="N217" i="1"/>
  <c r="J217" i="1"/>
  <c r="H217" i="1"/>
  <c r="H233" i="1" s="1"/>
  <c r="N216" i="1"/>
  <c r="L216" i="1"/>
  <c r="R215" i="1"/>
  <c r="N215" i="1"/>
  <c r="J215" i="1"/>
  <c r="H215" i="1"/>
  <c r="R213" i="1"/>
  <c r="N213" i="1"/>
  <c r="J213" i="1"/>
  <c r="H213" i="1"/>
  <c r="R212" i="1"/>
  <c r="R216" i="1" s="1"/>
  <c r="N212" i="1"/>
  <c r="J212" i="1"/>
  <c r="J216" i="1" s="1"/>
  <c r="H212" i="1"/>
  <c r="H216" i="1" s="1"/>
  <c r="L206" i="1"/>
  <c r="R205" i="1"/>
  <c r="L205" i="1"/>
  <c r="R204" i="1"/>
  <c r="N204" i="1"/>
  <c r="H204" i="1"/>
  <c r="J204" i="1" s="1"/>
  <c r="R203" i="1"/>
  <c r="N203" i="1"/>
  <c r="H203" i="1"/>
  <c r="J203" i="1" s="1"/>
  <c r="R202" i="1"/>
  <c r="N202" i="1"/>
  <c r="H202" i="1"/>
  <c r="J202" i="1" s="1"/>
  <c r="R201" i="1"/>
  <c r="N201" i="1"/>
  <c r="H201" i="1"/>
  <c r="J201" i="1" s="1"/>
  <c r="R200" i="1"/>
  <c r="N200" i="1"/>
  <c r="H200" i="1"/>
  <c r="J200" i="1" s="1"/>
  <c r="R199" i="1"/>
  <c r="N199" i="1"/>
  <c r="H199" i="1"/>
  <c r="J199" i="1" s="1"/>
  <c r="R198" i="1"/>
  <c r="N198" i="1"/>
  <c r="H198" i="1"/>
  <c r="J198" i="1" s="1"/>
  <c r="R197" i="1"/>
  <c r="N197" i="1"/>
  <c r="H197" i="1"/>
  <c r="J197" i="1" s="1"/>
  <c r="R196" i="1"/>
  <c r="N196" i="1"/>
  <c r="H196" i="1"/>
  <c r="J196" i="1" s="1"/>
  <c r="R195" i="1"/>
  <c r="N195" i="1"/>
  <c r="N205" i="1" s="1"/>
  <c r="H195" i="1"/>
  <c r="J195" i="1" s="1"/>
  <c r="L194" i="1"/>
  <c r="R193" i="1"/>
  <c r="R191" i="1"/>
  <c r="N191" i="1"/>
  <c r="J191" i="1"/>
  <c r="H191" i="1"/>
  <c r="R190" i="1"/>
  <c r="N190" i="1"/>
  <c r="J190" i="1"/>
  <c r="H190" i="1"/>
  <c r="R189" i="1"/>
  <c r="N189" i="1"/>
  <c r="J189" i="1"/>
  <c r="H189" i="1"/>
  <c r="R188" i="1"/>
  <c r="N188" i="1"/>
  <c r="J188" i="1"/>
  <c r="H188" i="1"/>
  <c r="R187" i="1"/>
  <c r="R186" i="1"/>
  <c r="R185" i="1"/>
  <c r="R184" i="1"/>
  <c r="R183" i="1"/>
  <c r="R182" i="1"/>
  <c r="R179" i="1"/>
  <c r="N179" i="1"/>
  <c r="J179" i="1"/>
  <c r="R178" i="1"/>
  <c r="R177" i="1"/>
  <c r="N177" i="1"/>
  <c r="J177" i="1"/>
  <c r="H177" i="1"/>
  <c r="R176" i="1"/>
  <c r="N176" i="1"/>
  <c r="J176" i="1"/>
  <c r="H176" i="1"/>
  <c r="R175" i="1"/>
  <c r="N175" i="1"/>
  <c r="J175" i="1"/>
  <c r="H175" i="1"/>
  <c r="R174" i="1"/>
  <c r="N174" i="1"/>
  <c r="J174" i="1"/>
  <c r="H174" i="1"/>
  <c r="R173" i="1"/>
  <c r="N173" i="1"/>
  <c r="J173" i="1"/>
  <c r="H173" i="1"/>
  <c r="R172" i="1"/>
  <c r="N172" i="1"/>
  <c r="J172" i="1"/>
  <c r="H172" i="1"/>
  <c r="R171" i="1"/>
  <c r="N171" i="1"/>
  <c r="J171" i="1"/>
  <c r="H171" i="1"/>
  <c r="R170" i="1"/>
  <c r="N170" i="1"/>
  <c r="J170" i="1"/>
  <c r="H170" i="1"/>
  <c r="R169" i="1"/>
  <c r="N169" i="1"/>
  <c r="J169" i="1"/>
  <c r="H169" i="1"/>
  <c r="R168" i="1"/>
  <c r="N168" i="1"/>
  <c r="J168" i="1"/>
  <c r="H168" i="1"/>
  <c r="R167" i="1"/>
  <c r="N167" i="1"/>
  <c r="J167" i="1"/>
  <c r="H167" i="1"/>
  <c r="R166" i="1"/>
  <c r="N166" i="1"/>
  <c r="J166" i="1"/>
  <c r="H166" i="1"/>
  <c r="R165" i="1"/>
  <c r="N165" i="1"/>
  <c r="J165" i="1"/>
  <c r="H165" i="1"/>
  <c r="R164" i="1"/>
  <c r="N164" i="1"/>
  <c r="J164" i="1"/>
  <c r="H164" i="1"/>
  <c r="R163" i="1"/>
  <c r="N163" i="1"/>
  <c r="J163" i="1"/>
  <c r="H163" i="1"/>
  <c r="R162" i="1"/>
  <c r="N162" i="1"/>
  <c r="J162" i="1"/>
  <c r="H162" i="1"/>
  <c r="R161" i="1"/>
  <c r="N161" i="1"/>
  <c r="J161" i="1"/>
  <c r="H161" i="1"/>
  <c r="R160" i="1"/>
  <c r="N160" i="1"/>
  <c r="N194" i="1" s="1"/>
  <c r="J160" i="1"/>
  <c r="J194" i="1" s="1"/>
  <c r="H160" i="1"/>
  <c r="H194" i="1" s="1"/>
  <c r="L159" i="1"/>
  <c r="R158" i="1"/>
  <c r="N158" i="1"/>
  <c r="J158" i="1"/>
  <c r="H158" i="1"/>
  <c r="N157" i="1"/>
  <c r="H157" i="1"/>
  <c r="J157" i="1" s="1"/>
  <c r="R156" i="1"/>
  <c r="N156" i="1"/>
  <c r="H156" i="1"/>
  <c r="J156" i="1" s="1"/>
  <c r="R155" i="1"/>
  <c r="N155" i="1"/>
  <c r="H155" i="1"/>
  <c r="J155" i="1" s="1"/>
  <c r="R153" i="1"/>
  <c r="N153" i="1"/>
  <c r="H153" i="1"/>
  <c r="J153" i="1" s="1"/>
  <c r="R152" i="1"/>
  <c r="N152" i="1"/>
  <c r="H152" i="1"/>
  <c r="J152" i="1" s="1"/>
  <c r="R151" i="1"/>
  <c r="N151" i="1"/>
  <c r="H151" i="1"/>
  <c r="J151" i="1" s="1"/>
  <c r="R150" i="1"/>
  <c r="N150" i="1"/>
  <c r="H150" i="1"/>
  <c r="J150" i="1" s="1"/>
  <c r="R149" i="1"/>
  <c r="N149" i="1"/>
  <c r="H149" i="1"/>
  <c r="J149" i="1" s="1"/>
  <c r="R148" i="1"/>
  <c r="N148" i="1"/>
  <c r="H148" i="1"/>
  <c r="J148" i="1" s="1"/>
  <c r="R147" i="1"/>
  <c r="R159" i="1" s="1"/>
  <c r="N147" i="1"/>
  <c r="N159" i="1" s="1"/>
  <c r="N206" i="1" s="1"/>
  <c r="H147" i="1"/>
  <c r="N140" i="1"/>
  <c r="N139" i="1"/>
  <c r="L139" i="1"/>
  <c r="R138" i="1"/>
  <c r="N138" i="1"/>
  <c r="J138" i="1"/>
  <c r="H138" i="1"/>
  <c r="R137" i="1"/>
  <c r="N137" i="1"/>
  <c r="J137" i="1"/>
  <c r="H137" i="1"/>
  <c r="R136" i="1"/>
  <c r="N136" i="1"/>
  <c r="J136" i="1"/>
  <c r="J139" i="1" s="1"/>
  <c r="S139" i="1" s="1"/>
  <c r="H136" i="1"/>
  <c r="R135" i="1"/>
  <c r="R139" i="1" s="1"/>
  <c r="N135" i="1"/>
  <c r="J135" i="1"/>
  <c r="H135" i="1"/>
  <c r="H139" i="1" s="1"/>
  <c r="N134" i="1"/>
  <c r="L134" i="1"/>
  <c r="R133" i="1"/>
  <c r="N133" i="1"/>
  <c r="J133" i="1"/>
  <c r="H133" i="1"/>
  <c r="R132" i="1"/>
  <c r="N132" i="1"/>
  <c r="J132" i="1"/>
  <c r="H132" i="1"/>
  <c r="R131" i="1"/>
  <c r="N131" i="1"/>
  <c r="J131" i="1"/>
  <c r="H131" i="1"/>
  <c r="R130" i="1"/>
  <c r="R134" i="1" s="1"/>
  <c r="N130" i="1"/>
  <c r="J130" i="1"/>
  <c r="J134" i="1" s="1"/>
  <c r="S134" i="1" s="1"/>
  <c r="H130" i="1"/>
  <c r="H134" i="1" s="1"/>
  <c r="N129" i="1"/>
  <c r="L129" i="1"/>
  <c r="L140" i="1" s="1"/>
  <c r="R128" i="1"/>
  <c r="N128" i="1"/>
  <c r="J128" i="1"/>
  <c r="H128" i="1"/>
  <c r="R126" i="1"/>
  <c r="N126" i="1"/>
  <c r="J126" i="1"/>
  <c r="H126" i="1"/>
  <c r="R125" i="1"/>
  <c r="R129" i="1" s="1"/>
  <c r="R140" i="1" s="1"/>
  <c r="N125" i="1"/>
  <c r="J125" i="1"/>
  <c r="J129" i="1" s="1"/>
  <c r="H125" i="1"/>
  <c r="H129" i="1" s="1"/>
  <c r="H140" i="1" s="1"/>
  <c r="L118" i="1"/>
  <c r="L117" i="1"/>
  <c r="R116" i="1"/>
  <c r="N116" i="1"/>
  <c r="J116" i="1"/>
  <c r="H116" i="1"/>
  <c r="R115" i="1"/>
  <c r="N115" i="1"/>
  <c r="J115" i="1"/>
  <c r="J117" i="1" s="1"/>
  <c r="H115" i="1"/>
  <c r="R113" i="1"/>
  <c r="R117" i="1" s="1"/>
  <c r="N113" i="1"/>
  <c r="N117" i="1" s="1"/>
  <c r="J113" i="1"/>
  <c r="H113" i="1"/>
  <c r="H117" i="1" s="1"/>
  <c r="N112" i="1"/>
  <c r="L112" i="1"/>
  <c r="R111" i="1"/>
  <c r="N111" i="1"/>
  <c r="J111" i="1"/>
  <c r="H111" i="1"/>
  <c r="R110" i="1"/>
  <c r="N110" i="1"/>
  <c r="J110" i="1"/>
  <c r="H110" i="1"/>
  <c r="R109" i="1"/>
  <c r="N109" i="1"/>
  <c r="J109" i="1"/>
  <c r="H109" i="1"/>
  <c r="R108" i="1"/>
  <c r="R112" i="1" s="1"/>
  <c r="N108" i="1"/>
  <c r="J108" i="1"/>
  <c r="J112" i="1" s="1"/>
  <c r="S112" i="1" s="1"/>
  <c r="H108" i="1"/>
  <c r="H112" i="1" s="1"/>
  <c r="R107" i="1"/>
  <c r="N107" i="1"/>
  <c r="L107" i="1"/>
  <c r="R106" i="1"/>
  <c r="N106" i="1"/>
  <c r="J106" i="1"/>
  <c r="H106" i="1"/>
  <c r="R104" i="1"/>
  <c r="N104" i="1"/>
  <c r="J104" i="1"/>
  <c r="H104" i="1"/>
  <c r="R103" i="1"/>
  <c r="N103" i="1"/>
  <c r="J103" i="1"/>
  <c r="J107" i="1" s="1"/>
  <c r="H103" i="1"/>
  <c r="H107" i="1" s="1"/>
  <c r="H118" i="1" s="1"/>
  <c r="L96" i="1"/>
  <c r="R95" i="1"/>
  <c r="N95" i="1"/>
  <c r="J95" i="1"/>
  <c r="H95" i="1"/>
  <c r="R94" i="1"/>
  <c r="N94" i="1"/>
  <c r="J94" i="1"/>
  <c r="H94" i="1"/>
  <c r="R93" i="1"/>
  <c r="N93" i="1"/>
  <c r="J93" i="1"/>
  <c r="H93" i="1"/>
  <c r="R92" i="1"/>
  <c r="N92" i="1"/>
  <c r="J92" i="1"/>
  <c r="H92" i="1"/>
  <c r="R91" i="1"/>
  <c r="N91" i="1"/>
  <c r="J91" i="1"/>
  <c r="H91" i="1"/>
  <c r="R90" i="1"/>
  <c r="N90" i="1"/>
  <c r="J90" i="1"/>
  <c r="H90" i="1"/>
  <c r="R89" i="1"/>
  <c r="N89" i="1"/>
  <c r="J89" i="1"/>
  <c r="H89" i="1"/>
  <c r="R87" i="1"/>
  <c r="N87" i="1"/>
  <c r="J87" i="1"/>
  <c r="H87" i="1"/>
  <c r="R86" i="1"/>
  <c r="N86" i="1"/>
  <c r="J86" i="1"/>
  <c r="H86" i="1"/>
  <c r="R85" i="1"/>
  <c r="N85" i="1"/>
  <c r="J85" i="1"/>
  <c r="H85" i="1"/>
  <c r="R84" i="1"/>
  <c r="N84" i="1"/>
  <c r="J84" i="1"/>
  <c r="J96" i="1" s="1"/>
  <c r="S96" i="1" s="1"/>
  <c r="H84" i="1"/>
  <c r="R83" i="1"/>
  <c r="R96" i="1" s="1"/>
  <c r="N83" i="1"/>
  <c r="N96" i="1" s="1"/>
  <c r="J83" i="1"/>
  <c r="H83" i="1"/>
  <c r="H96" i="1" s="1"/>
  <c r="R82" i="1"/>
  <c r="N82" i="1"/>
  <c r="L82" i="1"/>
  <c r="R81" i="1"/>
  <c r="N81" i="1"/>
  <c r="H81" i="1"/>
  <c r="J81" i="1" s="1"/>
  <c r="R80" i="1"/>
  <c r="N80" i="1"/>
  <c r="H80" i="1"/>
  <c r="J80" i="1" s="1"/>
  <c r="R79" i="1"/>
  <c r="N79" i="1"/>
  <c r="H79" i="1"/>
  <c r="J79" i="1" s="1"/>
  <c r="R78" i="1"/>
  <c r="N78" i="1"/>
  <c r="H78" i="1"/>
  <c r="J78" i="1" s="1"/>
  <c r="R77" i="1"/>
  <c r="N77" i="1"/>
  <c r="H77" i="1"/>
  <c r="J77" i="1" s="1"/>
  <c r="R76" i="1"/>
  <c r="N76" i="1"/>
  <c r="H76" i="1"/>
  <c r="J76" i="1" s="1"/>
  <c r="R75" i="1"/>
  <c r="N75" i="1"/>
  <c r="H75" i="1"/>
  <c r="J75" i="1" s="1"/>
  <c r="R74" i="1"/>
  <c r="N74" i="1"/>
  <c r="H74" i="1"/>
  <c r="J74" i="1" s="1"/>
  <c r="R73" i="1"/>
  <c r="N73" i="1"/>
  <c r="H73" i="1"/>
  <c r="J73" i="1" s="1"/>
  <c r="L72" i="1"/>
  <c r="L97" i="1" s="1"/>
  <c r="R71" i="1"/>
  <c r="N71" i="1"/>
  <c r="J71" i="1"/>
  <c r="H71" i="1"/>
  <c r="R70" i="1"/>
  <c r="N70" i="1"/>
  <c r="J70" i="1"/>
  <c r="H70" i="1"/>
  <c r="R69" i="1"/>
  <c r="N69" i="1"/>
  <c r="J69" i="1"/>
  <c r="H69" i="1"/>
  <c r="R68" i="1"/>
  <c r="N68" i="1"/>
  <c r="J68" i="1"/>
  <c r="H68" i="1"/>
  <c r="R67" i="1"/>
  <c r="N67" i="1"/>
  <c r="J67" i="1"/>
  <c r="H67" i="1"/>
  <c r="R65" i="1"/>
  <c r="N65" i="1"/>
  <c r="J65" i="1"/>
  <c r="H65" i="1"/>
  <c r="R64" i="1"/>
  <c r="N64" i="1"/>
  <c r="J64" i="1"/>
  <c r="H64" i="1"/>
  <c r="R62" i="1"/>
  <c r="N62" i="1"/>
  <c r="J62" i="1"/>
  <c r="H62" i="1"/>
  <c r="R61" i="1"/>
  <c r="N61" i="1"/>
  <c r="J61" i="1"/>
  <c r="H61" i="1"/>
  <c r="R60" i="1"/>
  <c r="N60" i="1"/>
  <c r="J60" i="1"/>
  <c r="H60" i="1"/>
  <c r="R59" i="1"/>
  <c r="N59" i="1"/>
  <c r="J59" i="1"/>
  <c r="H59" i="1"/>
  <c r="R57" i="1"/>
  <c r="N57" i="1"/>
  <c r="J57" i="1"/>
  <c r="H57" i="1"/>
  <c r="R55" i="1"/>
  <c r="N55" i="1"/>
  <c r="J55" i="1"/>
  <c r="H55" i="1"/>
  <c r="R54" i="1"/>
  <c r="N54" i="1"/>
  <c r="J54" i="1"/>
  <c r="H54" i="1"/>
  <c r="R53" i="1"/>
  <c r="N53" i="1"/>
  <c r="J53" i="1"/>
  <c r="H53" i="1"/>
  <c r="R52" i="1"/>
  <c r="N52" i="1"/>
  <c r="J52" i="1"/>
  <c r="H52" i="1"/>
  <c r="R50" i="1"/>
  <c r="N50" i="1"/>
  <c r="J50" i="1"/>
  <c r="H50" i="1"/>
  <c r="R48" i="1"/>
  <c r="N48" i="1"/>
  <c r="J48" i="1"/>
  <c r="H48" i="1"/>
  <c r="R47" i="1"/>
  <c r="N47" i="1"/>
  <c r="J47" i="1"/>
  <c r="H47" i="1"/>
  <c r="R46" i="1"/>
  <c r="N46" i="1"/>
  <c r="J46" i="1"/>
  <c r="H46" i="1"/>
  <c r="R45" i="1"/>
  <c r="N45" i="1"/>
  <c r="J45" i="1"/>
  <c r="H45" i="1"/>
  <c r="R44" i="1"/>
  <c r="N44" i="1"/>
  <c r="J44" i="1"/>
  <c r="H44" i="1"/>
  <c r="R43" i="1"/>
  <c r="N43" i="1"/>
  <c r="J43" i="1"/>
  <c r="H43" i="1"/>
  <c r="R42" i="1"/>
  <c r="N42" i="1"/>
  <c r="J42" i="1"/>
  <c r="H42" i="1"/>
  <c r="R41" i="1"/>
  <c r="N41" i="1"/>
  <c r="J41" i="1"/>
  <c r="H41" i="1"/>
  <c r="R40" i="1"/>
  <c r="N40" i="1"/>
  <c r="J40" i="1"/>
  <c r="H40" i="1"/>
  <c r="R39" i="1"/>
  <c r="N39" i="1"/>
  <c r="J39" i="1"/>
  <c r="H39" i="1"/>
  <c r="R37" i="1"/>
  <c r="N37" i="1"/>
  <c r="J37" i="1"/>
  <c r="H37" i="1"/>
  <c r="R35" i="1"/>
  <c r="N35" i="1"/>
  <c r="J35" i="1"/>
  <c r="H35" i="1"/>
  <c r="R34" i="1"/>
  <c r="N34" i="1"/>
  <c r="J34" i="1"/>
  <c r="H34" i="1"/>
  <c r="R33" i="1"/>
  <c r="N33" i="1"/>
  <c r="J33" i="1"/>
  <c r="H33" i="1"/>
  <c r="R32" i="1"/>
  <c r="N32" i="1"/>
  <c r="J32" i="1"/>
  <c r="H32" i="1"/>
  <c r="R30" i="1"/>
  <c r="N30" i="1"/>
  <c r="J30" i="1"/>
  <c r="H30" i="1"/>
  <c r="R29" i="1"/>
  <c r="N29" i="1"/>
  <c r="J29" i="1"/>
  <c r="H29" i="1"/>
  <c r="R27" i="1"/>
  <c r="N27" i="1"/>
  <c r="J27" i="1"/>
  <c r="H27" i="1"/>
  <c r="R26" i="1"/>
  <c r="N26" i="1"/>
  <c r="J26" i="1"/>
  <c r="H26" i="1"/>
  <c r="R25" i="1"/>
  <c r="N25" i="1"/>
  <c r="J25" i="1"/>
  <c r="H25" i="1"/>
  <c r="R24" i="1"/>
  <c r="N24" i="1"/>
  <c r="J24" i="1"/>
  <c r="H24" i="1"/>
  <c r="R23" i="1"/>
  <c r="N23" i="1"/>
  <c r="J23" i="1"/>
  <c r="H23" i="1"/>
  <c r="R21" i="1"/>
  <c r="N21" i="1"/>
  <c r="J21" i="1"/>
  <c r="H21" i="1"/>
  <c r="R19" i="1"/>
  <c r="N19" i="1"/>
  <c r="J19" i="1"/>
  <c r="H19" i="1"/>
  <c r="R18" i="1"/>
  <c r="N18" i="1"/>
  <c r="J18" i="1"/>
  <c r="H18" i="1"/>
  <c r="R17" i="1"/>
  <c r="N17" i="1"/>
  <c r="J17" i="1"/>
  <c r="H17" i="1"/>
  <c r="R16" i="1"/>
  <c r="N16" i="1"/>
  <c r="J16" i="1"/>
  <c r="H16" i="1"/>
  <c r="R15" i="1"/>
  <c r="N15" i="1"/>
  <c r="J15" i="1"/>
  <c r="H15" i="1"/>
  <c r="R14" i="1"/>
  <c r="N14" i="1"/>
  <c r="J14" i="1"/>
  <c r="H14" i="1"/>
  <c r="R13" i="1"/>
  <c r="N13" i="1"/>
  <c r="J13" i="1"/>
  <c r="H13" i="1"/>
  <c r="R11" i="1"/>
  <c r="N11" i="1"/>
  <c r="J11" i="1"/>
  <c r="H11" i="1"/>
  <c r="R10" i="1"/>
  <c r="N10" i="1"/>
  <c r="J10" i="1"/>
  <c r="H10" i="1"/>
  <c r="R9" i="1"/>
  <c r="N9" i="1"/>
  <c r="J9" i="1"/>
  <c r="H9" i="1"/>
  <c r="R8" i="1"/>
  <c r="N8" i="1"/>
  <c r="J8" i="1"/>
  <c r="H8" i="1"/>
  <c r="R7" i="1"/>
  <c r="N7" i="1"/>
  <c r="J7" i="1"/>
  <c r="H7" i="1"/>
  <c r="R6" i="1"/>
  <c r="N6" i="1"/>
  <c r="J6" i="1"/>
  <c r="H6" i="1"/>
  <c r="R5" i="1"/>
  <c r="R72" i="1" s="1"/>
  <c r="R97" i="1" s="1"/>
  <c r="N5" i="1"/>
  <c r="N72" i="1" s="1"/>
  <c r="N97" i="1" s="1"/>
  <c r="J5" i="1"/>
  <c r="J72" i="1" s="1"/>
  <c r="H5" i="1"/>
  <c r="H72" i="1" s="1"/>
  <c r="S72" i="1" l="1"/>
  <c r="J97" i="1"/>
  <c r="R98" i="1" s="1"/>
  <c r="J82" i="1"/>
  <c r="S82" i="1" s="1"/>
  <c r="J118" i="1"/>
  <c r="S107" i="1"/>
  <c r="J140" i="1"/>
  <c r="R141" i="1" s="1"/>
  <c r="S129" i="1"/>
  <c r="S140" i="1" s="1"/>
  <c r="R118" i="1"/>
  <c r="S117" i="1"/>
  <c r="J265" i="1"/>
  <c r="S259" i="1"/>
  <c r="H82" i="1"/>
  <c r="H97" i="1" s="1"/>
  <c r="S194" i="1"/>
  <c r="S385" i="1"/>
  <c r="H392" i="1"/>
  <c r="H205" i="1"/>
  <c r="R239" i="1"/>
  <c r="J233" i="1"/>
  <c r="J238" i="1"/>
  <c r="S238" i="1" s="1"/>
  <c r="S249" i="1"/>
  <c r="N265" i="1"/>
  <c r="S297" i="1"/>
  <c r="N308" i="1"/>
  <c r="S342" i="1"/>
  <c r="N385" i="1"/>
  <c r="N398" i="1" s="1"/>
  <c r="N118" i="1"/>
  <c r="J147" i="1"/>
  <c r="J159" i="1" s="1"/>
  <c r="H159" i="1"/>
  <c r="H206" i="1" s="1"/>
  <c r="R194" i="1"/>
  <c r="R206" i="1" s="1"/>
  <c r="J205" i="1"/>
  <c r="S205" i="1" s="1"/>
  <c r="N233" i="1"/>
  <c r="J282" i="1"/>
  <c r="H314" i="1"/>
  <c r="N319" i="1"/>
  <c r="S319" i="1" s="1"/>
  <c r="H343" i="1"/>
  <c r="J356" i="1"/>
  <c r="J392" i="1"/>
  <c r="S392" i="1" s="1"/>
  <c r="S397" i="1"/>
  <c r="J239" i="1"/>
  <c r="S216" i="1"/>
  <c r="N239" i="1"/>
  <c r="H238" i="1"/>
  <c r="H239" i="1" s="1"/>
  <c r="J314" i="1"/>
  <c r="S314" i="1" s="1"/>
  <c r="S335" i="1"/>
  <c r="S343" i="1" s="1"/>
  <c r="R342" i="1"/>
  <c r="R343" i="1" s="1"/>
  <c r="R344" i="1" s="1"/>
  <c r="N356" i="1"/>
  <c r="N375" i="1" s="1"/>
  <c r="H282" i="1"/>
  <c r="H298" i="1" s="1"/>
  <c r="H308" i="1"/>
  <c r="H320" i="1" s="1"/>
  <c r="H319" i="1"/>
  <c r="H385" i="1"/>
  <c r="H398" i="1" s="1"/>
  <c r="H397" i="1"/>
  <c r="J357" i="1"/>
  <c r="J370" i="1" s="1"/>
  <c r="S370" i="1" s="1"/>
  <c r="S398" i="1" l="1"/>
  <c r="R119" i="1"/>
  <c r="S265" i="1"/>
  <c r="R266" i="1"/>
  <c r="J206" i="1"/>
  <c r="R207" i="1" s="1"/>
  <c r="S159" i="1"/>
  <c r="S206" i="1" s="1"/>
  <c r="S356" i="1"/>
  <c r="S375" i="1" s="1"/>
  <c r="J375" i="1"/>
  <c r="R376" i="1" s="1"/>
  <c r="S282" i="1"/>
  <c r="S298" i="1" s="1"/>
  <c r="J298" i="1"/>
  <c r="R299" i="1" s="1"/>
  <c r="N320" i="1"/>
  <c r="J320" i="1"/>
  <c r="R240" i="1"/>
  <c r="S233" i="1"/>
  <c r="S239" i="1" s="1"/>
  <c r="J398" i="1"/>
  <c r="R399" i="1" s="1"/>
  <c r="S308" i="1"/>
  <c r="S320" i="1" s="1"/>
  <c r="S118" i="1"/>
  <c r="S97" i="1"/>
  <c r="R321" i="1" l="1"/>
  <c r="R401" i="1" s="1"/>
</calcChain>
</file>

<file path=xl/sharedStrings.xml><?xml version="1.0" encoding="utf-8"?>
<sst xmlns="http://schemas.openxmlformats.org/spreadsheetml/2006/main" count="629" uniqueCount="210">
  <si>
    <t xml:space="preserve"> </t>
  </si>
  <si>
    <t xml:space="preserve">Акт выполненых работ за Февраль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</si>
  <si>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</si>
  <si>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</si>
  <si>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</si>
  <si>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</si>
  <si>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</si>
  <si>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</si>
  <si>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</si>
  <si>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</si>
  <si>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</si>
  <si>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</si>
  <si>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</si>
  <si>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</si>
  <si>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</si>
  <si>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</si>
  <si>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</si>
  <si>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д.101</t>
  </si>
  <si>
    <t>ТВК</t>
  </si>
  <si>
    <t>1.</t>
  </si>
  <si>
    <t>Перекрытие стояка  хол воды, демонтаж стояка, нарезка резьбы, монтаж стояка хол воды на метапол, запуск, проверка</t>
  </si>
  <si>
    <t>ст дома</t>
  </si>
  <si>
    <t>мазда</t>
  </si>
  <si>
    <t>кран ф 20</t>
  </si>
  <si>
    <t>фитинг ф20</t>
  </si>
  <si>
    <t>уголок</t>
  </si>
  <si>
    <t>метапол ф26</t>
  </si>
  <si>
    <t>фумлента</t>
  </si>
  <si>
    <t>2.</t>
  </si>
  <si>
    <t>Бурение отверстия в стене, перекрытие хол воды, млнтаж стояка хол воды, запуск, проверка</t>
  </si>
  <si>
    <t>метапол ф20</t>
  </si>
  <si>
    <t>тройник</t>
  </si>
  <si>
    <t>фитинг</t>
  </si>
  <si>
    <t>кран ф15</t>
  </si>
  <si>
    <t>шланг</t>
  </si>
  <si>
    <t>дюбель</t>
  </si>
  <si>
    <t>саморез</t>
  </si>
  <si>
    <t>3.</t>
  </si>
  <si>
    <t>Замена шланга на сместителе, запуск, проверка</t>
  </si>
  <si>
    <t>4.</t>
  </si>
  <si>
    <t>Сварочные работы, установка трубы ф100, установка и натяжка тросса</t>
  </si>
  <si>
    <t>труба ф100</t>
  </si>
  <si>
    <t>электроды 2,5 кг</t>
  </si>
  <si>
    <t>песко-цемент</t>
  </si>
  <si>
    <t>тросс мет</t>
  </si>
  <si>
    <t>зажит тросса</t>
  </si>
  <si>
    <t>Перекрытие стояка хол воды, сброс воды, сварочные работы резьбаф20, запуск, проверка</t>
  </si>
  <si>
    <t>кв 7</t>
  </si>
  <si>
    <t>резьба ф20</t>
  </si>
  <si>
    <t>фум лента</t>
  </si>
  <si>
    <t>6.</t>
  </si>
  <si>
    <t>Перекрытие стояка хол воды, сброс воды, демонтаж метал трубы, замена крана, замена трубы на метапол, запуск, проверка.</t>
  </si>
  <si>
    <t>кран ф20</t>
  </si>
  <si>
    <t>фитинг ф26</t>
  </si>
  <si>
    <t>метапол</t>
  </si>
  <si>
    <t>прочистка кан стояка, запруск, проверка</t>
  </si>
  <si>
    <t>8.</t>
  </si>
  <si>
    <t>Перекрытие стояка отопления, сброс воды, демонтаж стояка отопления, монтаж на проптлен, запуск, проверка.</t>
  </si>
  <si>
    <t>кв 1</t>
  </si>
  <si>
    <t>пропилен ф26</t>
  </si>
  <si>
    <t>американка</t>
  </si>
  <si>
    <t>муфта</t>
  </si>
  <si>
    <t>кран ппр ф25</t>
  </si>
  <si>
    <t>тройник ппр</t>
  </si>
  <si>
    <t>9.</t>
  </si>
  <si>
    <t>Перекрытие стояка отопления, сброс воды, замена сбросного крана, запуск, проверка</t>
  </si>
  <si>
    <t>10.</t>
  </si>
  <si>
    <t>Перекрытие стояков отопления в подвале,сброс,приобретение радиатора и фитингов,набор пробок,сбор радиатора,монтаж к стене поключения к стоякам,запуск, проверка</t>
  </si>
  <si>
    <t>радиатор</t>
  </si>
  <si>
    <t>фитинг ф16</t>
  </si>
  <si>
    <t>набор пробок</t>
  </si>
  <si>
    <t>Прочистка канализациоонного  стояка в туалете, проверка.</t>
  </si>
  <si>
    <t>кв 26</t>
  </si>
  <si>
    <t>12.</t>
  </si>
  <si>
    <t>Перекрытие стояков отопления сброс воды,демонтаж стояка отопления,монтаж метапол,замена крана на стояке отопления,запуск проверка.</t>
  </si>
  <si>
    <t xml:space="preserve">кран </t>
  </si>
  <si>
    <t>13.</t>
  </si>
  <si>
    <t>Перекрытие стояка хол воды в туалете, сброс, замена отсечного крана на стояке хол воды в туалете, запуск, проверка</t>
  </si>
  <si>
    <t>кв 13</t>
  </si>
  <si>
    <t>14.</t>
  </si>
  <si>
    <t>Прочистка канализационной трубы, демонтаж, монтаж кан трубы, штрабление бетонного покрытия, укрепление трубы.</t>
  </si>
  <si>
    <t>кв 3</t>
  </si>
  <si>
    <t>итого</t>
  </si>
  <si>
    <t>РСЦ</t>
  </si>
  <si>
    <t>Установка проушины на входную дверь 3 подьезд</t>
  </si>
  <si>
    <t>пружина</t>
  </si>
  <si>
    <t>Эл цех</t>
  </si>
  <si>
    <t>Замена эл лампочек, монтаж розеток в межэтажных щитах</t>
  </si>
  <si>
    <t>гофра</t>
  </si>
  <si>
    <t>розетки</t>
  </si>
  <si>
    <t>кабель ПВС 2*2,5</t>
  </si>
  <si>
    <t>Замена выключателя</t>
  </si>
  <si>
    <t>выключатель</t>
  </si>
  <si>
    <t xml:space="preserve">Акт выполненых работ за   Март  2022 год </t>
  </si>
  <si>
    <t>Дом</t>
  </si>
  <si>
    <t xml:space="preserve">Акт выполненых работ за   Апрель  2022 год </t>
  </si>
  <si>
    <t>Закрепление металических листлв на беседке.</t>
  </si>
  <si>
    <t>саморезы</t>
  </si>
  <si>
    <t>Субботник</t>
  </si>
  <si>
    <t>мешки</t>
  </si>
  <si>
    <t>Зачистка  эл контактов,демонтаж и замена эл лампы</t>
  </si>
  <si>
    <t xml:space="preserve">Акт выполненых работ за   Май  2022 год </t>
  </si>
  <si>
    <t>Перекрытие общ крана х/воды,сброс демонтаж отрезка  стояка х/воды в подвале,нарезка резбы,монтаж крана,монтаж отрезка стояка,запуск,проверка.</t>
  </si>
  <si>
    <t>ниссан</t>
  </si>
  <si>
    <t>муфта ф20*26</t>
  </si>
  <si>
    <t>метапол ф20*26</t>
  </si>
  <si>
    <t>диск отр</t>
  </si>
  <si>
    <t>Прочистка кан трубы в подвале</t>
  </si>
  <si>
    <t>кв 19</t>
  </si>
  <si>
    <t>Техническое диагностирование газового оборудования (договор №22-124 от 17.05.2022 г.)</t>
  </si>
  <si>
    <t>Текущий ремонт  (побелка, покраска) 1 подьезда</t>
  </si>
  <si>
    <t>16-23.05.   2022</t>
  </si>
  <si>
    <t>краска вод.(13кг)</t>
  </si>
  <si>
    <t>эмаль (6кг)</t>
  </si>
  <si>
    <t>эмаль(10 кг)</t>
  </si>
  <si>
    <t>Волна (30кг)</t>
  </si>
  <si>
    <t>шпаклевка (25кг)</t>
  </si>
  <si>
    <t>веник</t>
  </si>
  <si>
    <t>мешки хоз.</t>
  </si>
  <si>
    <t>кисти</t>
  </si>
  <si>
    <t>валики</t>
  </si>
  <si>
    <t>пленка защ.</t>
  </si>
  <si>
    <t>скотч мал</t>
  </si>
  <si>
    <t>уайт спирит</t>
  </si>
  <si>
    <t>праймер</t>
  </si>
  <si>
    <t>кюветта</t>
  </si>
  <si>
    <t>нож техн.</t>
  </si>
  <si>
    <t>ветошь</t>
  </si>
  <si>
    <t>эмаль (1,8кг)</t>
  </si>
  <si>
    <t>Заявление субботник</t>
  </si>
  <si>
    <t>ст. дома</t>
  </si>
  <si>
    <t>песко-цем. см.</t>
  </si>
  <si>
    <t>известь</t>
  </si>
  <si>
    <t>перчатки</t>
  </si>
  <si>
    <t>эмаль грунт</t>
  </si>
  <si>
    <t>кисть</t>
  </si>
  <si>
    <t>колер</t>
  </si>
  <si>
    <t>ведро</t>
  </si>
  <si>
    <t xml:space="preserve"> субботник</t>
  </si>
  <si>
    <t>Окультуревание всей проводки на стене на скобы и хомуты,демонтаж старых эл светильников,установка новой светодиодной ппанели,изоляция соединений и подключение панелк 220в</t>
  </si>
  <si>
    <t>панели светодиодные</t>
  </si>
  <si>
    <t>изолента</t>
  </si>
  <si>
    <t>хомут</t>
  </si>
  <si>
    <t>скобы</t>
  </si>
  <si>
    <t xml:space="preserve">Акт выполненых работ за  Июнь  2022 год </t>
  </si>
  <si>
    <t>Промывка и опрессовка системы теплоснабжения</t>
  </si>
  <si>
    <t>Заделка стыков подвальных вентеляционных решеток цеменым раствором</t>
  </si>
  <si>
    <t>Ст дома</t>
  </si>
  <si>
    <t>см Волна</t>
  </si>
  <si>
    <t>см п/цем</t>
  </si>
  <si>
    <t>коллер</t>
  </si>
  <si>
    <t>краска</t>
  </si>
  <si>
    <t>клей монолит</t>
  </si>
  <si>
    <t>перчатки рез</t>
  </si>
  <si>
    <t>краска бел</t>
  </si>
  <si>
    <t>краска салат</t>
  </si>
  <si>
    <t xml:space="preserve">Акт выполненых работ за  Июль  2022 год </t>
  </si>
  <si>
    <t>Перекрытие х/воды,сброс воды,замена отсечн крана,запуск проверка</t>
  </si>
  <si>
    <t>кв26</t>
  </si>
  <si>
    <t>кран15</t>
  </si>
  <si>
    <t>ИЗГОТОВЛЕНИЯ И УСТАНОВКА ВЕНТИляцион решеток на подвальные окна</t>
  </si>
  <si>
    <t>решетки вент</t>
  </si>
  <si>
    <t>анкера бол</t>
  </si>
  <si>
    <t>свер мет</t>
  </si>
  <si>
    <t>свер плит</t>
  </si>
  <si>
    <t>пен монт</t>
  </si>
  <si>
    <t>Зачистка изоляциии переподключение вводного провода освещение к сети</t>
  </si>
  <si>
    <t xml:space="preserve">Акт выполненых работ за  Август  2022 год </t>
  </si>
  <si>
    <t>Перекрытие стояков отопления в подвале,сброс,замена стояка отопления,замена стояка с кухни до подвала,запуск,проверка.</t>
  </si>
  <si>
    <t>б/н</t>
  </si>
  <si>
    <t>кв11</t>
  </si>
  <si>
    <t>трубаППР25</t>
  </si>
  <si>
    <t>америкППР25</t>
  </si>
  <si>
    <t>уголокППР25</t>
  </si>
  <si>
    <t>Установка информационных табличек</t>
  </si>
  <si>
    <t>инфар дос</t>
  </si>
  <si>
    <t xml:space="preserve">Акт выполненых работ за  Сентябрь  2022 год </t>
  </si>
  <si>
    <t>Устройства п/гравийн подсыпкой,устройство подсыпки из дресьвы</t>
  </si>
  <si>
    <t>п/грав</t>
  </si>
  <si>
    <t>погрузщ</t>
  </si>
  <si>
    <t>дресва</t>
  </si>
  <si>
    <t xml:space="preserve">Акт выполненых работ за  Октябрь  2022 год </t>
  </si>
  <si>
    <t>Заделка подвальных окон</t>
  </si>
  <si>
    <t>СТ дома</t>
  </si>
  <si>
    <t>пеноплас</t>
  </si>
  <si>
    <t>пена мон</t>
  </si>
  <si>
    <t>Демонтаж монтаж предохранителя,изоляция фазныхи нулевых жил ,протяжка всех клемников</t>
  </si>
  <si>
    <t>кв10</t>
  </si>
  <si>
    <t>изолен</t>
  </si>
  <si>
    <t>гайки</t>
  </si>
  <si>
    <t>предохран100А</t>
  </si>
  <si>
    <t>ШАЙБЫ</t>
  </si>
  <si>
    <t xml:space="preserve">Акт выполненых работ за  Ноябрь  2022 год </t>
  </si>
  <si>
    <t>Сброс воздуха из системы отопления,запуск,проверка.</t>
  </si>
  <si>
    <t>кв2</t>
  </si>
  <si>
    <t>Прочистка канализацин стояка,запуск,проверка.</t>
  </si>
  <si>
    <t>кв15</t>
  </si>
  <si>
    <t>Закрытие оконных створок в подъезди</t>
  </si>
  <si>
    <t>Спиливание деревьев погрузка и вывозка веток</t>
  </si>
  <si>
    <t>выш мал</t>
  </si>
  <si>
    <t>бенэин</t>
  </si>
  <si>
    <t>масло</t>
  </si>
  <si>
    <t>кв. 11</t>
  </si>
  <si>
    <t>Мешки мус</t>
  </si>
  <si>
    <t>Шпагат</t>
  </si>
  <si>
    <t xml:space="preserve">Акт выполненых работ за  Декабрь 2022 год </t>
  </si>
  <si>
    <t>обслебование трубы канализации в подвале. Не работает труба от дома до придомового  колодца</t>
  </si>
  <si>
    <t>Травля крыс и мышей в подвальном помещении</t>
  </si>
  <si>
    <t>отрава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</si>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</sst>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14" fontId="0" fillId="0" borderId="2" xfId="0" applyNumberForma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0" fontId="0" fillId="0" borderId="4" xfId="0" applyBorder="1"/>
    <xf numFmtId="0" fontId="6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0" fillId="0" borderId="2" xfId="0" applyBorder="1"/>
    <xf numFmtId="0" fontId="0" fillId="0" borderId="2" xfId="0" applyBorder="1" applyAlignment="1">
      <alignment wrapText="1"/>
    </xf>
    <xf numFmtId="2" fontId="0" fillId="0" borderId="2" xfId="0" applyNumberFormat="1" applyBorder="1"/>
    <xf numFmtId="2" fontId="2" fillId="0" borderId="0" xfId="0" applyNumberFormat="1" applyFont="1"/>
    <xf numFmtId="0" fontId="4" fillId="0" borderId="2" xfId="0" applyFont="1" applyBorder="1"/>
    <xf numFmtId="14" fontId="0" fillId="0" borderId="2" xfId="0" applyNumberFormat="1" applyBorder="1"/>
    <xf numFmtId="0" fontId="5" fillId="0" borderId="2" xfId="0" applyFont="1" applyFill="1" applyBorder="1"/>
    <xf numFmtId="2" fontId="2" fillId="0" borderId="0" xfId="0" applyNumberFormat="1" applyFont="1" applyBorder="1"/>
    <xf numFmtId="0" fontId="6" fillId="0" borderId="2" xfId="0" applyFont="1" applyBorder="1"/>
    <xf numFmtId="2" fontId="6" fillId="0" borderId="2" xfId="0" applyNumberFormat="1" applyFont="1" applyBorder="1"/>
    <xf numFmtId="0" fontId="2" fillId="0" borderId="0" xfId="0" applyFont="1"/>
    <xf numFmtId="2" fontId="0" fillId="0" borderId="0" xfId="0" applyNumberFormat="1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2" xfId="0" applyNumberForma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3C31B-A739-4AB7-A6EE-D8B80B5B788A}">
  <dimension ref="A1:AD401"/>
  <sheetViews>
    <sheetView tabSelected="1" zoomScale="90" zoomScaleNormal="90" workbookViewId="0">
      <pane xSplit="1" ySplit="4" topLeftCell="B381" activePane="bottomRight" state="frozen"/>
      <selection pane="topRight" activeCell="B1" sqref="B1"/>
      <selection pane="bottomLeft" activeCell="A5" sqref="A5"/>
      <selection pane="bottomRight" activeCell="P391" sqref="P391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7109375" customWidth="1"/>
    <col min="11" max="11" width="8.140625" customWidth="1"/>
    <col min="12" max="12" width="7" customWidth="1"/>
    <col min="14" max="14" width="9.7109375" customWidth="1"/>
    <col min="15" max="15" width="15.42578125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21" ht="20.25" x14ac:dyDescent="0.3">
      <c r="F1" t="s">
        <v>0</v>
      </c>
      <c r="H1" s="1" t="s">
        <v>1</v>
      </c>
    </row>
    <row r="2" spans="1:21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x14ac:dyDescent="0.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4" t="s">
        <v>9</v>
      </c>
      <c r="I3" s="4"/>
      <c r="J3" s="4"/>
      <c r="K3" s="3"/>
      <c r="L3" s="4" t="s">
        <v>10</v>
      </c>
      <c r="M3" s="4"/>
      <c r="N3" s="4"/>
      <c r="O3" s="4" t="s">
        <v>11</v>
      </c>
      <c r="P3" s="4"/>
      <c r="Q3" s="4"/>
      <c r="R3" s="4"/>
      <c r="S3" s="2"/>
      <c r="T3" s="2"/>
      <c r="U3" s="2"/>
    </row>
    <row r="4" spans="1:21" ht="25.5" x14ac:dyDescent="0.2">
      <c r="A4" s="5"/>
      <c r="B4" s="5"/>
      <c r="C4" s="5"/>
      <c r="D4" s="5"/>
      <c r="E4" s="5"/>
      <c r="F4" s="6"/>
      <c r="G4" s="6"/>
      <c r="H4" s="7" t="s">
        <v>12</v>
      </c>
      <c r="I4" s="7" t="s">
        <v>13</v>
      </c>
      <c r="J4" s="7" t="s">
        <v>14</v>
      </c>
      <c r="K4" s="6"/>
      <c r="L4" s="7" t="s">
        <v>12</v>
      </c>
      <c r="M4" s="7" t="s">
        <v>15</v>
      </c>
      <c r="N4" s="7" t="s">
        <v>14</v>
      </c>
      <c r="O4" s="7" t="s">
        <v>16</v>
      </c>
      <c r="P4" s="7" t="s">
        <v>12</v>
      </c>
      <c r="Q4" s="7" t="s">
        <v>15</v>
      </c>
      <c r="R4" s="7" t="s">
        <v>14</v>
      </c>
      <c r="S4" s="2"/>
      <c r="T4" s="2"/>
      <c r="U4" s="2"/>
    </row>
    <row r="5" spans="1:21" ht="31.5" x14ac:dyDescent="0.2">
      <c r="A5" s="8"/>
      <c r="B5" s="8"/>
      <c r="C5" s="8"/>
      <c r="D5" s="8"/>
      <c r="E5" s="9" t="s">
        <v>17</v>
      </c>
      <c r="F5" s="8"/>
      <c r="G5" s="8"/>
      <c r="H5" s="10">
        <f>F5*G5</f>
        <v>0</v>
      </c>
      <c r="I5" s="10"/>
      <c r="J5" s="10">
        <f>H5*I5</f>
        <v>0</v>
      </c>
      <c r="K5" s="10"/>
      <c r="L5" s="10"/>
      <c r="M5" s="10"/>
      <c r="N5" s="10">
        <f>L5*M5</f>
        <v>0</v>
      </c>
      <c r="O5" s="10"/>
      <c r="P5" s="10"/>
      <c r="Q5" s="10"/>
      <c r="R5" s="10">
        <f>P5*Q5</f>
        <v>0</v>
      </c>
      <c r="S5" s="11"/>
      <c r="T5" s="2"/>
      <c r="U5" s="2"/>
    </row>
    <row r="6" spans="1:21" ht="15" x14ac:dyDescent="0.2">
      <c r="A6" s="8"/>
      <c r="B6" s="8"/>
      <c r="C6" s="8"/>
      <c r="D6" s="8"/>
      <c r="E6" s="12" t="s">
        <v>18</v>
      </c>
      <c r="F6" s="8"/>
      <c r="G6" s="8"/>
      <c r="H6" s="10">
        <f>F6*G6</f>
        <v>0</v>
      </c>
      <c r="I6" s="10"/>
      <c r="J6" s="10">
        <f>H6*I6</f>
        <v>0</v>
      </c>
      <c r="K6" s="10"/>
      <c r="L6" s="10"/>
      <c r="M6" s="10"/>
      <c r="N6" s="10">
        <f>L6*M6</f>
        <v>0</v>
      </c>
      <c r="O6" s="10"/>
      <c r="P6" s="10"/>
      <c r="Q6" s="10"/>
      <c r="R6" s="10">
        <f t="shared" ref="R6:R71" si="0">P6*Q6</f>
        <v>0</v>
      </c>
      <c r="S6" s="11"/>
      <c r="T6" s="2"/>
      <c r="U6" s="2"/>
    </row>
    <row r="7" spans="1:21" ht="89.25" x14ac:dyDescent="0.2">
      <c r="A7" s="8" t="s">
        <v>19</v>
      </c>
      <c r="B7" s="13" t="s">
        <v>20</v>
      </c>
      <c r="C7" s="8"/>
      <c r="D7" s="8"/>
      <c r="E7" s="12" t="s">
        <v>21</v>
      </c>
      <c r="F7" s="8">
        <v>3</v>
      </c>
      <c r="G7" s="8">
        <v>1</v>
      </c>
      <c r="H7" s="10">
        <f t="shared" ref="H7:H70" si="1">F7*G7</f>
        <v>3</v>
      </c>
      <c r="I7" s="10">
        <v>600</v>
      </c>
      <c r="J7" s="10">
        <f t="shared" ref="J7:J70" si="2">H7*I7</f>
        <v>1800</v>
      </c>
      <c r="K7" s="10" t="s">
        <v>22</v>
      </c>
      <c r="L7" s="10">
        <v>0.5</v>
      </c>
      <c r="M7" s="10">
        <v>400</v>
      </c>
      <c r="N7" s="10">
        <f t="shared" ref="N7:N70" si="3">L7*M7</f>
        <v>200</v>
      </c>
      <c r="O7" s="10" t="s">
        <v>23</v>
      </c>
      <c r="P7" s="10">
        <v>1</v>
      </c>
      <c r="Q7" s="10">
        <v>272.8</v>
      </c>
      <c r="R7" s="10">
        <f t="shared" si="0"/>
        <v>272.8</v>
      </c>
      <c r="S7" s="11"/>
      <c r="T7" s="2"/>
      <c r="U7" s="2"/>
    </row>
    <row r="8" spans="1:21" ht="28.5" customHeight="1" x14ac:dyDescent="0.2">
      <c r="A8" s="8"/>
      <c r="B8" s="8"/>
      <c r="C8" s="8"/>
      <c r="D8" s="8"/>
      <c r="E8" s="12"/>
      <c r="F8" s="8"/>
      <c r="G8" s="8"/>
      <c r="H8" s="10">
        <f t="shared" si="1"/>
        <v>0</v>
      </c>
      <c r="I8" s="10"/>
      <c r="J8" s="10">
        <f t="shared" si="2"/>
        <v>0</v>
      </c>
      <c r="K8" s="10"/>
      <c r="L8" s="10"/>
      <c r="M8" s="10"/>
      <c r="N8" s="10">
        <f t="shared" si="3"/>
        <v>0</v>
      </c>
      <c r="O8" s="10" t="s">
        <v>24</v>
      </c>
      <c r="P8" s="10">
        <v>1</v>
      </c>
      <c r="Q8" s="10">
        <v>26.78</v>
      </c>
      <c r="R8" s="10">
        <f t="shared" si="0"/>
        <v>26.78</v>
      </c>
      <c r="S8" s="11"/>
      <c r="T8" s="2"/>
      <c r="U8" s="2"/>
    </row>
    <row r="9" spans="1:21" ht="15" x14ac:dyDescent="0.2">
      <c r="A9" s="8"/>
      <c r="B9" s="8"/>
      <c r="C9" s="8"/>
      <c r="D9" s="8"/>
      <c r="E9" s="12"/>
      <c r="F9" s="8"/>
      <c r="G9" s="8"/>
      <c r="H9" s="10">
        <f t="shared" si="1"/>
        <v>0</v>
      </c>
      <c r="I9" s="10"/>
      <c r="J9" s="10">
        <f t="shared" si="2"/>
        <v>0</v>
      </c>
      <c r="K9" s="10"/>
      <c r="L9" s="10"/>
      <c r="M9" s="10"/>
      <c r="N9" s="10">
        <f t="shared" si="3"/>
        <v>0</v>
      </c>
      <c r="O9" s="10" t="s">
        <v>25</v>
      </c>
      <c r="P9" s="10">
        <v>1</v>
      </c>
      <c r="Q9" s="10">
        <v>82</v>
      </c>
      <c r="R9" s="10">
        <f t="shared" si="0"/>
        <v>82</v>
      </c>
      <c r="S9" s="11"/>
      <c r="T9" s="2"/>
      <c r="U9" s="2"/>
    </row>
    <row r="10" spans="1:21" ht="15" x14ac:dyDescent="0.2">
      <c r="A10" s="8"/>
      <c r="B10" s="8"/>
      <c r="C10" s="8"/>
      <c r="D10" s="8"/>
      <c r="E10" s="12"/>
      <c r="F10" s="8"/>
      <c r="G10" s="8"/>
      <c r="H10" s="10">
        <f t="shared" si="1"/>
        <v>0</v>
      </c>
      <c r="I10" s="10"/>
      <c r="J10" s="10">
        <f t="shared" si="2"/>
        <v>0</v>
      </c>
      <c r="K10" s="10"/>
      <c r="L10" s="10"/>
      <c r="M10" s="10"/>
      <c r="N10" s="10">
        <f t="shared" si="3"/>
        <v>0</v>
      </c>
      <c r="O10" s="10" t="s">
        <v>26</v>
      </c>
      <c r="P10" s="10">
        <v>6</v>
      </c>
      <c r="Q10" s="10">
        <v>157.19999999999999</v>
      </c>
      <c r="R10" s="10">
        <f t="shared" si="0"/>
        <v>943.19999999999993</v>
      </c>
      <c r="S10" s="11"/>
      <c r="T10" s="2"/>
      <c r="U10" s="2"/>
    </row>
    <row r="11" spans="1:21" ht="15" x14ac:dyDescent="0.2">
      <c r="A11" s="8"/>
      <c r="B11" s="8"/>
      <c r="C11" s="8"/>
      <c r="D11" s="8"/>
      <c r="E11" s="12"/>
      <c r="F11" s="8"/>
      <c r="G11" s="8"/>
      <c r="H11" s="10">
        <f t="shared" si="1"/>
        <v>0</v>
      </c>
      <c r="I11" s="10"/>
      <c r="J11" s="10">
        <f t="shared" si="2"/>
        <v>0</v>
      </c>
      <c r="K11" s="10"/>
      <c r="L11" s="10"/>
      <c r="M11" s="10"/>
      <c r="N11" s="10">
        <f t="shared" si="3"/>
        <v>0</v>
      </c>
      <c r="O11" s="10" t="s">
        <v>27</v>
      </c>
      <c r="P11" s="10">
        <v>0.05</v>
      </c>
      <c r="Q11" s="10">
        <v>75</v>
      </c>
      <c r="R11" s="10">
        <f t="shared" si="0"/>
        <v>3.75</v>
      </c>
      <c r="S11" s="11"/>
      <c r="T11" s="2"/>
      <c r="U11" s="2"/>
    </row>
    <row r="12" spans="1:21" ht="15" x14ac:dyDescent="0.2">
      <c r="A12" s="8"/>
      <c r="B12" s="8"/>
      <c r="C12" s="8"/>
      <c r="D12" s="8"/>
      <c r="E12" s="12"/>
      <c r="F12" s="8"/>
      <c r="G12" s="8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2"/>
      <c r="U12" s="2"/>
    </row>
    <row r="13" spans="1:21" ht="63.75" x14ac:dyDescent="0.2">
      <c r="A13" s="8" t="s">
        <v>28</v>
      </c>
      <c r="B13" s="13" t="s">
        <v>29</v>
      </c>
      <c r="C13" s="8"/>
      <c r="D13" s="8"/>
      <c r="E13" s="12" t="s">
        <v>21</v>
      </c>
      <c r="F13" s="8">
        <v>4</v>
      </c>
      <c r="G13" s="8">
        <v>1</v>
      </c>
      <c r="H13" s="10">
        <f t="shared" si="1"/>
        <v>4</v>
      </c>
      <c r="I13" s="10">
        <v>600</v>
      </c>
      <c r="J13" s="10">
        <f t="shared" si="2"/>
        <v>2400</v>
      </c>
      <c r="K13" s="10" t="s">
        <v>22</v>
      </c>
      <c r="L13" s="10">
        <v>0.5</v>
      </c>
      <c r="M13" s="10">
        <v>400</v>
      </c>
      <c r="N13" s="10">
        <f t="shared" si="3"/>
        <v>200</v>
      </c>
      <c r="O13" s="10" t="s">
        <v>30</v>
      </c>
      <c r="P13" s="10">
        <v>6</v>
      </c>
      <c r="Q13" s="10">
        <v>105</v>
      </c>
      <c r="R13" s="10">
        <f t="shared" si="0"/>
        <v>630</v>
      </c>
      <c r="S13" s="11"/>
      <c r="T13" s="2"/>
      <c r="U13" s="2"/>
    </row>
    <row r="14" spans="1:21" ht="15" x14ac:dyDescent="0.2">
      <c r="A14" s="8"/>
      <c r="B14" s="8"/>
      <c r="C14" s="8"/>
      <c r="D14" s="8"/>
      <c r="E14" s="12"/>
      <c r="F14" s="8"/>
      <c r="G14" s="8"/>
      <c r="H14" s="10">
        <f t="shared" si="1"/>
        <v>0</v>
      </c>
      <c r="I14" s="10"/>
      <c r="J14" s="10">
        <f t="shared" si="2"/>
        <v>0</v>
      </c>
      <c r="K14" s="10"/>
      <c r="L14" s="10"/>
      <c r="M14" s="10"/>
      <c r="N14" s="10">
        <f t="shared" si="3"/>
        <v>0</v>
      </c>
      <c r="O14" s="10" t="s">
        <v>31</v>
      </c>
      <c r="P14" s="10">
        <v>1</v>
      </c>
      <c r="Q14" s="10">
        <v>9</v>
      </c>
      <c r="R14" s="10">
        <f t="shared" si="0"/>
        <v>9</v>
      </c>
      <c r="S14" s="11"/>
      <c r="T14" s="2"/>
      <c r="U14" s="2"/>
    </row>
    <row r="15" spans="1:21" ht="15" x14ac:dyDescent="0.2">
      <c r="A15" s="8"/>
      <c r="B15" s="8"/>
      <c r="C15" s="8"/>
      <c r="D15" s="8"/>
      <c r="E15" s="12"/>
      <c r="F15" s="8"/>
      <c r="G15" s="8"/>
      <c r="H15" s="10">
        <f t="shared" si="1"/>
        <v>0</v>
      </c>
      <c r="I15" s="10"/>
      <c r="J15" s="10">
        <f t="shared" si="2"/>
        <v>0</v>
      </c>
      <c r="K15" s="10"/>
      <c r="L15" s="10"/>
      <c r="M15" s="10"/>
      <c r="N15" s="10">
        <f t="shared" si="3"/>
        <v>0</v>
      </c>
      <c r="O15" s="10" t="s">
        <v>32</v>
      </c>
      <c r="P15" s="10">
        <v>1</v>
      </c>
      <c r="Q15" s="10">
        <v>26.78</v>
      </c>
      <c r="R15" s="10">
        <f t="shared" si="0"/>
        <v>26.78</v>
      </c>
      <c r="S15" s="11"/>
      <c r="T15" s="2"/>
      <c r="U15" s="2"/>
    </row>
    <row r="16" spans="1:21" ht="15" x14ac:dyDescent="0.2">
      <c r="A16" s="8"/>
      <c r="B16" s="8"/>
      <c r="C16" s="8"/>
      <c r="D16" s="8"/>
      <c r="E16" s="12"/>
      <c r="F16" s="8"/>
      <c r="G16" s="8"/>
      <c r="H16" s="10">
        <f t="shared" si="1"/>
        <v>0</v>
      </c>
      <c r="I16" s="10"/>
      <c r="J16" s="10">
        <f t="shared" si="2"/>
        <v>0</v>
      </c>
      <c r="K16" s="10"/>
      <c r="L16" s="10"/>
      <c r="M16" s="10"/>
      <c r="N16" s="10">
        <f t="shared" si="3"/>
        <v>0</v>
      </c>
      <c r="O16" s="10" t="s">
        <v>33</v>
      </c>
      <c r="P16" s="10">
        <v>1</v>
      </c>
      <c r="Q16" s="10">
        <v>246.23</v>
      </c>
      <c r="R16" s="10">
        <f t="shared" si="0"/>
        <v>246.23</v>
      </c>
      <c r="S16" s="11"/>
      <c r="T16" s="2"/>
      <c r="U16" s="2"/>
    </row>
    <row r="17" spans="1:21" ht="15" x14ac:dyDescent="0.2">
      <c r="A17" s="8"/>
      <c r="B17" s="8"/>
      <c r="C17" s="8"/>
      <c r="D17" s="8"/>
      <c r="E17" s="12"/>
      <c r="F17" s="8"/>
      <c r="G17" s="8"/>
      <c r="H17" s="10">
        <f t="shared" si="1"/>
        <v>0</v>
      </c>
      <c r="I17" s="10"/>
      <c r="J17" s="10">
        <f t="shared" si="2"/>
        <v>0</v>
      </c>
      <c r="K17" s="10"/>
      <c r="L17" s="10"/>
      <c r="M17" s="10"/>
      <c r="N17" s="10">
        <f t="shared" si="3"/>
        <v>0</v>
      </c>
      <c r="O17" s="10" t="s">
        <v>34</v>
      </c>
      <c r="P17" s="10">
        <v>1</v>
      </c>
      <c r="Q17" s="10">
        <v>80</v>
      </c>
      <c r="R17" s="10">
        <f t="shared" si="0"/>
        <v>80</v>
      </c>
      <c r="S17" s="11"/>
      <c r="T17" s="2"/>
      <c r="U17" s="2"/>
    </row>
    <row r="18" spans="1:21" ht="15" x14ac:dyDescent="0.2">
      <c r="A18" s="8"/>
      <c r="B18" s="8"/>
      <c r="C18" s="8"/>
      <c r="D18" s="8"/>
      <c r="E18" s="12"/>
      <c r="F18" s="8"/>
      <c r="G18" s="8"/>
      <c r="H18" s="10">
        <f t="shared" si="1"/>
        <v>0</v>
      </c>
      <c r="I18" s="10"/>
      <c r="J18" s="10">
        <f t="shared" si="2"/>
        <v>0</v>
      </c>
      <c r="K18" s="10"/>
      <c r="L18" s="10"/>
      <c r="M18" s="10"/>
      <c r="N18" s="10">
        <f t="shared" si="3"/>
        <v>0</v>
      </c>
      <c r="O18" s="10" t="s">
        <v>35</v>
      </c>
      <c r="P18" s="10">
        <v>5</v>
      </c>
      <c r="Q18" s="10">
        <v>0.82</v>
      </c>
      <c r="R18" s="10">
        <f t="shared" si="0"/>
        <v>4.0999999999999996</v>
      </c>
      <c r="S18" s="11"/>
      <c r="T18" s="2"/>
      <c r="U18" s="2"/>
    </row>
    <row r="19" spans="1:21" ht="15" x14ac:dyDescent="0.2">
      <c r="A19" s="8"/>
      <c r="B19" s="8"/>
      <c r="C19" s="8"/>
      <c r="D19" s="8"/>
      <c r="E19" s="12"/>
      <c r="F19" s="8"/>
      <c r="G19" s="8"/>
      <c r="H19" s="10">
        <f t="shared" si="1"/>
        <v>0</v>
      </c>
      <c r="I19" s="10"/>
      <c r="J19" s="10">
        <f t="shared" si="2"/>
        <v>0</v>
      </c>
      <c r="K19" s="10"/>
      <c r="L19" s="10"/>
      <c r="M19" s="10"/>
      <c r="N19" s="10">
        <f t="shared" si="3"/>
        <v>0</v>
      </c>
      <c r="O19" s="10" t="s">
        <v>36</v>
      </c>
      <c r="P19" s="10">
        <v>5</v>
      </c>
      <c r="Q19" s="10">
        <v>0.8</v>
      </c>
      <c r="R19" s="10">
        <f t="shared" si="0"/>
        <v>4</v>
      </c>
      <c r="S19" s="11"/>
      <c r="T19" s="2"/>
      <c r="U19" s="2"/>
    </row>
    <row r="20" spans="1:21" ht="15" x14ac:dyDescent="0.2">
      <c r="A20" s="8"/>
      <c r="B20" s="8"/>
      <c r="C20" s="8"/>
      <c r="D20" s="8"/>
      <c r="E20" s="12"/>
      <c r="F20" s="8"/>
      <c r="G20" s="8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1"/>
      <c r="T20" s="2"/>
      <c r="U20" s="2"/>
    </row>
    <row r="21" spans="1:21" ht="38.25" x14ac:dyDescent="0.2">
      <c r="A21" s="8" t="s">
        <v>37</v>
      </c>
      <c r="B21" s="13" t="s">
        <v>38</v>
      </c>
      <c r="C21" s="8"/>
      <c r="D21" s="8"/>
      <c r="E21" s="12" t="s">
        <v>21</v>
      </c>
      <c r="F21" s="8">
        <v>0.5</v>
      </c>
      <c r="G21" s="8">
        <v>1</v>
      </c>
      <c r="H21" s="10">
        <f t="shared" ref="H21:H48" si="4">F21*G21</f>
        <v>0.5</v>
      </c>
      <c r="I21" s="10">
        <v>600</v>
      </c>
      <c r="J21" s="10">
        <f t="shared" ref="J21:J48" si="5">H21*I21</f>
        <v>300</v>
      </c>
      <c r="K21" s="10" t="s">
        <v>22</v>
      </c>
      <c r="L21" s="10">
        <v>0.2</v>
      </c>
      <c r="M21" s="10">
        <v>400</v>
      </c>
      <c r="N21" s="10">
        <f t="shared" ref="N21:N48" si="6">L21*M21</f>
        <v>80</v>
      </c>
      <c r="O21" s="10"/>
      <c r="P21" s="10"/>
      <c r="Q21" s="10"/>
      <c r="R21" s="10">
        <f t="shared" ref="R21:R48" si="7">P21*Q21</f>
        <v>0</v>
      </c>
      <c r="S21" s="11"/>
      <c r="T21" s="2"/>
      <c r="U21" s="2"/>
    </row>
    <row r="22" spans="1:21" ht="15" x14ac:dyDescent="0.2">
      <c r="A22" s="8"/>
      <c r="B22" s="8"/>
      <c r="C22" s="8"/>
      <c r="D22" s="8"/>
      <c r="E22" s="12"/>
      <c r="F22" s="8"/>
      <c r="G22" s="8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1"/>
      <c r="T22" s="2"/>
      <c r="U22" s="2"/>
    </row>
    <row r="23" spans="1:21" ht="51" x14ac:dyDescent="0.2">
      <c r="A23" s="8" t="s">
        <v>39</v>
      </c>
      <c r="B23" s="13" t="s">
        <v>40</v>
      </c>
      <c r="C23" s="8"/>
      <c r="D23" s="8"/>
      <c r="E23" s="12" t="s">
        <v>21</v>
      </c>
      <c r="F23" s="8">
        <v>2</v>
      </c>
      <c r="G23" s="8">
        <v>2</v>
      </c>
      <c r="H23" s="10">
        <f t="shared" si="4"/>
        <v>4</v>
      </c>
      <c r="I23" s="10">
        <v>600</v>
      </c>
      <c r="J23" s="10">
        <f t="shared" si="5"/>
        <v>2400</v>
      </c>
      <c r="K23" s="10" t="s">
        <v>22</v>
      </c>
      <c r="L23" s="10">
        <v>0.5</v>
      </c>
      <c r="M23" s="10">
        <v>400</v>
      </c>
      <c r="N23" s="10">
        <f t="shared" si="6"/>
        <v>200</v>
      </c>
      <c r="O23" s="10" t="s">
        <v>41</v>
      </c>
      <c r="P23" s="10">
        <v>1</v>
      </c>
      <c r="Q23" s="10">
        <v>235</v>
      </c>
      <c r="R23" s="10">
        <f t="shared" si="7"/>
        <v>235</v>
      </c>
      <c r="S23" s="11"/>
      <c r="T23" s="2"/>
      <c r="U23" s="2"/>
    </row>
    <row r="24" spans="1:21" ht="24" customHeight="1" x14ac:dyDescent="0.2">
      <c r="A24" s="8"/>
      <c r="B24" s="8"/>
      <c r="C24" s="8"/>
      <c r="D24" s="8"/>
      <c r="E24" s="12"/>
      <c r="F24" s="8"/>
      <c r="G24" s="8"/>
      <c r="H24" s="10">
        <f t="shared" si="4"/>
        <v>0</v>
      </c>
      <c r="I24" s="10"/>
      <c r="J24" s="10">
        <f t="shared" si="5"/>
        <v>0</v>
      </c>
      <c r="K24" s="10"/>
      <c r="L24" s="10"/>
      <c r="M24" s="10"/>
      <c r="N24" s="10">
        <f t="shared" si="6"/>
        <v>0</v>
      </c>
      <c r="O24" s="10" t="s">
        <v>42</v>
      </c>
      <c r="P24" s="10">
        <v>0.5</v>
      </c>
      <c r="Q24" s="10">
        <v>213</v>
      </c>
      <c r="R24" s="10">
        <f t="shared" si="7"/>
        <v>106.5</v>
      </c>
      <c r="S24" s="11"/>
      <c r="T24" s="2"/>
      <c r="U24" s="2"/>
    </row>
    <row r="25" spans="1:21" ht="15" x14ac:dyDescent="0.2">
      <c r="A25" s="8"/>
      <c r="B25" s="8"/>
      <c r="C25" s="8"/>
      <c r="D25" s="8"/>
      <c r="E25" s="12"/>
      <c r="F25" s="8"/>
      <c r="G25" s="8"/>
      <c r="H25" s="10">
        <f t="shared" si="4"/>
        <v>0</v>
      </c>
      <c r="I25" s="10"/>
      <c r="J25" s="10">
        <f t="shared" si="5"/>
        <v>0</v>
      </c>
      <c r="K25" s="10"/>
      <c r="L25" s="10"/>
      <c r="M25" s="10"/>
      <c r="N25" s="10">
        <f t="shared" si="6"/>
        <v>0</v>
      </c>
      <c r="O25" s="10" t="s">
        <v>43</v>
      </c>
      <c r="P25" s="10">
        <v>50</v>
      </c>
      <c r="Q25" s="10">
        <v>45</v>
      </c>
      <c r="R25" s="10">
        <f t="shared" si="7"/>
        <v>2250</v>
      </c>
      <c r="S25" s="11"/>
      <c r="T25" s="2"/>
      <c r="U25" s="2"/>
    </row>
    <row r="26" spans="1:21" ht="15" x14ac:dyDescent="0.2">
      <c r="A26" s="8"/>
      <c r="B26" s="8"/>
      <c r="C26" s="8"/>
      <c r="D26" s="8"/>
      <c r="E26" s="12"/>
      <c r="F26" s="8"/>
      <c r="G26" s="8"/>
      <c r="H26" s="10">
        <f t="shared" si="4"/>
        <v>0</v>
      </c>
      <c r="I26" s="10"/>
      <c r="J26" s="10">
        <f t="shared" si="5"/>
        <v>0</v>
      </c>
      <c r="K26" s="10"/>
      <c r="L26" s="10"/>
      <c r="M26" s="10"/>
      <c r="N26" s="10">
        <f t="shared" si="6"/>
        <v>0</v>
      </c>
      <c r="O26" s="10" t="s">
        <v>44</v>
      </c>
      <c r="P26" s="10">
        <v>36</v>
      </c>
      <c r="Q26" s="10">
        <v>67.150000000000006</v>
      </c>
      <c r="R26" s="10">
        <f t="shared" si="7"/>
        <v>2417.4</v>
      </c>
      <c r="S26" s="11"/>
      <c r="T26" s="2"/>
      <c r="U26" s="2"/>
    </row>
    <row r="27" spans="1:21" ht="15" x14ac:dyDescent="0.2">
      <c r="A27" s="8"/>
      <c r="B27" s="8"/>
      <c r="C27" s="8"/>
      <c r="D27" s="8"/>
      <c r="E27" s="12"/>
      <c r="F27" s="8"/>
      <c r="G27" s="8"/>
      <c r="H27" s="10">
        <f t="shared" si="4"/>
        <v>0</v>
      </c>
      <c r="I27" s="10"/>
      <c r="J27" s="10">
        <f t="shared" si="5"/>
        <v>0</v>
      </c>
      <c r="K27" s="10"/>
      <c r="L27" s="10"/>
      <c r="M27" s="10"/>
      <c r="N27" s="10">
        <f t="shared" si="6"/>
        <v>0</v>
      </c>
      <c r="O27" s="10" t="s">
        <v>45</v>
      </c>
      <c r="P27" s="10">
        <v>12</v>
      </c>
      <c r="Q27" s="10">
        <v>9.17</v>
      </c>
      <c r="R27" s="10">
        <f t="shared" si="7"/>
        <v>110.03999999999999</v>
      </c>
      <c r="S27" s="11"/>
      <c r="T27" s="2"/>
      <c r="U27" s="2"/>
    </row>
    <row r="28" spans="1:21" ht="15" x14ac:dyDescent="0.2">
      <c r="A28" s="8"/>
      <c r="B28" s="8"/>
      <c r="C28" s="8"/>
      <c r="D28" s="8"/>
      <c r="E28" s="12"/>
      <c r="F28" s="8"/>
      <c r="G28" s="8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1"/>
      <c r="T28" s="2"/>
      <c r="U28" s="2"/>
    </row>
    <row r="29" spans="1:21" ht="63.75" x14ac:dyDescent="0.2">
      <c r="A29" s="8">
        <v>5</v>
      </c>
      <c r="B29" s="13" t="s">
        <v>46</v>
      </c>
      <c r="C29" s="8"/>
      <c r="D29" s="8"/>
      <c r="E29" s="12" t="s">
        <v>47</v>
      </c>
      <c r="F29" s="8">
        <v>2</v>
      </c>
      <c r="G29" s="8">
        <v>1</v>
      </c>
      <c r="H29" s="10">
        <f t="shared" si="4"/>
        <v>2</v>
      </c>
      <c r="I29" s="10">
        <v>600</v>
      </c>
      <c r="J29" s="10">
        <f t="shared" si="5"/>
        <v>1200</v>
      </c>
      <c r="K29" s="10" t="s">
        <v>22</v>
      </c>
      <c r="L29" s="10">
        <v>0.5</v>
      </c>
      <c r="M29" s="10">
        <v>400</v>
      </c>
      <c r="N29" s="10">
        <f t="shared" si="6"/>
        <v>200</v>
      </c>
      <c r="O29" s="10" t="s">
        <v>48</v>
      </c>
      <c r="P29" s="10">
        <v>1</v>
      </c>
      <c r="Q29" s="10">
        <v>25</v>
      </c>
      <c r="R29" s="10">
        <f t="shared" si="7"/>
        <v>25</v>
      </c>
      <c r="S29" s="11"/>
      <c r="T29" s="2"/>
      <c r="U29" s="2"/>
    </row>
    <row r="30" spans="1:21" ht="15" x14ac:dyDescent="0.2">
      <c r="A30" s="8"/>
      <c r="B30" s="8"/>
      <c r="C30" s="8"/>
      <c r="D30" s="8"/>
      <c r="E30" s="12"/>
      <c r="F30" s="8"/>
      <c r="G30" s="8"/>
      <c r="H30" s="10">
        <f t="shared" si="4"/>
        <v>0</v>
      </c>
      <c r="I30" s="10"/>
      <c r="J30" s="10">
        <f t="shared" si="5"/>
        <v>0</v>
      </c>
      <c r="K30" s="10"/>
      <c r="L30" s="10"/>
      <c r="M30" s="10"/>
      <c r="N30" s="10">
        <f t="shared" si="6"/>
        <v>0</v>
      </c>
      <c r="O30" s="10" t="s">
        <v>49</v>
      </c>
      <c r="P30" s="10">
        <v>0.3</v>
      </c>
      <c r="Q30" s="10">
        <v>75</v>
      </c>
      <c r="R30" s="10">
        <f t="shared" si="7"/>
        <v>22.5</v>
      </c>
      <c r="S30" s="11"/>
      <c r="T30" s="2"/>
      <c r="U30" s="2"/>
    </row>
    <row r="31" spans="1:21" ht="15" x14ac:dyDescent="0.2">
      <c r="A31" s="8"/>
      <c r="B31" s="8"/>
      <c r="C31" s="8"/>
      <c r="D31" s="8"/>
      <c r="E31" s="12"/>
      <c r="F31" s="8"/>
      <c r="G31" s="8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2"/>
      <c r="U31" s="2"/>
    </row>
    <row r="32" spans="1:21" ht="89.25" x14ac:dyDescent="0.2">
      <c r="A32" s="8" t="s">
        <v>50</v>
      </c>
      <c r="B32" s="13" t="s">
        <v>51</v>
      </c>
      <c r="C32" s="8"/>
      <c r="D32" s="8"/>
      <c r="E32" s="12" t="s">
        <v>21</v>
      </c>
      <c r="F32" s="8">
        <v>2</v>
      </c>
      <c r="G32" s="8">
        <v>2</v>
      </c>
      <c r="H32" s="10">
        <f t="shared" si="4"/>
        <v>4</v>
      </c>
      <c r="I32" s="10">
        <v>600</v>
      </c>
      <c r="J32" s="10">
        <f t="shared" si="5"/>
        <v>2400</v>
      </c>
      <c r="K32" s="10" t="s">
        <v>22</v>
      </c>
      <c r="L32" s="10">
        <v>0.5</v>
      </c>
      <c r="M32" s="10">
        <v>400</v>
      </c>
      <c r="N32" s="10">
        <f t="shared" si="6"/>
        <v>200</v>
      </c>
      <c r="O32" s="10" t="s">
        <v>52</v>
      </c>
      <c r="P32" s="10">
        <v>1</v>
      </c>
      <c r="Q32" s="10">
        <v>272.8</v>
      </c>
      <c r="R32" s="10">
        <f t="shared" si="7"/>
        <v>272.8</v>
      </c>
      <c r="S32" s="11"/>
      <c r="T32" s="2"/>
      <c r="U32" s="2"/>
    </row>
    <row r="33" spans="1:21" ht="28.5" customHeight="1" x14ac:dyDescent="0.2">
      <c r="A33" s="8"/>
      <c r="B33" s="8"/>
      <c r="C33" s="8"/>
      <c r="D33" s="8"/>
      <c r="E33" s="12"/>
      <c r="F33" s="8"/>
      <c r="G33" s="8"/>
      <c r="H33" s="10">
        <f t="shared" si="4"/>
        <v>0</v>
      </c>
      <c r="I33" s="10"/>
      <c r="J33" s="10">
        <f t="shared" si="5"/>
        <v>0</v>
      </c>
      <c r="K33" s="10"/>
      <c r="L33" s="10"/>
      <c r="M33" s="10"/>
      <c r="N33" s="10">
        <f t="shared" si="6"/>
        <v>0</v>
      </c>
      <c r="O33" s="10" t="s">
        <v>53</v>
      </c>
      <c r="P33" s="10">
        <v>2</v>
      </c>
      <c r="Q33" s="10">
        <v>218.8</v>
      </c>
      <c r="R33" s="10">
        <f t="shared" si="7"/>
        <v>437.6</v>
      </c>
      <c r="S33" s="11"/>
      <c r="T33" s="2"/>
      <c r="U33" s="2"/>
    </row>
    <row r="34" spans="1:21" ht="15" x14ac:dyDescent="0.2">
      <c r="A34" s="8"/>
      <c r="B34" s="8"/>
      <c r="C34" s="8"/>
      <c r="D34" s="8"/>
      <c r="E34" s="12"/>
      <c r="F34" s="8"/>
      <c r="G34" s="8"/>
      <c r="H34" s="10">
        <f t="shared" si="4"/>
        <v>0</v>
      </c>
      <c r="I34" s="10"/>
      <c r="J34" s="10">
        <f t="shared" si="5"/>
        <v>0</v>
      </c>
      <c r="K34" s="10"/>
      <c r="L34" s="10"/>
      <c r="M34" s="10"/>
      <c r="N34" s="10">
        <f t="shared" si="6"/>
        <v>0</v>
      </c>
      <c r="O34" s="10" t="s">
        <v>27</v>
      </c>
      <c r="P34" s="10">
        <v>0.3</v>
      </c>
      <c r="Q34" s="10">
        <v>75</v>
      </c>
      <c r="R34" s="10">
        <f t="shared" si="7"/>
        <v>22.5</v>
      </c>
      <c r="S34" s="11"/>
      <c r="T34" s="2"/>
      <c r="U34" s="2"/>
    </row>
    <row r="35" spans="1:21" ht="15" x14ac:dyDescent="0.2">
      <c r="A35" s="8"/>
      <c r="B35" s="8"/>
      <c r="C35" s="8"/>
      <c r="D35" s="8"/>
      <c r="E35" s="12"/>
      <c r="F35" s="8"/>
      <c r="G35" s="8"/>
      <c r="H35" s="10">
        <f t="shared" si="4"/>
        <v>0</v>
      </c>
      <c r="I35" s="10"/>
      <c r="J35" s="10">
        <f t="shared" si="5"/>
        <v>0</v>
      </c>
      <c r="K35" s="10"/>
      <c r="L35" s="10"/>
      <c r="M35" s="10"/>
      <c r="N35" s="10">
        <f t="shared" si="6"/>
        <v>0</v>
      </c>
      <c r="O35" s="10" t="s">
        <v>54</v>
      </c>
      <c r="P35" s="10">
        <v>0.5</v>
      </c>
      <c r="Q35" s="10">
        <v>157.19999999999999</v>
      </c>
      <c r="R35" s="10">
        <f t="shared" si="7"/>
        <v>78.599999999999994</v>
      </c>
      <c r="S35" s="11"/>
      <c r="T35" s="2"/>
      <c r="U35" s="2"/>
    </row>
    <row r="36" spans="1:21" ht="15" x14ac:dyDescent="0.2">
      <c r="A36" s="8"/>
      <c r="B36" s="8"/>
      <c r="C36" s="8"/>
      <c r="D36" s="8"/>
      <c r="E36" s="12"/>
      <c r="F36" s="8"/>
      <c r="G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1"/>
      <c r="T36" s="2"/>
      <c r="U36" s="2"/>
    </row>
    <row r="37" spans="1:21" ht="25.5" x14ac:dyDescent="0.2">
      <c r="A37" s="8">
        <v>7</v>
      </c>
      <c r="B37" s="13" t="s">
        <v>55</v>
      </c>
      <c r="C37" s="8"/>
      <c r="D37" s="8"/>
      <c r="E37" s="12" t="s">
        <v>21</v>
      </c>
      <c r="F37" s="8">
        <v>1</v>
      </c>
      <c r="G37" s="8">
        <v>2</v>
      </c>
      <c r="H37" s="10">
        <f t="shared" si="4"/>
        <v>2</v>
      </c>
      <c r="I37" s="10">
        <v>600</v>
      </c>
      <c r="J37" s="10">
        <f t="shared" si="5"/>
        <v>1200</v>
      </c>
      <c r="K37" s="10" t="s">
        <v>22</v>
      </c>
      <c r="L37" s="10">
        <v>0.5</v>
      </c>
      <c r="M37" s="10">
        <v>400</v>
      </c>
      <c r="N37" s="10">
        <f t="shared" si="6"/>
        <v>200</v>
      </c>
      <c r="O37" s="10"/>
      <c r="P37" s="10"/>
      <c r="Q37" s="10"/>
      <c r="R37" s="10">
        <f t="shared" si="7"/>
        <v>0</v>
      </c>
      <c r="S37" s="11"/>
      <c r="T37" s="2"/>
      <c r="U37" s="2"/>
    </row>
    <row r="38" spans="1:21" ht="15" x14ac:dyDescent="0.2">
      <c r="A38" s="8"/>
      <c r="B38" s="8"/>
      <c r="C38" s="8"/>
      <c r="D38" s="8"/>
      <c r="E38" s="12"/>
      <c r="F38" s="8"/>
      <c r="G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1"/>
      <c r="T38" s="2"/>
      <c r="U38" s="2"/>
    </row>
    <row r="39" spans="1:21" ht="76.5" x14ac:dyDescent="0.2">
      <c r="A39" s="8" t="s">
        <v>56</v>
      </c>
      <c r="B39" s="13" t="s">
        <v>57</v>
      </c>
      <c r="C39" s="8"/>
      <c r="D39" s="8"/>
      <c r="E39" s="12" t="s">
        <v>58</v>
      </c>
      <c r="F39" s="8">
        <v>3</v>
      </c>
      <c r="G39" s="8">
        <v>2</v>
      </c>
      <c r="H39" s="10">
        <f t="shared" si="4"/>
        <v>6</v>
      </c>
      <c r="I39" s="10">
        <v>600</v>
      </c>
      <c r="J39" s="10">
        <f t="shared" si="5"/>
        <v>3600</v>
      </c>
      <c r="K39" s="10" t="s">
        <v>22</v>
      </c>
      <c r="L39" s="10">
        <v>0.5</v>
      </c>
      <c r="M39" s="10">
        <v>400</v>
      </c>
      <c r="N39" s="10">
        <f t="shared" si="6"/>
        <v>200</v>
      </c>
      <c r="O39" s="10" t="s">
        <v>59</v>
      </c>
      <c r="P39" s="10">
        <v>2</v>
      </c>
      <c r="Q39" s="10">
        <v>332</v>
      </c>
      <c r="R39" s="10">
        <f t="shared" si="7"/>
        <v>664</v>
      </c>
      <c r="S39" s="11"/>
      <c r="T39" s="2"/>
      <c r="U39" s="2"/>
    </row>
    <row r="40" spans="1:21" ht="15" x14ac:dyDescent="0.2">
      <c r="A40" s="8"/>
      <c r="B40" s="8"/>
      <c r="C40" s="8"/>
      <c r="D40" s="8"/>
      <c r="E40" s="12"/>
      <c r="F40" s="8"/>
      <c r="G40" s="8"/>
      <c r="H40" s="10">
        <f t="shared" si="4"/>
        <v>0</v>
      </c>
      <c r="I40" s="10"/>
      <c r="J40" s="10">
        <f t="shared" si="5"/>
        <v>0</v>
      </c>
      <c r="K40" s="10"/>
      <c r="L40" s="10"/>
      <c r="M40" s="10"/>
      <c r="N40" s="10">
        <f t="shared" si="6"/>
        <v>0</v>
      </c>
      <c r="O40" s="10" t="s">
        <v>60</v>
      </c>
      <c r="P40" s="10">
        <v>2</v>
      </c>
      <c r="Q40" s="10">
        <v>26.78</v>
      </c>
      <c r="R40" s="10">
        <f t="shared" si="7"/>
        <v>53.56</v>
      </c>
      <c r="S40" s="11"/>
      <c r="T40" s="2"/>
      <c r="U40" s="2"/>
    </row>
    <row r="41" spans="1:21" ht="15" x14ac:dyDescent="0.2">
      <c r="A41" s="8"/>
      <c r="B41" s="8"/>
      <c r="C41" s="8"/>
      <c r="D41" s="8"/>
      <c r="E41" s="12"/>
      <c r="F41" s="8"/>
      <c r="G41" s="8"/>
      <c r="H41" s="10">
        <f t="shared" si="4"/>
        <v>0</v>
      </c>
      <c r="I41" s="10"/>
      <c r="J41" s="10">
        <f t="shared" si="5"/>
        <v>0</v>
      </c>
      <c r="K41" s="10"/>
      <c r="L41" s="10"/>
      <c r="M41" s="10"/>
      <c r="N41" s="10">
        <f t="shared" si="6"/>
        <v>0</v>
      </c>
      <c r="O41" s="10" t="s">
        <v>32</v>
      </c>
      <c r="P41" s="10">
        <v>2</v>
      </c>
      <c r="Q41" s="10">
        <v>218.8</v>
      </c>
      <c r="R41" s="10">
        <f t="shared" si="7"/>
        <v>437.6</v>
      </c>
      <c r="S41" s="11"/>
      <c r="T41" s="2"/>
      <c r="U41" s="2"/>
    </row>
    <row r="42" spans="1:21" ht="15" x14ac:dyDescent="0.2">
      <c r="A42" s="8"/>
      <c r="B42" s="8"/>
      <c r="C42" s="8"/>
      <c r="D42" s="8"/>
      <c r="E42" s="12"/>
      <c r="F42" s="8"/>
      <c r="G42" s="8"/>
      <c r="H42" s="10">
        <f t="shared" si="4"/>
        <v>0</v>
      </c>
      <c r="I42" s="10"/>
      <c r="J42" s="10">
        <f t="shared" si="5"/>
        <v>0</v>
      </c>
      <c r="K42" s="10"/>
      <c r="L42" s="10"/>
      <c r="M42" s="10"/>
      <c r="N42" s="10">
        <f t="shared" si="6"/>
        <v>0</v>
      </c>
      <c r="O42" s="10" t="s">
        <v>61</v>
      </c>
      <c r="P42" s="10">
        <v>2</v>
      </c>
      <c r="Q42" s="10">
        <v>319</v>
      </c>
      <c r="R42" s="10">
        <f t="shared" si="7"/>
        <v>638</v>
      </c>
      <c r="S42" s="11"/>
      <c r="T42" s="2"/>
      <c r="U42" s="2"/>
    </row>
    <row r="43" spans="1:21" ht="15" x14ac:dyDescent="0.2">
      <c r="A43" s="8"/>
      <c r="B43" s="8"/>
      <c r="C43" s="8"/>
      <c r="D43" s="8"/>
      <c r="E43" s="12"/>
      <c r="F43" s="8"/>
      <c r="G43" s="8"/>
      <c r="H43" s="10">
        <f t="shared" si="4"/>
        <v>0</v>
      </c>
      <c r="I43" s="10"/>
      <c r="J43" s="10">
        <f t="shared" si="5"/>
        <v>0</v>
      </c>
      <c r="K43" s="10"/>
      <c r="L43" s="10"/>
      <c r="M43" s="10"/>
      <c r="N43" s="10">
        <f t="shared" si="6"/>
        <v>0</v>
      </c>
      <c r="O43" s="10" t="s">
        <v>31</v>
      </c>
      <c r="P43" s="10">
        <v>2</v>
      </c>
      <c r="Q43" s="10"/>
      <c r="R43" s="10">
        <f t="shared" si="7"/>
        <v>0</v>
      </c>
      <c r="S43" s="11"/>
      <c r="T43" s="2"/>
      <c r="U43" s="2"/>
    </row>
    <row r="44" spans="1:21" ht="31.5" customHeight="1" x14ac:dyDescent="0.2">
      <c r="A44" s="8"/>
      <c r="B44" s="8"/>
      <c r="C44" s="8"/>
      <c r="D44" s="8"/>
      <c r="E44" s="12"/>
      <c r="F44" s="8"/>
      <c r="G44" s="8"/>
      <c r="H44" s="10">
        <f t="shared" si="4"/>
        <v>0</v>
      </c>
      <c r="I44" s="10"/>
      <c r="J44" s="10">
        <f t="shared" si="5"/>
        <v>0</v>
      </c>
      <c r="K44" s="10"/>
      <c r="L44" s="10"/>
      <c r="M44" s="10"/>
      <c r="N44" s="10">
        <f t="shared" si="6"/>
        <v>0</v>
      </c>
      <c r="O44" s="10" t="s">
        <v>62</v>
      </c>
      <c r="P44" s="10">
        <v>3</v>
      </c>
      <c r="Q44" s="10">
        <v>179.21</v>
      </c>
      <c r="R44" s="10">
        <f t="shared" si="7"/>
        <v>537.63</v>
      </c>
      <c r="S44" s="11"/>
      <c r="T44" s="2"/>
      <c r="U44" s="2"/>
    </row>
    <row r="45" spans="1:21" ht="15" x14ac:dyDescent="0.2">
      <c r="A45" s="8"/>
      <c r="B45" s="8"/>
      <c r="C45" s="8"/>
      <c r="D45" s="8"/>
      <c r="E45" s="12"/>
      <c r="F45" s="8"/>
      <c r="G45" s="8"/>
      <c r="H45" s="10">
        <f t="shared" si="4"/>
        <v>0</v>
      </c>
      <c r="I45" s="10"/>
      <c r="J45" s="10">
        <f t="shared" si="5"/>
        <v>0</v>
      </c>
      <c r="K45" s="10"/>
      <c r="L45" s="10"/>
      <c r="M45" s="10"/>
      <c r="N45" s="10">
        <f t="shared" si="6"/>
        <v>0</v>
      </c>
      <c r="O45" s="10" t="s">
        <v>33</v>
      </c>
      <c r="P45" s="10">
        <v>1</v>
      </c>
      <c r="Q45" s="10">
        <v>246.23</v>
      </c>
      <c r="R45" s="10">
        <f t="shared" si="7"/>
        <v>246.23</v>
      </c>
      <c r="S45" s="11"/>
      <c r="T45" s="2"/>
      <c r="U45" s="2"/>
    </row>
    <row r="46" spans="1:21" ht="15" x14ac:dyDescent="0.2">
      <c r="A46" s="8"/>
      <c r="B46" s="8"/>
      <c r="C46" s="8"/>
      <c r="D46" s="8"/>
      <c r="E46" s="12"/>
      <c r="F46" s="8"/>
      <c r="G46" s="8"/>
      <c r="H46" s="10">
        <f t="shared" si="4"/>
        <v>0</v>
      </c>
      <c r="I46" s="10"/>
      <c r="J46" s="10">
        <f t="shared" si="5"/>
        <v>0</v>
      </c>
      <c r="K46" s="10"/>
      <c r="L46" s="10"/>
      <c r="M46" s="10"/>
      <c r="N46" s="10">
        <f t="shared" si="6"/>
        <v>0</v>
      </c>
      <c r="O46" s="10" t="s">
        <v>63</v>
      </c>
      <c r="P46" s="10">
        <v>1</v>
      </c>
      <c r="Q46" s="10">
        <v>16</v>
      </c>
      <c r="R46" s="10">
        <f t="shared" si="7"/>
        <v>16</v>
      </c>
      <c r="S46" s="11"/>
      <c r="T46" s="2"/>
      <c r="U46" s="2"/>
    </row>
    <row r="47" spans="1:21" ht="15" x14ac:dyDescent="0.2">
      <c r="A47" s="8"/>
      <c r="B47" s="8"/>
      <c r="C47" s="8"/>
      <c r="D47" s="8"/>
      <c r="E47" s="12"/>
      <c r="F47" s="8"/>
      <c r="G47" s="8"/>
      <c r="H47" s="10">
        <f t="shared" si="4"/>
        <v>0</v>
      </c>
      <c r="I47" s="10"/>
      <c r="J47" s="10">
        <f t="shared" si="5"/>
        <v>0</v>
      </c>
      <c r="K47" s="10"/>
      <c r="L47" s="10"/>
      <c r="M47" s="10"/>
      <c r="N47" s="10">
        <f t="shared" si="6"/>
        <v>0</v>
      </c>
      <c r="O47" s="10" t="s">
        <v>32</v>
      </c>
      <c r="P47" s="10">
        <v>1</v>
      </c>
      <c r="Q47" s="10">
        <v>222.9</v>
      </c>
      <c r="R47" s="10">
        <f t="shared" si="7"/>
        <v>222.9</v>
      </c>
      <c r="S47" s="11"/>
      <c r="T47" s="2"/>
      <c r="U47" s="2"/>
    </row>
    <row r="48" spans="1:21" ht="15" x14ac:dyDescent="0.2">
      <c r="A48" s="8"/>
      <c r="B48" s="8"/>
      <c r="C48" s="8"/>
      <c r="D48" s="8"/>
      <c r="E48" s="12"/>
      <c r="F48" s="8"/>
      <c r="G48" s="8"/>
      <c r="H48" s="10">
        <f t="shared" si="4"/>
        <v>0</v>
      </c>
      <c r="I48" s="10"/>
      <c r="J48" s="10">
        <f t="shared" si="5"/>
        <v>0</v>
      </c>
      <c r="K48" s="10"/>
      <c r="L48" s="10"/>
      <c r="M48" s="10"/>
      <c r="N48" s="10">
        <f t="shared" si="6"/>
        <v>0</v>
      </c>
      <c r="O48" s="10" t="s">
        <v>27</v>
      </c>
      <c r="P48" s="10">
        <v>1</v>
      </c>
      <c r="Q48" s="10">
        <v>75</v>
      </c>
      <c r="R48" s="10">
        <f t="shared" si="7"/>
        <v>75</v>
      </c>
      <c r="S48" s="11"/>
      <c r="T48" s="2"/>
      <c r="U48" s="2"/>
    </row>
    <row r="49" spans="1:21" ht="15" x14ac:dyDescent="0.2">
      <c r="A49" s="8"/>
      <c r="B49" s="8"/>
      <c r="C49" s="8"/>
      <c r="D49" s="8"/>
      <c r="E49" s="12"/>
      <c r="F49" s="8"/>
      <c r="G49" s="8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  <c r="T49" s="2"/>
      <c r="U49" s="2"/>
    </row>
    <row r="50" spans="1:21" ht="63.75" x14ac:dyDescent="0.2">
      <c r="A50" s="8" t="s">
        <v>64</v>
      </c>
      <c r="B50" s="13" t="s">
        <v>65</v>
      </c>
      <c r="C50" s="8"/>
      <c r="D50" s="8"/>
      <c r="E50" s="12" t="s">
        <v>21</v>
      </c>
      <c r="F50" s="8">
        <v>1</v>
      </c>
      <c r="G50" s="8">
        <v>1</v>
      </c>
      <c r="H50" s="10">
        <f t="shared" si="1"/>
        <v>1</v>
      </c>
      <c r="I50" s="10">
        <v>600</v>
      </c>
      <c r="J50" s="10">
        <f t="shared" si="2"/>
        <v>600</v>
      </c>
      <c r="K50" s="10" t="s">
        <v>22</v>
      </c>
      <c r="L50" s="10">
        <v>0.5</v>
      </c>
      <c r="M50" s="10">
        <v>400</v>
      </c>
      <c r="N50" s="10">
        <f t="shared" si="3"/>
        <v>200</v>
      </c>
      <c r="O50" s="10" t="s">
        <v>33</v>
      </c>
      <c r="P50" s="10">
        <v>1</v>
      </c>
      <c r="Q50" s="10">
        <v>246.23</v>
      </c>
      <c r="R50" s="10">
        <f t="shared" si="0"/>
        <v>246.23</v>
      </c>
      <c r="S50" s="11"/>
      <c r="T50" s="2"/>
      <c r="U50" s="2"/>
    </row>
    <row r="51" spans="1:21" ht="15" x14ac:dyDescent="0.2">
      <c r="A51" s="8"/>
      <c r="B51" s="8"/>
      <c r="C51" s="8"/>
      <c r="D51" s="8"/>
      <c r="E51" s="12"/>
      <c r="F51" s="8"/>
      <c r="G51" s="8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  <c r="T51" s="2"/>
      <c r="U51" s="2"/>
    </row>
    <row r="52" spans="1:21" ht="127.5" x14ac:dyDescent="0.2">
      <c r="A52" s="8" t="s">
        <v>66</v>
      </c>
      <c r="B52" s="13" t="s">
        <v>67</v>
      </c>
      <c r="C52" s="8"/>
      <c r="D52" s="8"/>
      <c r="E52" s="12" t="s">
        <v>21</v>
      </c>
      <c r="F52" s="8">
        <v>2</v>
      </c>
      <c r="G52" s="8">
        <v>2</v>
      </c>
      <c r="H52" s="10">
        <f t="shared" ref="H52:H68" si="8">F52*G52</f>
        <v>4</v>
      </c>
      <c r="I52" s="10">
        <v>600</v>
      </c>
      <c r="J52" s="10">
        <f t="shared" ref="J52:J68" si="9">H52*I52</f>
        <v>2400</v>
      </c>
      <c r="K52" s="10" t="s">
        <v>22</v>
      </c>
      <c r="L52" s="10">
        <v>0.5</v>
      </c>
      <c r="M52" s="10">
        <v>400</v>
      </c>
      <c r="N52" s="10">
        <f t="shared" ref="N52:N68" si="10">L52*M52</f>
        <v>200</v>
      </c>
      <c r="O52" s="10" t="s">
        <v>68</v>
      </c>
      <c r="P52" s="10">
        <v>1</v>
      </c>
      <c r="Q52" s="10">
        <v>5547</v>
      </c>
      <c r="R52" s="10">
        <f t="shared" ref="R52:R68" si="11">P52*Q52</f>
        <v>5547</v>
      </c>
      <c r="S52" s="11"/>
      <c r="T52" s="2"/>
      <c r="U52" s="2"/>
    </row>
    <row r="53" spans="1:21" ht="15" x14ac:dyDescent="0.2">
      <c r="A53" s="8"/>
      <c r="B53" s="8"/>
      <c r="C53" s="8"/>
      <c r="D53" s="8"/>
      <c r="E53" s="12"/>
      <c r="F53" s="8"/>
      <c r="G53" s="8"/>
      <c r="H53" s="10">
        <f t="shared" si="8"/>
        <v>0</v>
      </c>
      <c r="I53" s="10"/>
      <c r="J53" s="10">
        <f t="shared" si="9"/>
        <v>0</v>
      </c>
      <c r="K53" s="10"/>
      <c r="L53" s="10"/>
      <c r="M53" s="10"/>
      <c r="N53" s="10">
        <f t="shared" si="10"/>
        <v>0</v>
      </c>
      <c r="O53" s="10" t="s">
        <v>69</v>
      </c>
      <c r="P53" s="10">
        <v>2</v>
      </c>
      <c r="Q53" s="10">
        <v>122</v>
      </c>
      <c r="R53" s="10">
        <f t="shared" si="11"/>
        <v>244</v>
      </c>
      <c r="S53" s="11"/>
      <c r="T53" s="2"/>
      <c r="U53" s="2"/>
    </row>
    <row r="54" spans="1:21" ht="15" x14ac:dyDescent="0.2">
      <c r="A54" s="8"/>
      <c r="B54" s="8"/>
      <c r="C54" s="8"/>
      <c r="D54" s="8"/>
      <c r="E54" s="12"/>
      <c r="F54" s="8"/>
      <c r="G54" s="8"/>
      <c r="H54" s="10">
        <f t="shared" si="8"/>
        <v>0</v>
      </c>
      <c r="I54" s="10"/>
      <c r="J54" s="10">
        <f t="shared" si="9"/>
        <v>0</v>
      </c>
      <c r="K54" s="10"/>
      <c r="L54" s="10"/>
      <c r="M54" s="10"/>
      <c r="N54" s="10">
        <f t="shared" si="10"/>
        <v>0</v>
      </c>
      <c r="O54" s="10" t="s">
        <v>70</v>
      </c>
      <c r="P54" s="10">
        <v>1</v>
      </c>
      <c r="Q54" s="10">
        <v>100</v>
      </c>
      <c r="R54" s="10">
        <f t="shared" si="11"/>
        <v>100</v>
      </c>
      <c r="S54" s="11"/>
      <c r="T54" s="2"/>
      <c r="U54" s="2"/>
    </row>
    <row r="55" spans="1:21" ht="15" x14ac:dyDescent="0.2">
      <c r="A55" s="8"/>
      <c r="B55" s="8"/>
      <c r="C55" s="8"/>
      <c r="D55" s="8"/>
      <c r="E55" s="12"/>
      <c r="F55" s="8"/>
      <c r="G55" s="8"/>
      <c r="H55" s="10">
        <f t="shared" si="8"/>
        <v>0</v>
      </c>
      <c r="I55" s="10"/>
      <c r="J55" s="10">
        <f t="shared" si="9"/>
        <v>0</v>
      </c>
      <c r="K55" s="10"/>
      <c r="L55" s="10"/>
      <c r="M55" s="10"/>
      <c r="N55" s="10">
        <f t="shared" si="10"/>
        <v>0</v>
      </c>
      <c r="O55" s="10" t="s">
        <v>49</v>
      </c>
      <c r="P55" s="10">
        <v>0.5</v>
      </c>
      <c r="Q55" s="10">
        <v>75</v>
      </c>
      <c r="R55" s="10">
        <f t="shared" si="11"/>
        <v>37.5</v>
      </c>
      <c r="S55" s="11"/>
      <c r="T55" s="2"/>
      <c r="U55" s="2"/>
    </row>
    <row r="56" spans="1:21" ht="15" x14ac:dyDescent="0.2">
      <c r="A56" s="8"/>
      <c r="B56" s="8"/>
      <c r="C56" s="8"/>
      <c r="D56" s="8"/>
      <c r="E56" s="12"/>
      <c r="F56" s="8"/>
      <c r="G56" s="8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1"/>
      <c r="T56" s="2"/>
      <c r="U56" s="2"/>
    </row>
    <row r="57" spans="1:21" ht="51" x14ac:dyDescent="0.2">
      <c r="A57" s="8">
        <v>11</v>
      </c>
      <c r="B57" s="13" t="s">
        <v>71</v>
      </c>
      <c r="C57" s="8"/>
      <c r="D57" s="8"/>
      <c r="E57" s="12" t="s">
        <v>72</v>
      </c>
      <c r="F57" s="8">
        <v>1</v>
      </c>
      <c r="G57" s="8">
        <v>1</v>
      </c>
      <c r="H57" s="10">
        <f t="shared" si="8"/>
        <v>1</v>
      </c>
      <c r="I57" s="10">
        <v>600</v>
      </c>
      <c r="J57" s="10">
        <f t="shared" si="9"/>
        <v>600</v>
      </c>
      <c r="K57" s="10" t="s">
        <v>22</v>
      </c>
      <c r="L57" s="10">
        <v>0.5</v>
      </c>
      <c r="M57" s="10">
        <v>400</v>
      </c>
      <c r="N57" s="10">
        <f t="shared" si="10"/>
        <v>200</v>
      </c>
      <c r="O57" s="10"/>
      <c r="P57" s="10"/>
      <c r="Q57" s="10"/>
      <c r="R57" s="10">
        <f t="shared" si="11"/>
        <v>0</v>
      </c>
      <c r="S57" s="11"/>
      <c r="T57" s="2"/>
      <c r="U57" s="2"/>
    </row>
    <row r="58" spans="1:21" ht="15" x14ac:dyDescent="0.2">
      <c r="A58" s="8"/>
      <c r="B58" s="8"/>
      <c r="C58" s="8"/>
      <c r="D58" s="8"/>
      <c r="E58" s="12"/>
      <c r="F58" s="8"/>
      <c r="G58" s="8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1"/>
      <c r="T58" s="2"/>
      <c r="U58" s="2"/>
    </row>
    <row r="59" spans="1:21" ht="114.75" x14ac:dyDescent="0.2">
      <c r="A59" s="8" t="s">
        <v>73</v>
      </c>
      <c r="B59" s="13" t="s">
        <v>74</v>
      </c>
      <c r="C59" s="8"/>
      <c r="D59" s="8"/>
      <c r="E59" s="12" t="s">
        <v>21</v>
      </c>
      <c r="F59" s="8">
        <v>2</v>
      </c>
      <c r="G59" s="8">
        <v>1</v>
      </c>
      <c r="H59" s="10">
        <f t="shared" si="8"/>
        <v>2</v>
      </c>
      <c r="I59" s="10">
        <v>600</v>
      </c>
      <c r="J59" s="10">
        <f t="shared" si="9"/>
        <v>1200</v>
      </c>
      <c r="K59" s="10" t="s">
        <v>22</v>
      </c>
      <c r="L59" s="10">
        <v>0.5</v>
      </c>
      <c r="M59" s="10">
        <v>400</v>
      </c>
      <c r="N59" s="10">
        <f t="shared" si="10"/>
        <v>200</v>
      </c>
      <c r="O59" s="10" t="s">
        <v>54</v>
      </c>
      <c r="P59" s="10">
        <v>5</v>
      </c>
      <c r="Q59" s="10">
        <v>157.19999999999999</v>
      </c>
      <c r="R59" s="10">
        <f t="shared" si="11"/>
        <v>786</v>
      </c>
      <c r="S59" s="11"/>
      <c r="T59" s="2"/>
      <c r="U59" s="2"/>
    </row>
    <row r="60" spans="1:21" ht="15" x14ac:dyDescent="0.2">
      <c r="A60" s="8"/>
      <c r="B60" s="8"/>
      <c r="C60" s="8"/>
      <c r="D60" s="8"/>
      <c r="E60" s="12"/>
      <c r="F60" s="8"/>
      <c r="G60" s="8"/>
      <c r="H60" s="10">
        <f t="shared" si="8"/>
        <v>0</v>
      </c>
      <c r="I60" s="10"/>
      <c r="J60" s="10">
        <f t="shared" si="9"/>
        <v>0</v>
      </c>
      <c r="K60" s="10"/>
      <c r="L60" s="10"/>
      <c r="M60" s="10"/>
      <c r="N60" s="10">
        <f t="shared" si="10"/>
        <v>0</v>
      </c>
      <c r="O60" s="10" t="s">
        <v>32</v>
      </c>
      <c r="P60" s="10">
        <v>2</v>
      </c>
      <c r="Q60" s="10">
        <v>218.8</v>
      </c>
      <c r="R60" s="10">
        <f t="shared" si="11"/>
        <v>437.6</v>
      </c>
      <c r="S60" s="11"/>
      <c r="T60" s="2"/>
      <c r="U60" s="2"/>
    </row>
    <row r="61" spans="1:21" ht="15" x14ac:dyDescent="0.2">
      <c r="A61" s="8"/>
      <c r="B61" s="8"/>
      <c r="C61" s="8"/>
      <c r="D61" s="8"/>
      <c r="E61" s="12"/>
      <c r="F61" s="8"/>
      <c r="G61" s="8"/>
      <c r="H61" s="10">
        <f t="shared" si="8"/>
        <v>0</v>
      </c>
      <c r="I61" s="10"/>
      <c r="J61" s="10">
        <f t="shared" si="9"/>
        <v>0</v>
      </c>
      <c r="K61" s="10"/>
      <c r="L61" s="10"/>
      <c r="M61" s="10"/>
      <c r="N61" s="10">
        <f t="shared" si="10"/>
        <v>0</v>
      </c>
      <c r="O61" s="10" t="s">
        <v>75</v>
      </c>
      <c r="P61" s="10">
        <v>1</v>
      </c>
      <c r="Q61" s="10">
        <v>272.8</v>
      </c>
      <c r="R61" s="10">
        <f t="shared" si="11"/>
        <v>272.8</v>
      </c>
      <c r="S61" s="11"/>
      <c r="T61" s="2"/>
      <c r="U61" s="2"/>
    </row>
    <row r="62" spans="1:21" ht="15" x14ac:dyDescent="0.2">
      <c r="A62" s="8"/>
      <c r="B62" s="8"/>
      <c r="C62" s="8"/>
      <c r="D62" s="8"/>
      <c r="E62" s="12"/>
      <c r="F62" s="8"/>
      <c r="G62" s="8"/>
      <c r="H62" s="10">
        <f t="shared" si="8"/>
        <v>0</v>
      </c>
      <c r="I62" s="10"/>
      <c r="J62" s="10">
        <f t="shared" si="9"/>
        <v>0</v>
      </c>
      <c r="K62" s="10"/>
      <c r="L62" s="10"/>
      <c r="M62" s="10"/>
      <c r="N62" s="10">
        <f t="shared" si="10"/>
        <v>0</v>
      </c>
      <c r="O62" s="10" t="s">
        <v>27</v>
      </c>
      <c r="P62" s="10">
        <v>0.05</v>
      </c>
      <c r="Q62" s="10">
        <v>75</v>
      </c>
      <c r="R62" s="10">
        <f t="shared" si="11"/>
        <v>3.75</v>
      </c>
      <c r="S62" s="11"/>
      <c r="T62" s="2"/>
      <c r="U62" s="2"/>
    </row>
    <row r="63" spans="1:21" ht="15" x14ac:dyDescent="0.2">
      <c r="A63" s="8"/>
      <c r="B63" s="8"/>
      <c r="C63" s="8"/>
      <c r="D63" s="8"/>
      <c r="E63" s="12"/>
      <c r="F63" s="8"/>
      <c r="G63" s="8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/>
      <c r="T63" s="2"/>
      <c r="U63" s="2"/>
    </row>
    <row r="64" spans="1:21" ht="89.25" x14ac:dyDescent="0.2">
      <c r="A64" s="8" t="s">
        <v>76</v>
      </c>
      <c r="B64" s="13" t="s">
        <v>77</v>
      </c>
      <c r="C64" s="8"/>
      <c r="D64" s="8"/>
      <c r="E64" s="12" t="s">
        <v>78</v>
      </c>
      <c r="F64" s="8">
        <v>1</v>
      </c>
      <c r="G64" s="8">
        <v>2</v>
      </c>
      <c r="H64" s="10">
        <f t="shared" si="8"/>
        <v>2</v>
      </c>
      <c r="I64" s="10">
        <v>600</v>
      </c>
      <c r="J64" s="10">
        <f t="shared" si="9"/>
        <v>1200</v>
      </c>
      <c r="K64" s="10" t="s">
        <v>22</v>
      </c>
      <c r="L64" s="10">
        <v>0.5</v>
      </c>
      <c r="M64" s="10">
        <v>400</v>
      </c>
      <c r="N64" s="10">
        <f t="shared" si="10"/>
        <v>200</v>
      </c>
      <c r="O64" s="10" t="s">
        <v>75</v>
      </c>
      <c r="P64" s="10">
        <v>1</v>
      </c>
      <c r="Q64" s="10">
        <v>246.23</v>
      </c>
      <c r="R64" s="10">
        <f t="shared" si="11"/>
        <v>246.23</v>
      </c>
      <c r="S64" s="11"/>
      <c r="T64" s="2"/>
      <c r="U64" s="2"/>
    </row>
    <row r="65" spans="1:30" ht="15" x14ac:dyDescent="0.2">
      <c r="A65" s="8"/>
      <c r="B65" s="8"/>
      <c r="C65" s="8"/>
      <c r="D65" s="8"/>
      <c r="E65" s="12"/>
      <c r="F65" s="8"/>
      <c r="G65" s="8"/>
      <c r="H65" s="10">
        <f t="shared" si="8"/>
        <v>0</v>
      </c>
      <c r="I65" s="10"/>
      <c r="J65" s="10">
        <f t="shared" si="9"/>
        <v>0</v>
      </c>
      <c r="K65" s="10"/>
      <c r="L65" s="10"/>
      <c r="M65" s="10"/>
      <c r="N65" s="10">
        <f t="shared" si="10"/>
        <v>0</v>
      </c>
      <c r="O65" s="10" t="s">
        <v>27</v>
      </c>
      <c r="P65" s="10">
        <v>0.2</v>
      </c>
      <c r="Q65" s="10">
        <v>75</v>
      </c>
      <c r="R65" s="10">
        <f t="shared" si="11"/>
        <v>15</v>
      </c>
      <c r="S65" s="11"/>
      <c r="T65" s="2"/>
      <c r="U65" s="2"/>
    </row>
    <row r="66" spans="1:30" ht="15" x14ac:dyDescent="0.2">
      <c r="A66" s="8"/>
      <c r="B66" s="8"/>
      <c r="C66" s="8"/>
      <c r="D66" s="8"/>
      <c r="E66" s="12"/>
      <c r="F66" s="8"/>
      <c r="G66" s="8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1"/>
      <c r="T66" s="2"/>
      <c r="U66" s="2"/>
    </row>
    <row r="67" spans="1:30" ht="89.25" x14ac:dyDescent="0.2">
      <c r="A67" s="8" t="s">
        <v>79</v>
      </c>
      <c r="B67" s="13" t="s">
        <v>80</v>
      </c>
      <c r="C67" s="8"/>
      <c r="D67" s="8"/>
      <c r="E67" s="12" t="s">
        <v>81</v>
      </c>
      <c r="F67" s="8">
        <v>2</v>
      </c>
      <c r="G67" s="8">
        <v>1</v>
      </c>
      <c r="H67" s="10">
        <f t="shared" si="8"/>
        <v>2</v>
      </c>
      <c r="I67" s="10">
        <v>600</v>
      </c>
      <c r="J67" s="10">
        <f t="shared" si="9"/>
        <v>1200</v>
      </c>
      <c r="K67" s="10" t="s">
        <v>22</v>
      </c>
      <c r="L67" s="10">
        <v>0.5</v>
      </c>
      <c r="M67" s="10">
        <v>400</v>
      </c>
      <c r="N67" s="10">
        <f t="shared" si="10"/>
        <v>200</v>
      </c>
      <c r="O67" s="10"/>
      <c r="P67" s="10"/>
      <c r="Q67" s="10"/>
      <c r="R67" s="10">
        <f t="shared" si="11"/>
        <v>0</v>
      </c>
      <c r="S67" s="11"/>
      <c r="T67" s="2"/>
      <c r="U67" s="2"/>
    </row>
    <row r="68" spans="1:30" ht="15" x14ac:dyDescent="0.2">
      <c r="A68" s="8"/>
      <c r="B68" s="8"/>
      <c r="C68" s="8"/>
      <c r="D68" s="8"/>
      <c r="E68" s="12"/>
      <c r="F68" s="8"/>
      <c r="G68" s="8"/>
      <c r="H68" s="10">
        <f t="shared" si="8"/>
        <v>0</v>
      </c>
      <c r="I68" s="10"/>
      <c r="J68" s="10">
        <f t="shared" si="9"/>
        <v>0</v>
      </c>
      <c r="K68" s="10"/>
      <c r="L68" s="10"/>
      <c r="M68" s="10"/>
      <c r="N68" s="10">
        <f t="shared" si="10"/>
        <v>0</v>
      </c>
      <c r="O68" s="10"/>
      <c r="P68" s="10"/>
      <c r="Q68" s="10"/>
      <c r="R68" s="10">
        <f t="shared" si="11"/>
        <v>0</v>
      </c>
      <c r="S68" s="11"/>
      <c r="T68" s="2"/>
      <c r="U68" s="2"/>
    </row>
    <row r="69" spans="1:30" ht="15" x14ac:dyDescent="0.2">
      <c r="A69" s="8"/>
      <c r="B69" s="8"/>
      <c r="C69" s="8"/>
      <c r="D69" s="8"/>
      <c r="E69" s="12"/>
      <c r="F69" s="8"/>
      <c r="G69" s="8"/>
      <c r="H69" s="10">
        <f t="shared" si="1"/>
        <v>0</v>
      </c>
      <c r="I69" s="10"/>
      <c r="J69" s="10">
        <f t="shared" si="2"/>
        <v>0</v>
      </c>
      <c r="K69" s="10"/>
      <c r="L69" s="10"/>
      <c r="M69" s="10"/>
      <c r="N69" s="10">
        <f t="shared" si="3"/>
        <v>0</v>
      </c>
      <c r="O69" s="10"/>
      <c r="P69" s="10"/>
      <c r="Q69" s="10"/>
      <c r="R69" s="10">
        <f t="shared" si="0"/>
        <v>0</v>
      </c>
      <c r="S69" s="11"/>
      <c r="T69" s="2"/>
      <c r="U69" s="2"/>
    </row>
    <row r="70" spans="1:30" s="19" customFormat="1" ht="15" customHeight="1" x14ac:dyDescent="0.2">
      <c r="A70" s="8"/>
      <c r="B70" s="8"/>
      <c r="C70" s="14"/>
      <c r="D70" s="8"/>
      <c r="E70" s="15"/>
      <c r="F70" s="8"/>
      <c r="G70" s="8"/>
      <c r="H70" s="10">
        <f t="shared" si="1"/>
        <v>0</v>
      </c>
      <c r="I70" s="10"/>
      <c r="J70" s="10">
        <f t="shared" si="2"/>
        <v>0</v>
      </c>
      <c r="K70" s="10"/>
      <c r="L70" s="10"/>
      <c r="M70" s="10"/>
      <c r="N70" s="10">
        <f t="shared" si="3"/>
        <v>0</v>
      </c>
      <c r="O70" s="10"/>
      <c r="P70" s="10"/>
      <c r="Q70" s="10"/>
      <c r="R70" s="10">
        <f t="shared" si="0"/>
        <v>0</v>
      </c>
      <c r="S70" s="16"/>
      <c r="T70" s="17"/>
      <c r="U70" s="17"/>
      <c r="V70" s="18"/>
      <c r="W70" s="18"/>
      <c r="X70" s="18"/>
      <c r="Y70" s="18"/>
      <c r="Z70" s="18"/>
      <c r="AA70" s="18"/>
      <c r="AB70" s="18"/>
      <c r="AC70" s="18"/>
      <c r="AD70" s="18"/>
    </row>
    <row r="71" spans="1:30" x14ac:dyDescent="0.2">
      <c r="A71" s="8"/>
      <c r="B71" s="8"/>
      <c r="C71" s="8"/>
      <c r="D71" s="8"/>
      <c r="E71" s="8"/>
      <c r="F71" s="8"/>
      <c r="G71" s="8"/>
      <c r="H71" s="10">
        <f>F71*G71</f>
        <v>0</v>
      </c>
      <c r="I71" s="10"/>
      <c r="J71" s="10">
        <f>H71*I71</f>
        <v>0</v>
      </c>
      <c r="K71" s="10"/>
      <c r="L71" s="10"/>
      <c r="M71" s="10"/>
      <c r="N71" s="10">
        <f>L71*M71</f>
        <v>0</v>
      </c>
      <c r="O71" s="10"/>
      <c r="P71" s="10"/>
      <c r="Q71" s="10"/>
      <c r="R71" s="10">
        <f t="shared" si="0"/>
        <v>0</v>
      </c>
      <c r="S71" s="16"/>
      <c r="T71" s="17"/>
      <c r="U71" s="17"/>
      <c r="V71" s="18"/>
      <c r="W71" s="18"/>
      <c r="X71" s="18"/>
      <c r="Y71" s="18"/>
      <c r="Z71" s="18"/>
      <c r="AA71" s="18"/>
      <c r="AB71" s="18"/>
      <c r="AC71" s="18"/>
      <c r="AD71" s="18"/>
    </row>
    <row r="72" spans="1:30" x14ac:dyDescent="0.2">
      <c r="A72" s="8"/>
      <c r="B72" s="8"/>
      <c r="C72" s="8"/>
      <c r="D72" s="8"/>
      <c r="E72" s="20" t="s">
        <v>82</v>
      </c>
      <c r="F72" s="8"/>
      <c r="G72" s="8"/>
      <c r="H72" s="21">
        <f>SUM(H5:H71)</f>
        <v>37.5</v>
      </c>
      <c r="I72" s="10"/>
      <c r="J72" s="21">
        <f>SUM(J5:J71)</f>
        <v>22500</v>
      </c>
      <c r="K72" s="10"/>
      <c r="L72" s="21">
        <f>SUM(L5:L71)</f>
        <v>6.7</v>
      </c>
      <c r="M72" s="10"/>
      <c r="N72" s="21">
        <f>SUM(N5:N71)</f>
        <v>2680</v>
      </c>
      <c r="O72" s="10"/>
      <c r="P72" s="10"/>
      <c r="Q72" s="10"/>
      <c r="R72" s="21">
        <f>SUM(R5:R71)</f>
        <v>19133.609999999993</v>
      </c>
      <c r="S72" s="11">
        <f>J72+N72+R72</f>
        <v>44313.609999999993</v>
      </c>
      <c r="T72" s="2" t="s">
        <v>0</v>
      </c>
      <c r="U72" s="2"/>
    </row>
    <row r="73" spans="1:30" ht="28.5" customHeight="1" x14ac:dyDescent="0.2">
      <c r="A73" s="8" t="s">
        <v>0</v>
      </c>
      <c r="B73" s="8"/>
      <c r="C73" s="8"/>
      <c r="D73" s="8"/>
      <c r="E73" s="12" t="s">
        <v>83</v>
      </c>
      <c r="F73" s="8"/>
      <c r="G73" s="8"/>
      <c r="H73" s="10">
        <f>F73*G73</f>
        <v>0</v>
      </c>
      <c r="I73" s="10"/>
      <c r="J73" s="10">
        <f>H73*I73</f>
        <v>0</v>
      </c>
      <c r="K73" s="10"/>
      <c r="L73" s="10"/>
      <c r="M73" s="10"/>
      <c r="N73" s="10">
        <f>L73*M73</f>
        <v>0</v>
      </c>
      <c r="O73" s="10"/>
      <c r="P73" s="10"/>
      <c r="Q73" s="10"/>
      <c r="R73" s="10">
        <f>P73</f>
        <v>0</v>
      </c>
      <c r="S73" s="22"/>
      <c r="T73" s="2"/>
      <c r="U73" s="2"/>
    </row>
    <row r="74" spans="1:30" ht="48" customHeight="1" x14ac:dyDescent="0.2">
      <c r="A74" s="8" t="s">
        <v>19</v>
      </c>
      <c r="B74" s="13" t="s">
        <v>84</v>
      </c>
      <c r="C74" s="14"/>
      <c r="D74" s="8"/>
      <c r="E74" s="12" t="s">
        <v>72</v>
      </c>
      <c r="F74" s="8">
        <v>1</v>
      </c>
      <c r="G74" s="8">
        <v>1</v>
      </c>
      <c r="H74" s="10">
        <f t="shared" ref="H74:H81" si="12">F74*G74</f>
        <v>1</v>
      </c>
      <c r="I74" s="10">
        <v>600</v>
      </c>
      <c r="J74" s="10">
        <f>H74*I74</f>
        <v>600</v>
      </c>
      <c r="K74" s="10" t="s">
        <v>22</v>
      </c>
      <c r="L74" s="10">
        <v>0.5</v>
      </c>
      <c r="M74" s="10">
        <v>400</v>
      </c>
      <c r="N74" s="10">
        <f t="shared" ref="N74:N80" si="13">L74*M74</f>
        <v>200</v>
      </c>
      <c r="O74" s="10" t="s">
        <v>85</v>
      </c>
      <c r="P74" s="10">
        <v>1</v>
      </c>
      <c r="Q74" s="10">
        <v>124</v>
      </c>
      <c r="R74" s="10">
        <f>P74*Q74</f>
        <v>124</v>
      </c>
      <c r="S74" s="22"/>
      <c r="T74" s="2"/>
      <c r="U74" s="2"/>
    </row>
    <row r="75" spans="1:30" ht="15" x14ac:dyDescent="0.2">
      <c r="A75" s="8"/>
      <c r="B75" s="8"/>
      <c r="C75" s="8"/>
      <c r="D75" s="8"/>
      <c r="E75" s="12"/>
      <c r="F75" s="8"/>
      <c r="G75" s="8"/>
      <c r="H75" s="10">
        <f t="shared" si="12"/>
        <v>0</v>
      </c>
      <c r="I75" s="10"/>
      <c r="J75" s="10">
        <f>H75*I75</f>
        <v>0</v>
      </c>
      <c r="K75" s="10"/>
      <c r="L75" s="10"/>
      <c r="M75" s="10"/>
      <c r="N75" s="10">
        <f t="shared" si="13"/>
        <v>0</v>
      </c>
      <c r="O75" s="10"/>
      <c r="P75" s="10"/>
      <c r="Q75" s="10"/>
      <c r="R75" s="10">
        <f t="shared" ref="R75:R81" si="14">P75*Q75</f>
        <v>0</v>
      </c>
      <c r="S75" s="22"/>
      <c r="T75" s="2"/>
      <c r="U75" s="2"/>
    </row>
    <row r="76" spans="1:30" ht="15" x14ac:dyDescent="0.2">
      <c r="A76" s="8"/>
      <c r="B76" s="8"/>
      <c r="C76" s="8"/>
      <c r="D76" s="8"/>
      <c r="E76" s="12"/>
      <c r="F76" s="8"/>
      <c r="G76" s="8"/>
      <c r="H76" s="10">
        <f t="shared" si="12"/>
        <v>0</v>
      </c>
      <c r="I76" s="10"/>
      <c r="J76" s="10">
        <f t="shared" ref="J76:J81" si="15">H76*I76</f>
        <v>0</v>
      </c>
      <c r="K76" s="10"/>
      <c r="L76" s="10"/>
      <c r="M76" s="10"/>
      <c r="N76" s="10">
        <f t="shared" si="13"/>
        <v>0</v>
      </c>
      <c r="O76" s="10"/>
      <c r="P76" s="10"/>
      <c r="Q76" s="10"/>
      <c r="R76" s="10">
        <f t="shared" si="14"/>
        <v>0</v>
      </c>
      <c r="S76" s="22"/>
      <c r="T76" s="2"/>
      <c r="U76" s="2"/>
    </row>
    <row r="77" spans="1:30" ht="15" x14ac:dyDescent="0.2">
      <c r="A77" s="8"/>
      <c r="B77" s="8"/>
      <c r="C77" s="8"/>
      <c r="D77" s="8"/>
      <c r="E77" s="12"/>
      <c r="F77" s="8"/>
      <c r="G77" s="8"/>
      <c r="H77" s="10">
        <f t="shared" si="12"/>
        <v>0</v>
      </c>
      <c r="I77" s="10"/>
      <c r="J77" s="10">
        <f t="shared" si="15"/>
        <v>0</v>
      </c>
      <c r="K77" s="10"/>
      <c r="L77" s="10"/>
      <c r="M77" s="10"/>
      <c r="N77" s="10">
        <f t="shared" si="13"/>
        <v>0</v>
      </c>
      <c r="O77" s="10"/>
      <c r="P77" s="10"/>
      <c r="Q77" s="10"/>
      <c r="R77" s="10">
        <f t="shared" si="14"/>
        <v>0</v>
      </c>
      <c r="S77" s="22"/>
      <c r="T77" s="2"/>
      <c r="U77" s="2"/>
    </row>
    <row r="78" spans="1:30" ht="15" x14ac:dyDescent="0.2">
      <c r="A78" s="8"/>
      <c r="B78" s="8"/>
      <c r="C78" s="8"/>
      <c r="D78" s="8"/>
      <c r="E78" s="12"/>
      <c r="F78" s="8"/>
      <c r="G78" s="8"/>
      <c r="H78" s="10">
        <f t="shared" si="12"/>
        <v>0</v>
      </c>
      <c r="I78" s="10"/>
      <c r="J78" s="10">
        <f t="shared" si="15"/>
        <v>0</v>
      </c>
      <c r="K78" s="10"/>
      <c r="L78" s="10"/>
      <c r="M78" s="10"/>
      <c r="N78" s="10">
        <f t="shared" si="13"/>
        <v>0</v>
      </c>
      <c r="O78" s="10"/>
      <c r="P78" s="10"/>
      <c r="Q78" s="10"/>
      <c r="R78" s="10">
        <f t="shared" si="14"/>
        <v>0</v>
      </c>
      <c r="S78" s="22"/>
      <c r="T78" s="2"/>
      <c r="U78" s="2"/>
    </row>
    <row r="79" spans="1:30" ht="15" x14ac:dyDescent="0.2">
      <c r="A79" s="8"/>
      <c r="B79" s="8"/>
      <c r="C79" s="8"/>
      <c r="D79" s="8"/>
      <c r="E79" s="12"/>
      <c r="F79" s="8"/>
      <c r="G79" s="8"/>
      <c r="H79" s="10">
        <f t="shared" si="12"/>
        <v>0</v>
      </c>
      <c r="I79" s="10"/>
      <c r="J79" s="10">
        <f t="shared" si="15"/>
        <v>0</v>
      </c>
      <c r="K79" s="10"/>
      <c r="L79" s="10"/>
      <c r="M79" s="10"/>
      <c r="N79" s="10">
        <f t="shared" si="13"/>
        <v>0</v>
      </c>
      <c r="O79" s="10"/>
      <c r="P79" s="10"/>
      <c r="Q79" s="10"/>
      <c r="R79" s="10">
        <f t="shared" si="14"/>
        <v>0</v>
      </c>
      <c r="S79" s="22"/>
      <c r="T79" s="2"/>
      <c r="U79" s="2"/>
    </row>
    <row r="80" spans="1:30" ht="15" x14ac:dyDescent="0.2">
      <c r="A80" s="8"/>
      <c r="B80" s="8"/>
      <c r="C80" s="8"/>
      <c r="D80" s="8"/>
      <c r="E80" s="12"/>
      <c r="F80" s="8"/>
      <c r="G80" s="8"/>
      <c r="H80" s="10">
        <f t="shared" si="12"/>
        <v>0</v>
      </c>
      <c r="I80" s="10"/>
      <c r="J80" s="10">
        <f t="shared" si="15"/>
        <v>0</v>
      </c>
      <c r="K80" s="10"/>
      <c r="L80" s="10"/>
      <c r="M80" s="10"/>
      <c r="N80" s="10">
        <f t="shared" si="13"/>
        <v>0</v>
      </c>
      <c r="O80" s="10"/>
      <c r="P80" s="10"/>
      <c r="Q80" s="10"/>
      <c r="R80" s="10">
        <f t="shared" si="14"/>
        <v>0</v>
      </c>
      <c r="S80" s="22"/>
      <c r="T80" s="2"/>
      <c r="U80" s="2"/>
    </row>
    <row r="81" spans="1:21" x14ac:dyDescent="0.2">
      <c r="A81" s="8"/>
      <c r="B81" s="8"/>
      <c r="C81" s="8"/>
      <c r="D81" s="8"/>
      <c r="E81" s="8"/>
      <c r="F81" s="8"/>
      <c r="G81" s="8"/>
      <c r="H81" s="10">
        <f t="shared" si="12"/>
        <v>0</v>
      </c>
      <c r="I81" s="10"/>
      <c r="J81" s="10">
        <f t="shared" si="15"/>
        <v>0</v>
      </c>
      <c r="K81" s="10"/>
      <c r="L81" s="10"/>
      <c r="M81" s="10"/>
      <c r="N81" s="10">
        <f>L81*M81</f>
        <v>0</v>
      </c>
      <c r="O81" s="10"/>
      <c r="P81" s="10"/>
      <c r="Q81" s="10"/>
      <c r="R81" s="10">
        <f t="shared" si="14"/>
        <v>0</v>
      </c>
      <c r="S81" s="11"/>
      <c r="T81" s="2"/>
      <c r="U81" s="2"/>
    </row>
    <row r="82" spans="1:21" x14ac:dyDescent="0.2">
      <c r="A82" s="8"/>
      <c r="B82" s="8"/>
      <c r="C82" s="8"/>
      <c r="D82" s="8"/>
      <c r="E82" s="20" t="s">
        <v>82</v>
      </c>
      <c r="F82" s="8"/>
      <c r="G82" s="8"/>
      <c r="H82" s="21">
        <f>SUM(H73:H81)</f>
        <v>1</v>
      </c>
      <c r="I82" s="10"/>
      <c r="J82" s="21">
        <f>SUM(J73:J81)</f>
        <v>600</v>
      </c>
      <c r="K82" s="10"/>
      <c r="L82" s="21">
        <f>SUM(L73:L81)</f>
        <v>0.5</v>
      </c>
      <c r="M82" s="10"/>
      <c r="N82" s="21">
        <f>SUM(N73:N81)</f>
        <v>200</v>
      </c>
      <c r="O82" s="10"/>
      <c r="P82" s="10"/>
      <c r="Q82" s="10"/>
      <c r="R82" s="21">
        <f>SUM(R73:R81)</f>
        <v>124</v>
      </c>
      <c r="S82" s="11">
        <f>J82+N82+R82</f>
        <v>924</v>
      </c>
      <c r="T82" s="2"/>
      <c r="U82" s="2"/>
    </row>
    <row r="83" spans="1:21" ht="21.75" customHeight="1" x14ac:dyDescent="0.2">
      <c r="A83" s="8"/>
      <c r="B83" s="8"/>
      <c r="C83" s="8"/>
      <c r="D83" s="8"/>
      <c r="E83" s="12" t="s">
        <v>86</v>
      </c>
      <c r="F83" s="8"/>
      <c r="G83" s="8"/>
      <c r="H83" s="10">
        <f>F83*G83</f>
        <v>0</v>
      </c>
      <c r="I83" s="10"/>
      <c r="J83" s="10">
        <f>H83*I83</f>
        <v>0</v>
      </c>
      <c r="K83" s="10"/>
      <c r="L83" s="10"/>
      <c r="M83" s="10"/>
      <c r="N83" s="10">
        <f>L83*M83</f>
        <v>0</v>
      </c>
      <c r="O83" s="10"/>
      <c r="P83" s="10"/>
      <c r="Q83" s="10"/>
      <c r="R83" s="10">
        <f>P83*Q83</f>
        <v>0</v>
      </c>
      <c r="S83" s="22"/>
      <c r="T83" s="2"/>
      <c r="U83" s="2"/>
    </row>
    <row r="84" spans="1:21" ht="43.5" customHeight="1" x14ac:dyDescent="0.2">
      <c r="A84" s="8" t="s">
        <v>19</v>
      </c>
      <c r="B84" s="13" t="s">
        <v>87</v>
      </c>
      <c r="C84" s="14"/>
      <c r="D84" s="8"/>
      <c r="E84" s="12" t="s">
        <v>21</v>
      </c>
      <c r="F84" s="8">
        <v>2</v>
      </c>
      <c r="G84" s="8">
        <v>1</v>
      </c>
      <c r="H84" s="10">
        <f t="shared" ref="H84:H93" si="16">F84*G84</f>
        <v>2</v>
      </c>
      <c r="I84" s="10">
        <v>600</v>
      </c>
      <c r="J84" s="10">
        <f t="shared" ref="J84:J95" si="17">H84*I84</f>
        <v>1200</v>
      </c>
      <c r="K84" s="10" t="s">
        <v>22</v>
      </c>
      <c r="L84" s="10">
        <v>0.5</v>
      </c>
      <c r="M84" s="10">
        <v>400</v>
      </c>
      <c r="N84" s="10">
        <f t="shared" ref="N84:N93" si="18">L84*M84</f>
        <v>200</v>
      </c>
      <c r="O84" s="10" t="s">
        <v>88</v>
      </c>
      <c r="P84" s="10">
        <v>2</v>
      </c>
      <c r="Q84" s="10">
        <v>22.75</v>
      </c>
      <c r="R84" s="10">
        <f t="shared" ref="R84:R95" si="19">P84*Q84</f>
        <v>45.5</v>
      </c>
      <c r="S84" s="22"/>
      <c r="T84" s="2"/>
      <c r="U84" s="2"/>
    </row>
    <row r="85" spans="1:21" ht="15" customHeight="1" x14ac:dyDescent="0.2">
      <c r="A85" s="8"/>
      <c r="B85" s="8"/>
      <c r="C85" s="14"/>
      <c r="D85" s="8"/>
      <c r="E85" s="12"/>
      <c r="F85" s="8"/>
      <c r="G85" s="8"/>
      <c r="H85" s="10">
        <f t="shared" si="16"/>
        <v>0</v>
      </c>
      <c r="I85" s="10"/>
      <c r="J85" s="10">
        <f t="shared" si="17"/>
        <v>0</v>
      </c>
      <c r="K85" s="10"/>
      <c r="L85" s="10"/>
      <c r="M85" s="10"/>
      <c r="N85" s="10">
        <f t="shared" si="18"/>
        <v>0</v>
      </c>
      <c r="O85" s="10" t="s">
        <v>89</v>
      </c>
      <c r="P85" s="10">
        <v>2</v>
      </c>
      <c r="Q85" s="10">
        <v>131.51</v>
      </c>
      <c r="R85" s="10">
        <f t="shared" si="19"/>
        <v>263.02</v>
      </c>
      <c r="S85" s="22"/>
      <c r="T85" s="2"/>
      <c r="U85" s="2"/>
    </row>
    <row r="86" spans="1:21" ht="33" customHeight="1" x14ac:dyDescent="0.2">
      <c r="A86" s="8"/>
      <c r="B86" s="8"/>
      <c r="C86" s="14"/>
      <c r="D86" s="8"/>
      <c r="E86" s="12"/>
      <c r="F86" s="8"/>
      <c r="G86" s="8"/>
      <c r="H86" s="10">
        <f t="shared" si="16"/>
        <v>0</v>
      </c>
      <c r="I86" s="10"/>
      <c r="J86" s="10">
        <f t="shared" si="17"/>
        <v>0</v>
      </c>
      <c r="K86" s="10"/>
      <c r="L86" s="10"/>
      <c r="M86" s="10"/>
      <c r="N86" s="10">
        <f t="shared" si="18"/>
        <v>0</v>
      </c>
      <c r="O86" s="10" t="s">
        <v>90</v>
      </c>
      <c r="P86" s="10">
        <v>2</v>
      </c>
      <c r="Q86" s="10">
        <v>64.680000000000007</v>
      </c>
      <c r="R86" s="10">
        <f t="shared" si="19"/>
        <v>129.36000000000001</v>
      </c>
      <c r="S86" s="22"/>
      <c r="T86" s="2"/>
      <c r="U86" s="2"/>
    </row>
    <row r="87" spans="1:21" ht="15" customHeight="1" x14ac:dyDescent="0.2">
      <c r="A87" s="8"/>
      <c r="B87" s="8"/>
      <c r="C87" s="14"/>
      <c r="D87" s="8"/>
      <c r="E87" s="12"/>
      <c r="F87" s="8"/>
      <c r="G87" s="8"/>
      <c r="H87" s="10">
        <f t="shared" si="16"/>
        <v>0</v>
      </c>
      <c r="I87" s="10"/>
      <c r="J87" s="10">
        <f t="shared" si="17"/>
        <v>0</v>
      </c>
      <c r="K87" s="10"/>
      <c r="L87" s="10"/>
      <c r="M87" s="10"/>
      <c r="N87" s="10">
        <f t="shared" si="18"/>
        <v>0</v>
      </c>
      <c r="Q87" s="10"/>
      <c r="R87" s="10">
        <f>P84*Q87</f>
        <v>0</v>
      </c>
      <c r="S87" s="22"/>
      <c r="T87" s="2"/>
      <c r="U87" s="2"/>
    </row>
    <row r="88" spans="1:21" ht="15" customHeight="1" x14ac:dyDescent="0.2">
      <c r="A88" s="8"/>
      <c r="B88" s="8"/>
      <c r="C88" s="14"/>
      <c r="D88" s="8"/>
      <c r="E88" s="12"/>
      <c r="F88" s="8"/>
      <c r="G88" s="8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22"/>
      <c r="T88" s="2"/>
      <c r="U88" s="2"/>
    </row>
    <row r="89" spans="1:21" ht="15" customHeight="1" x14ac:dyDescent="0.2">
      <c r="A89" s="8" t="s">
        <v>28</v>
      </c>
      <c r="B89" s="8" t="s">
        <v>91</v>
      </c>
      <c r="C89" s="14"/>
      <c r="D89" s="8"/>
      <c r="E89" s="12" t="s">
        <v>21</v>
      </c>
      <c r="F89" s="8">
        <v>0.5</v>
      </c>
      <c r="G89" s="8">
        <v>1</v>
      </c>
      <c r="H89" s="10">
        <f t="shared" si="16"/>
        <v>0.5</v>
      </c>
      <c r="I89" s="10">
        <v>600</v>
      </c>
      <c r="J89" s="10">
        <f t="shared" si="17"/>
        <v>300</v>
      </c>
      <c r="K89" s="10" t="s">
        <v>22</v>
      </c>
      <c r="L89" s="10">
        <v>0.5</v>
      </c>
      <c r="M89" s="10">
        <v>400</v>
      </c>
      <c r="N89" s="10">
        <f t="shared" si="18"/>
        <v>200</v>
      </c>
      <c r="O89" s="10" t="s">
        <v>92</v>
      </c>
      <c r="P89" s="10">
        <v>1</v>
      </c>
      <c r="Q89" s="10">
        <v>113.45</v>
      </c>
      <c r="R89" s="10">
        <f t="shared" si="19"/>
        <v>113.45</v>
      </c>
      <c r="S89" s="22"/>
      <c r="T89" s="2"/>
      <c r="U89" s="2"/>
    </row>
    <row r="90" spans="1:21" ht="15" customHeight="1" x14ac:dyDescent="0.2">
      <c r="A90" s="8"/>
      <c r="B90" s="8"/>
      <c r="C90" s="14"/>
      <c r="D90" s="8"/>
      <c r="E90" s="12"/>
      <c r="F90" s="8"/>
      <c r="G90" s="8"/>
      <c r="H90" s="10">
        <f t="shared" si="16"/>
        <v>0</v>
      </c>
      <c r="I90" s="10"/>
      <c r="J90" s="10">
        <f t="shared" si="17"/>
        <v>0</v>
      </c>
      <c r="K90" s="10"/>
      <c r="L90" s="10"/>
      <c r="M90" s="10"/>
      <c r="N90" s="10">
        <f t="shared" si="18"/>
        <v>0</v>
      </c>
      <c r="O90" s="10"/>
      <c r="P90" s="10"/>
      <c r="Q90" s="10"/>
      <c r="R90" s="10">
        <f t="shared" si="19"/>
        <v>0</v>
      </c>
      <c r="S90" s="22"/>
      <c r="T90" s="2"/>
      <c r="U90" s="2"/>
    </row>
    <row r="91" spans="1:21" ht="15" customHeight="1" x14ac:dyDescent="0.2">
      <c r="A91" s="8"/>
      <c r="B91" s="8"/>
      <c r="C91" s="14"/>
      <c r="D91" s="8"/>
      <c r="E91" s="12"/>
      <c r="F91" s="8"/>
      <c r="G91" s="8"/>
      <c r="H91" s="10">
        <f t="shared" si="16"/>
        <v>0</v>
      </c>
      <c r="I91" s="10"/>
      <c r="J91" s="10">
        <f t="shared" si="17"/>
        <v>0</v>
      </c>
      <c r="K91" s="10"/>
      <c r="L91" s="10"/>
      <c r="M91" s="10"/>
      <c r="N91" s="10">
        <f t="shared" si="18"/>
        <v>0</v>
      </c>
      <c r="O91" s="10"/>
      <c r="P91" s="10"/>
      <c r="Q91" s="10"/>
      <c r="R91" s="10">
        <f t="shared" si="19"/>
        <v>0</v>
      </c>
      <c r="S91" s="22"/>
      <c r="T91" s="2"/>
      <c r="U91" s="2"/>
    </row>
    <row r="92" spans="1:21" ht="15" customHeight="1" x14ac:dyDescent="0.2">
      <c r="A92" s="8"/>
      <c r="B92" s="8"/>
      <c r="C92" s="14"/>
      <c r="D92" s="8"/>
      <c r="E92" s="12"/>
      <c r="F92" s="8"/>
      <c r="G92" s="8"/>
      <c r="H92" s="10">
        <f t="shared" si="16"/>
        <v>0</v>
      </c>
      <c r="I92" s="10"/>
      <c r="J92" s="10">
        <f t="shared" si="17"/>
        <v>0</v>
      </c>
      <c r="K92" s="10"/>
      <c r="L92" s="10"/>
      <c r="M92" s="10"/>
      <c r="N92" s="10">
        <f t="shared" si="18"/>
        <v>0</v>
      </c>
      <c r="O92" s="10"/>
      <c r="P92" s="10"/>
      <c r="Q92" s="10"/>
      <c r="R92" s="10">
        <f t="shared" si="19"/>
        <v>0</v>
      </c>
      <c r="S92" s="22"/>
      <c r="T92" s="2"/>
      <c r="U92" s="2"/>
    </row>
    <row r="93" spans="1:21" ht="15" customHeight="1" x14ac:dyDescent="0.2">
      <c r="A93" s="8"/>
      <c r="B93" s="8"/>
      <c r="C93" s="14"/>
      <c r="D93" s="8"/>
      <c r="E93" s="12"/>
      <c r="F93" s="8"/>
      <c r="G93" s="8"/>
      <c r="H93" s="10">
        <f t="shared" si="16"/>
        <v>0</v>
      </c>
      <c r="I93" s="10"/>
      <c r="J93" s="10">
        <f t="shared" si="17"/>
        <v>0</v>
      </c>
      <c r="K93" s="10"/>
      <c r="L93" s="10"/>
      <c r="M93" s="10"/>
      <c r="N93" s="10">
        <f t="shared" si="18"/>
        <v>0</v>
      </c>
      <c r="O93" s="10"/>
      <c r="P93" s="10"/>
      <c r="Q93" s="10"/>
      <c r="R93" s="10">
        <f t="shared" si="19"/>
        <v>0</v>
      </c>
      <c r="S93" s="22"/>
      <c r="T93" s="2"/>
      <c r="U93" s="2"/>
    </row>
    <row r="94" spans="1:21" ht="15" x14ac:dyDescent="0.2">
      <c r="A94" s="8"/>
      <c r="B94" s="8"/>
      <c r="C94" s="14"/>
      <c r="D94" s="8"/>
      <c r="E94" s="12"/>
      <c r="F94" s="8"/>
      <c r="G94" s="8"/>
      <c r="H94" s="10">
        <f>F94*G94</f>
        <v>0</v>
      </c>
      <c r="I94" s="10"/>
      <c r="J94" s="10">
        <f t="shared" si="17"/>
        <v>0</v>
      </c>
      <c r="K94" s="10"/>
      <c r="L94" s="10"/>
      <c r="M94" s="10"/>
      <c r="N94" s="10">
        <f>L94*M94</f>
        <v>0</v>
      </c>
      <c r="O94" s="10"/>
      <c r="P94" s="10"/>
      <c r="Q94" s="10"/>
      <c r="R94" s="10">
        <f t="shared" si="19"/>
        <v>0</v>
      </c>
      <c r="S94" s="22"/>
      <c r="T94" s="2"/>
      <c r="U94" s="2"/>
    </row>
    <row r="95" spans="1:21" x14ac:dyDescent="0.2">
      <c r="A95" s="8"/>
      <c r="B95" s="8"/>
      <c r="C95" s="8"/>
      <c r="D95" s="8"/>
      <c r="E95" s="8"/>
      <c r="F95" s="8"/>
      <c r="G95" s="8"/>
      <c r="H95" s="10">
        <f>F95*G95</f>
        <v>0</v>
      </c>
      <c r="I95" s="10"/>
      <c r="J95" s="10">
        <f t="shared" si="17"/>
        <v>0</v>
      </c>
      <c r="K95" s="10"/>
      <c r="L95" s="10"/>
      <c r="M95" s="10"/>
      <c r="N95" s="10">
        <f>L95*M95</f>
        <v>0</v>
      </c>
      <c r="O95" s="10"/>
      <c r="P95" s="10"/>
      <c r="Q95" s="10"/>
      <c r="R95" s="10">
        <f t="shared" si="19"/>
        <v>0</v>
      </c>
      <c r="S95" s="22"/>
      <c r="T95" s="2"/>
      <c r="U95" s="2"/>
    </row>
    <row r="96" spans="1:21" x14ac:dyDescent="0.2">
      <c r="A96" s="8"/>
      <c r="B96" s="8"/>
      <c r="C96" s="8"/>
      <c r="D96" s="8"/>
      <c r="E96" s="20" t="s">
        <v>82</v>
      </c>
      <c r="F96" s="8"/>
      <c r="G96" s="8"/>
      <c r="H96" s="21">
        <f>SUM(H83:H95)</f>
        <v>2.5</v>
      </c>
      <c r="I96" s="10"/>
      <c r="J96" s="21">
        <f>SUM(J84:J95)</f>
        <v>1500</v>
      </c>
      <c r="K96" s="10"/>
      <c r="L96" s="21">
        <f>SUM(L83:L95)</f>
        <v>1</v>
      </c>
      <c r="M96" s="10"/>
      <c r="N96" s="21">
        <f>SUM(N83:N95)</f>
        <v>400</v>
      </c>
      <c r="O96" s="10"/>
      <c r="P96" s="10"/>
      <c r="Q96" s="10"/>
      <c r="R96" s="21">
        <f>SUM(R83:R95)</f>
        <v>551.33000000000004</v>
      </c>
      <c r="S96" s="11">
        <f>J96+N96+R96</f>
        <v>2451.33</v>
      </c>
      <c r="T96" s="2"/>
      <c r="U96" s="2"/>
    </row>
    <row r="97" spans="1:21" x14ac:dyDescent="0.2">
      <c r="A97" s="8"/>
      <c r="B97" s="8"/>
      <c r="C97" s="8"/>
      <c r="D97" s="8"/>
      <c r="E97" s="20" t="s">
        <v>82</v>
      </c>
      <c r="F97" s="8"/>
      <c r="G97" s="8"/>
      <c r="H97" s="21">
        <f>H72+H82+H96</f>
        <v>41</v>
      </c>
      <c r="I97" s="10"/>
      <c r="J97" s="21">
        <f>J72+J82+J96</f>
        <v>24600</v>
      </c>
      <c r="K97" s="10"/>
      <c r="L97" s="21">
        <f>L72+L82+L96</f>
        <v>8.1999999999999993</v>
      </c>
      <c r="M97" s="10"/>
      <c r="N97" s="21">
        <f>N72+N82+N96</f>
        <v>3280</v>
      </c>
      <c r="O97" s="10"/>
      <c r="P97" s="10"/>
      <c r="Q97" s="10"/>
      <c r="R97" s="21">
        <f>R72+R82+R96</f>
        <v>19808.939999999995</v>
      </c>
      <c r="S97" s="21">
        <f>SUM(S5:S96)</f>
        <v>47688.939999999995</v>
      </c>
      <c r="T97" s="2"/>
      <c r="U97" s="2"/>
    </row>
    <row r="98" spans="1:21" x14ac:dyDescent="0.2">
      <c r="A98" s="2"/>
      <c r="B98" s="2"/>
      <c r="C98" s="17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3">
        <f>J97+N97+R97</f>
        <v>47688.939999999995</v>
      </c>
      <c r="S98" s="23" t="s">
        <v>0</v>
      </c>
      <c r="T98" s="2"/>
      <c r="U98" s="2"/>
    </row>
    <row r="99" spans="1:21" ht="20.25" x14ac:dyDescent="0.3">
      <c r="F99" t="s">
        <v>0</v>
      </c>
      <c r="H99" s="1" t="s">
        <v>93</v>
      </c>
      <c r="T99" s="2"/>
      <c r="U99" s="2"/>
    </row>
    <row r="101" spans="1:21" x14ac:dyDescent="0.2">
      <c r="A101" s="24" t="s">
        <v>2</v>
      </c>
      <c r="B101" s="24" t="s">
        <v>3</v>
      </c>
      <c r="C101" s="24" t="s">
        <v>4</v>
      </c>
      <c r="D101" s="24" t="s">
        <v>5</v>
      </c>
      <c r="E101" s="24" t="s">
        <v>6</v>
      </c>
      <c r="F101" s="25" t="s">
        <v>7</v>
      </c>
      <c r="G101" s="25" t="s">
        <v>8</v>
      </c>
      <c r="H101" s="26" t="s">
        <v>9</v>
      </c>
      <c r="I101" s="26"/>
      <c r="J101" s="26"/>
      <c r="K101" s="24"/>
      <c r="L101" s="26" t="s">
        <v>10</v>
      </c>
      <c r="M101" s="26"/>
      <c r="N101" s="26"/>
      <c r="O101" s="26" t="s">
        <v>11</v>
      </c>
      <c r="P101" s="26"/>
      <c r="Q101" s="26"/>
      <c r="R101" s="26"/>
    </row>
    <row r="102" spans="1:21" x14ac:dyDescent="0.2">
      <c r="A102" s="27"/>
      <c r="B102" s="27"/>
      <c r="C102" s="27"/>
      <c r="D102" s="27"/>
      <c r="E102" s="27"/>
      <c r="F102" s="28"/>
      <c r="G102" s="28"/>
      <c r="H102" s="29" t="s">
        <v>12</v>
      </c>
      <c r="I102" s="30" t="s">
        <v>13</v>
      </c>
      <c r="J102" s="29" t="s">
        <v>14</v>
      </c>
      <c r="K102" s="31"/>
      <c r="L102" s="29" t="s">
        <v>12</v>
      </c>
      <c r="M102" s="29" t="s">
        <v>15</v>
      </c>
      <c r="N102" s="29" t="s">
        <v>14</v>
      </c>
      <c r="O102" s="30" t="s">
        <v>16</v>
      </c>
      <c r="P102" s="29" t="s">
        <v>12</v>
      </c>
      <c r="Q102" s="29" t="s">
        <v>15</v>
      </c>
      <c r="R102" s="29" t="s">
        <v>14</v>
      </c>
    </row>
    <row r="103" spans="1:21" ht="31.5" x14ac:dyDescent="0.2">
      <c r="A103" s="32"/>
      <c r="B103" s="33"/>
      <c r="C103" s="32"/>
      <c r="D103" s="33"/>
      <c r="E103" s="9" t="s">
        <v>17</v>
      </c>
      <c r="F103" s="32"/>
      <c r="G103" s="32"/>
      <c r="H103" s="34">
        <f>F103*G103</f>
        <v>0</v>
      </c>
      <c r="I103" s="34"/>
      <c r="J103" s="34">
        <f>H103*I103</f>
        <v>0</v>
      </c>
      <c r="K103" s="34"/>
      <c r="L103" s="34"/>
      <c r="M103" s="34"/>
      <c r="N103" s="34">
        <f>L103*M103</f>
        <v>0</v>
      </c>
      <c r="O103" s="34"/>
      <c r="P103" s="34"/>
      <c r="Q103" s="34"/>
      <c r="R103" s="34">
        <f>P103*Q103</f>
        <v>0</v>
      </c>
      <c r="S103" s="35"/>
    </row>
    <row r="104" spans="1:21" ht="15" x14ac:dyDescent="0.2">
      <c r="A104" s="32"/>
      <c r="B104" s="33"/>
      <c r="C104" s="32"/>
      <c r="D104" s="32"/>
      <c r="E104" s="36" t="s">
        <v>18</v>
      </c>
      <c r="F104" s="32"/>
      <c r="G104" s="32"/>
      <c r="H104" s="34">
        <f>F104*G104</f>
        <v>0</v>
      </c>
      <c r="I104" s="34"/>
      <c r="J104" s="34">
        <f>H104*I104</f>
        <v>0</v>
      </c>
      <c r="K104" s="34"/>
      <c r="L104" s="34"/>
      <c r="M104" s="34"/>
      <c r="N104" s="34">
        <f>L104*M104</f>
        <v>0</v>
      </c>
      <c r="O104" s="34"/>
      <c r="P104" s="34"/>
      <c r="Q104" s="34"/>
      <c r="R104" s="34">
        <f t="shared" ref="R104:R106" si="20">P104*Q104</f>
        <v>0</v>
      </c>
      <c r="S104" s="35"/>
    </row>
    <row r="105" spans="1:21" ht="15" x14ac:dyDescent="0.2">
      <c r="A105" s="32"/>
      <c r="B105" s="33"/>
      <c r="C105" s="37"/>
      <c r="D105" s="32"/>
      <c r="E105" s="38"/>
      <c r="F105" s="32"/>
      <c r="G105" s="32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9"/>
    </row>
    <row r="106" spans="1:21" x14ac:dyDescent="0.2">
      <c r="A106" s="32"/>
      <c r="B106" s="33"/>
      <c r="C106" s="32"/>
      <c r="D106" s="32"/>
      <c r="E106" s="32"/>
      <c r="F106" s="32"/>
      <c r="G106" s="32"/>
      <c r="H106" s="34">
        <f>F106*G106</f>
        <v>0</v>
      </c>
      <c r="I106" s="34"/>
      <c r="J106" s="34">
        <f>H106*I106</f>
        <v>0</v>
      </c>
      <c r="K106" s="34"/>
      <c r="L106" s="34"/>
      <c r="M106" s="34"/>
      <c r="N106" s="34">
        <f>L106*M106</f>
        <v>0</v>
      </c>
      <c r="O106" s="34"/>
      <c r="P106" s="34"/>
      <c r="Q106" s="34"/>
      <c r="R106" s="34">
        <f t="shared" si="20"/>
        <v>0</v>
      </c>
      <c r="S106" s="39"/>
    </row>
    <row r="107" spans="1:21" x14ac:dyDescent="0.2">
      <c r="A107" s="32"/>
      <c r="B107" s="33"/>
      <c r="C107" s="32"/>
      <c r="D107" s="32"/>
      <c r="E107" s="40" t="s">
        <v>82</v>
      </c>
      <c r="F107" s="32"/>
      <c r="G107" s="32"/>
      <c r="H107" s="41">
        <f>SUM(H103:H106)</f>
        <v>0</v>
      </c>
      <c r="I107" s="34"/>
      <c r="J107" s="41">
        <f>SUM(J103:J106)</f>
        <v>0</v>
      </c>
      <c r="K107" s="34"/>
      <c r="L107" s="41">
        <f>SUM(L103:L106)</f>
        <v>0</v>
      </c>
      <c r="M107" s="34"/>
      <c r="N107" s="41">
        <f>SUM(N103:N106)</f>
        <v>0</v>
      </c>
      <c r="O107" s="34"/>
      <c r="P107" s="34"/>
      <c r="Q107" s="34"/>
      <c r="R107" s="41">
        <f>SUM(R103:R106)</f>
        <v>0</v>
      </c>
      <c r="S107" s="35">
        <f>J107+N107+R107</f>
        <v>0</v>
      </c>
    </row>
    <row r="108" spans="1:21" ht="15" x14ac:dyDescent="0.2">
      <c r="A108" s="32" t="s">
        <v>0</v>
      </c>
      <c r="B108" s="33"/>
      <c r="C108" s="32"/>
      <c r="D108" s="32"/>
      <c r="E108" s="36" t="s">
        <v>83</v>
      </c>
      <c r="F108" s="32"/>
      <c r="G108" s="32"/>
      <c r="H108" s="34">
        <f>F108*G108</f>
        <v>0</v>
      </c>
      <c r="I108" s="34"/>
      <c r="J108" s="34">
        <f>H108*I108</f>
        <v>0</v>
      </c>
      <c r="K108" s="34"/>
      <c r="L108" s="34"/>
      <c r="M108" s="34"/>
      <c r="N108" s="34">
        <f>L108*M108</f>
        <v>0</v>
      </c>
      <c r="O108" s="34"/>
      <c r="P108" s="34"/>
      <c r="Q108" s="34"/>
      <c r="R108" s="34">
        <f>P108</f>
        <v>0</v>
      </c>
      <c r="S108" s="42"/>
    </row>
    <row r="109" spans="1:21" ht="15" x14ac:dyDescent="0.2">
      <c r="A109" s="32"/>
      <c r="B109" s="33"/>
      <c r="C109" s="37"/>
      <c r="D109" s="32"/>
      <c r="E109" s="36" t="s">
        <v>94</v>
      </c>
      <c r="F109" s="32"/>
      <c r="G109" s="32"/>
      <c r="H109" s="34">
        <f t="shared" ref="H109:H111" si="21">F109*G109</f>
        <v>0</v>
      </c>
      <c r="I109" s="34"/>
      <c r="J109" s="34">
        <f>H109*I109</f>
        <v>0</v>
      </c>
      <c r="K109" s="34"/>
      <c r="L109" s="34"/>
      <c r="M109" s="34"/>
      <c r="N109" s="34">
        <f t="shared" ref="N109:N110" si="22">L109*M109</f>
        <v>0</v>
      </c>
      <c r="O109" s="34"/>
      <c r="P109" s="34"/>
      <c r="Q109" s="34"/>
      <c r="R109" s="34">
        <f>P109*Q109</f>
        <v>0</v>
      </c>
      <c r="S109" s="42"/>
    </row>
    <row r="110" spans="1:21" ht="15" x14ac:dyDescent="0.2">
      <c r="A110" s="32"/>
      <c r="B110" s="33"/>
      <c r="C110" s="32"/>
      <c r="D110" s="32"/>
      <c r="E110" s="36"/>
      <c r="F110" s="32"/>
      <c r="G110" s="32"/>
      <c r="H110" s="34">
        <f t="shared" si="21"/>
        <v>0</v>
      </c>
      <c r="I110" s="34"/>
      <c r="J110" s="34">
        <f>H110*I110</f>
        <v>0</v>
      </c>
      <c r="K110" s="34"/>
      <c r="L110" s="34"/>
      <c r="M110" s="34"/>
      <c r="N110" s="34">
        <f t="shared" si="22"/>
        <v>0</v>
      </c>
      <c r="O110" s="34"/>
      <c r="P110" s="34"/>
      <c r="Q110" s="34"/>
      <c r="R110" s="34">
        <f t="shared" ref="R110:R111" si="23">P110*Q110</f>
        <v>0</v>
      </c>
      <c r="S110" s="42"/>
    </row>
    <row r="111" spans="1:21" x14ac:dyDescent="0.2">
      <c r="A111" s="32"/>
      <c r="B111" s="33"/>
      <c r="C111" s="32"/>
      <c r="D111" s="32"/>
      <c r="E111" s="32"/>
      <c r="F111" s="32"/>
      <c r="G111" s="32"/>
      <c r="H111" s="34">
        <f t="shared" si="21"/>
        <v>0</v>
      </c>
      <c r="I111" s="34"/>
      <c r="J111" s="34">
        <f t="shared" ref="J111" si="24">H111*I111</f>
        <v>0</v>
      </c>
      <c r="K111" s="34"/>
      <c r="L111" s="34"/>
      <c r="M111" s="34"/>
      <c r="N111" s="34">
        <f>L111*M111</f>
        <v>0</v>
      </c>
      <c r="O111" s="34"/>
      <c r="P111" s="34"/>
      <c r="Q111" s="34"/>
      <c r="R111" s="34">
        <f t="shared" si="23"/>
        <v>0</v>
      </c>
      <c r="S111" s="35"/>
    </row>
    <row r="112" spans="1:21" x14ac:dyDescent="0.2">
      <c r="A112" s="32"/>
      <c r="B112" s="33"/>
      <c r="C112" s="32"/>
      <c r="D112" s="32"/>
      <c r="E112" s="40" t="s">
        <v>82</v>
      </c>
      <c r="F112" s="32"/>
      <c r="G112" s="32"/>
      <c r="H112" s="41">
        <f>SUM(H108:H111)</f>
        <v>0</v>
      </c>
      <c r="I112" s="34"/>
      <c r="J112" s="41">
        <f>SUM(J108:J111)</f>
        <v>0</v>
      </c>
      <c r="K112" s="34"/>
      <c r="L112" s="41">
        <f>SUM(L108:L111)</f>
        <v>0</v>
      </c>
      <c r="M112" s="34"/>
      <c r="N112" s="41">
        <f>SUM(N108:N111)</f>
        <v>0</v>
      </c>
      <c r="O112" s="34"/>
      <c r="P112" s="34"/>
      <c r="Q112" s="34"/>
      <c r="R112" s="41">
        <f>SUM(R108:R111)</f>
        <v>0</v>
      </c>
      <c r="S112" s="35">
        <f>J112+N112+R112</f>
        <v>0</v>
      </c>
    </row>
    <row r="113" spans="1:19" ht="15" x14ac:dyDescent="0.2">
      <c r="A113" s="32"/>
      <c r="B113" s="33"/>
      <c r="C113" s="32"/>
      <c r="D113" s="32"/>
      <c r="E113" s="36" t="s">
        <v>86</v>
      </c>
      <c r="F113" s="32"/>
      <c r="G113" s="32"/>
      <c r="H113" s="34">
        <f>F113*G113</f>
        <v>0</v>
      </c>
      <c r="I113" s="34"/>
      <c r="J113" s="34">
        <f>H113*I113</f>
        <v>0</v>
      </c>
      <c r="K113" s="34"/>
      <c r="L113" s="34"/>
      <c r="M113" s="34"/>
      <c r="N113" s="34">
        <f>L113*M113</f>
        <v>0</v>
      </c>
      <c r="O113" s="34"/>
      <c r="P113" s="34"/>
      <c r="Q113" s="34"/>
      <c r="R113" s="34">
        <f>P113*Q113</f>
        <v>0</v>
      </c>
      <c r="S113" s="42"/>
    </row>
    <row r="114" spans="1:19" ht="15" x14ac:dyDescent="0.2">
      <c r="A114" s="32"/>
      <c r="B114" s="33"/>
      <c r="C114" s="37"/>
      <c r="D114" s="32"/>
      <c r="E114" s="36"/>
      <c r="F114" s="32"/>
      <c r="G114" s="32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42"/>
    </row>
    <row r="115" spans="1:19" ht="15" x14ac:dyDescent="0.2">
      <c r="A115" s="32"/>
      <c r="B115" s="33"/>
      <c r="C115" s="37"/>
      <c r="D115" s="32"/>
      <c r="E115" s="36"/>
      <c r="F115" s="32"/>
      <c r="G115" s="32"/>
      <c r="H115" s="34">
        <f>F115*G115</f>
        <v>0</v>
      </c>
      <c r="I115" s="34"/>
      <c r="J115" s="34">
        <f t="shared" ref="J115:J116" si="25">H115*I115</f>
        <v>0</v>
      </c>
      <c r="K115" s="34"/>
      <c r="L115" s="34"/>
      <c r="M115" s="34"/>
      <c r="N115" s="34">
        <f>L115*M115</f>
        <v>0</v>
      </c>
      <c r="O115" s="34"/>
      <c r="P115" s="34"/>
      <c r="Q115" s="34"/>
      <c r="R115" s="34">
        <f t="shared" ref="R115:R116" si="26">P115*Q115</f>
        <v>0</v>
      </c>
      <c r="S115" s="42"/>
    </row>
    <row r="116" spans="1:19" x14ac:dyDescent="0.2">
      <c r="A116" s="32"/>
      <c r="B116" s="33"/>
      <c r="C116" s="32"/>
      <c r="D116" s="32"/>
      <c r="E116" s="32"/>
      <c r="F116" s="32"/>
      <c r="G116" s="32"/>
      <c r="H116" s="34">
        <f>F116*G116</f>
        <v>0</v>
      </c>
      <c r="I116" s="34"/>
      <c r="J116" s="34">
        <f t="shared" si="25"/>
        <v>0</v>
      </c>
      <c r="K116" s="34"/>
      <c r="L116" s="34"/>
      <c r="M116" s="34"/>
      <c r="N116" s="34">
        <f>L116*M116</f>
        <v>0</v>
      </c>
      <c r="O116" s="34"/>
      <c r="P116" s="34"/>
      <c r="Q116" s="34"/>
      <c r="R116" s="34">
        <f t="shared" si="26"/>
        <v>0</v>
      </c>
      <c r="S116" s="42"/>
    </row>
    <row r="117" spans="1:19" x14ac:dyDescent="0.2">
      <c r="A117" s="32"/>
      <c r="B117" s="33"/>
      <c r="C117" s="32"/>
      <c r="D117" s="32"/>
      <c r="E117" s="40" t="s">
        <v>82</v>
      </c>
      <c r="F117" s="32"/>
      <c r="G117" s="32"/>
      <c r="H117" s="41">
        <f>SUM(H113:H116)</f>
        <v>0</v>
      </c>
      <c r="I117" s="34"/>
      <c r="J117" s="41">
        <f>SUM(J114:J116)</f>
        <v>0</v>
      </c>
      <c r="K117" s="34"/>
      <c r="L117" s="41">
        <f>SUM(L113:L116)</f>
        <v>0</v>
      </c>
      <c r="M117" s="34"/>
      <c r="N117" s="41">
        <f>SUM(N113:N116)</f>
        <v>0</v>
      </c>
      <c r="O117" s="34"/>
      <c r="P117" s="34"/>
      <c r="Q117" s="34"/>
      <c r="R117" s="41">
        <f>SUM(R113:R116)</f>
        <v>0</v>
      </c>
      <c r="S117" s="35">
        <f>J117+N117+R117</f>
        <v>0</v>
      </c>
    </row>
    <row r="118" spans="1:19" x14ac:dyDescent="0.2">
      <c r="A118" s="32"/>
      <c r="B118" s="33"/>
      <c r="C118" s="32"/>
      <c r="D118" s="32"/>
      <c r="E118" s="40" t="s">
        <v>82</v>
      </c>
      <c r="F118" s="32"/>
      <c r="G118" s="32"/>
      <c r="H118" s="41">
        <f>H107+H112+H117</f>
        <v>0</v>
      </c>
      <c r="I118" s="34"/>
      <c r="J118" s="41">
        <f>J107+J112+J117</f>
        <v>0</v>
      </c>
      <c r="K118" s="34"/>
      <c r="L118" s="41">
        <f>L107+L112+L117</f>
        <v>0</v>
      </c>
      <c r="M118" s="34"/>
      <c r="N118" s="41">
        <f>N107+N112+N117</f>
        <v>0</v>
      </c>
      <c r="O118" s="34"/>
      <c r="P118" s="34"/>
      <c r="Q118" s="34"/>
      <c r="R118" s="41">
        <f>R107+R112+R117</f>
        <v>0</v>
      </c>
      <c r="S118" s="41">
        <f>SUM(S103:S117)</f>
        <v>0</v>
      </c>
    </row>
    <row r="119" spans="1:19" x14ac:dyDescent="0.2">
      <c r="C119" s="18"/>
      <c r="R119" s="43">
        <f>J118+N118+R118</f>
        <v>0</v>
      </c>
      <c r="S119" s="43" t="s">
        <v>0</v>
      </c>
    </row>
    <row r="121" spans="1:19" ht="20.25" x14ac:dyDescent="0.3">
      <c r="F121" t="s">
        <v>0</v>
      </c>
      <c r="H121" s="1" t="s">
        <v>95</v>
      </c>
    </row>
    <row r="122" spans="1:19" x14ac:dyDescent="0.2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  <c r="P122" s="44"/>
      <c r="Q122" s="44"/>
      <c r="R122" s="44"/>
    </row>
    <row r="123" spans="1:19" x14ac:dyDescent="0.2">
      <c r="A123" s="45" t="s">
        <v>2</v>
      </c>
      <c r="B123" s="45" t="s">
        <v>3</v>
      </c>
      <c r="C123" s="45" t="s">
        <v>4</v>
      </c>
      <c r="D123" s="45" t="s">
        <v>5</v>
      </c>
      <c r="E123" s="45" t="s">
        <v>6</v>
      </c>
      <c r="F123" s="3" t="s">
        <v>7</v>
      </c>
      <c r="G123" s="3" t="s">
        <v>8</v>
      </c>
      <c r="H123" s="46" t="s">
        <v>9</v>
      </c>
      <c r="I123" s="46"/>
      <c r="J123" s="46"/>
      <c r="K123" s="45"/>
      <c r="L123" s="46" t="s">
        <v>10</v>
      </c>
      <c r="M123" s="46"/>
      <c r="N123" s="46"/>
      <c r="O123" s="46" t="s">
        <v>11</v>
      </c>
      <c r="P123" s="46"/>
      <c r="Q123" s="46"/>
      <c r="R123" s="46"/>
    </row>
    <row r="124" spans="1:19" x14ac:dyDescent="0.2">
      <c r="A124" s="47"/>
      <c r="B124" s="47"/>
      <c r="C124" s="47"/>
      <c r="D124" s="47"/>
      <c r="E124" s="47"/>
      <c r="F124" s="6"/>
      <c r="G124" s="6"/>
      <c r="H124" s="48" t="s">
        <v>12</v>
      </c>
      <c r="I124" s="7" t="s">
        <v>13</v>
      </c>
      <c r="J124" s="48" t="s">
        <v>14</v>
      </c>
      <c r="K124" s="49"/>
      <c r="L124" s="48" t="s">
        <v>12</v>
      </c>
      <c r="M124" s="48" t="s">
        <v>15</v>
      </c>
      <c r="N124" s="48" t="s">
        <v>14</v>
      </c>
      <c r="O124" s="7" t="s">
        <v>16</v>
      </c>
      <c r="P124" s="48" t="s">
        <v>12</v>
      </c>
      <c r="Q124" s="48" t="s">
        <v>15</v>
      </c>
      <c r="R124" s="48" t="s">
        <v>14</v>
      </c>
    </row>
    <row r="125" spans="1:19" ht="31.5" x14ac:dyDescent="0.2">
      <c r="A125" s="50"/>
      <c r="B125" s="8"/>
      <c r="C125" s="50"/>
      <c r="D125" s="8"/>
      <c r="E125" s="9" t="s">
        <v>17</v>
      </c>
      <c r="F125" s="50"/>
      <c r="G125" s="50"/>
      <c r="H125" s="51">
        <f>F125*G125</f>
        <v>0</v>
      </c>
      <c r="I125" s="51"/>
      <c r="J125" s="51">
        <f>H125*I125</f>
        <v>0</v>
      </c>
      <c r="K125" s="51"/>
      <c r="L125" s="51"/>
      <c r="M125" s="51"/>
      <c r="N125" s="51">
        <f>L125*M125</f>
        <v>0</v>
      </c>
      <c r="O125" s="51"/>
      <c r="P125" s="51"/>
      <c r="Q125" s="51"/>
      <c r="R125" s="51">
        <f>P125*Q125</f>
        <v>0</v>
      </c>
      <c r="S125" s="35"/>
    </row>
    <row r="126" spans="1:19" ht="15" x14ac:dyDescent="0.2">
      <c r="A126" s="50"/>
      <c r="B126" s="8"/>
      <c r="C126" s="50"/>
      <c r="D126" s="50"/>
      <c r="E126" s="52" t="s">
        <v>18</v>
      </c>
      <c r="F126" s="50"/>
      <c r="G126" s="50"/>
      <c r="H126" s="51">
        <f>F126*G126</f>
        <v>0</v>
      </c>
      <c r="I126" s="51"/>
      <c r="J126" s="51">
        <f>H126*I126</f>
        <v>0</v>
      </c>
      <c r="K126" s="51"/>
      <c r="L126" s="51"/>
      <c r="M126" s="51"/>
      <c r="N126" s="51">
        <f>L126*M126</f>
        <v>0</v>
      </c>
      <c r="O126" s="51"/>
      <c r="P126" s="51"/>
      <c r="Q126" s="51"/>
      <c r="R126" s="51">
        <f t="shared" ref="R126:R128" si="27">P126*Q126</f>
        <v>0</v>
      </c>
      <c r="S126" s="35"/>
    </row>
    <row r="127" spans="1:19" ht="15" x14ac:dyDescent="0.2">
      <c r="A127" s="50"/>
      <c r="B127" s="8"/>
      <c r="C127" s="53"/>
      <c r="D127" s="50"/>
      <c r="E127" s="54"/>
      <c r="F127" s="50"/>
      <c r="G127" s="50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39"/>
    </row>
    <row r="128" spans="1:19" x14ac:dyDescent="0.2">
      <c r="A128" s="50"/>
      <c r="B128" s="8"/>
      <c r="C128" s="50"/>
      <c r="D128" s="50"/>
      <c r="E128" s="50"/>
      <c r="F128" s="50"/>
      <c r="G128" s="50"/>
      <c r="H128" s="51">
        <f>F128*G128</f>
        <v>0</v>
      </c>
      <c r="I128" s="51"/>
      <c r="J128" s="51">
        <f>H128*I128</f>
        <v>0</v>
      </c>
      <c r="K128" s="51"/>
      <c r="L128" s="51"/>
      <c r="M128" s="51"/>
      <c r="N128" s="51">
        <f>L128*M128</f>
        <v>0</v>
      </c>
      <c r="O128" s="51"/>
      <c r="P128" s="51"/>
      <c r="Q128" s="51"/>
      <c r="R128" s="51">
        <f t="shared" si="27"/>
        <v>0</v>
      </c>
      <c r="S128" s="39"/>
    </row>
    <row r="129" spans="1:19" x14ac:dyDescent="0.2">
      <c r="A129" s="50"/>
      <c r="B129" s="8"/>
      <c r="C129" s="50"/>
      <c r="D129" s="50"/>
      <c r="E129" s="55" t="s">
        <v>82</v>
      </c>
      <c r="F129" s="50"/>
      <c r="G129" s="50"/>
      <c r="H129" s="56">
        <f>SUM(H125:H128)</f>
        <v>0</v>
      </c>
      <c r="I129" s="51"/>
      <c r="J129" s="56">
        <f>SUM(J125:J128)</f>
        <v>0</v>
      </c>
      <c r="K129" s="51"/>
      <c r="L129" s="56">
        <f>SUM(L125:L128)</f>
        <v>0</v>
      </c>
      <c r="M129" s="51"/>
      <c r="N129" s="56">
        <f>SUM(N125:N128)</f>
        <v>0</v>
      </c>
      <c r="O129" s="51"/>
      <c r="P129" s="51"/>
      <c r="Q129" s="51"/>
      <c r="R129" s="56">
        <f>SUM(R125:R128)</f>
        <v>0</v>
      </c>
      <c r="S129" s="35">
        <f>J129+N129+R129</f>
        <v>0</v>
      </c>
    </row>
    <row r="130" spans="1:19" ht="15" x14ac:dyDescent="0.2">
      <c r="A130" s="50" t="s">
        <v>0</v>
      </c>
      <c r="B130" s="8"/>
      <c r="C130" s="50"/>
      <c r="D130" s="50"/>
      <c r="E130" s="52" t="s">
        <v>83</v>
      </c>
      <c r="F130" s="50"/>
      <c r="G130" s="50"/>
      <c r="H130" s="51">
        <f>F130*G130</f>
        <v>0</v>
      </c>
      <c r="I130" s="51"/>
      <c r="J130" s="51">
        <f>H130*I130</f>
        <v>0</v>
      </c>
      <c r="K130" s="51"/>
      <c r="L130" s="51"/>
      <c r="M130" s="51"/>
      <c r="N130" s="51">
        <f>L130*M130</f>
        <v>0</v>
      </c>
      <c r="O130" s="51"/>
      <c r="P130" s="51"/>
      <c r="Q130" s="51"/>
      <c r="R130" s="51">
        <f>P130</f>
        <v>0</v>
      </c>
      <c r="S130" s="42"/>
    </row>
    <row r="131" spans="1:19" ht="38.25" x14ac:dyDescent="0.2">
      <c r="A131" s="50" t="s">
        <v>19</v>
      </c>
      <c r="B131" s="13" t="s">
        <v>96</v>
      </c>
      <c r="C131" s="53">
        <v>44664</v>
      </c>
      <c r="D131" s="50"/>
      <c r="E131" s="52" t="s">
        <v>21</v>
      </c>
      <c r="F131" s="50">
        <v>1</v>
      </c>
      <c r="G131" s="50">
        <v>2</v>
      </c>
      <c r="H131" s="51">
        <f t="shared" ref="H131:H133" si="28">F131*G131</f>
        <v>2</v>
      </c>
      <c r="I131" s="51">
        <v>600</v>
      </c>
      <c r="J131" s="51">
        <f>H131*I131</f>
        <v>1200</v>
      </c>
      <c r="K131" s="51" t="s">
        <v>22</v>
      </c>
      <c r="L131" s="51">
        <v>0.5</v>
      </c>
      <c r="M131" s="51">
        <v>400</v>
      </c>
      <c r="N131" s="51">
        <f t="shared" ref="N131:N132" si="29">L131*M131</f>
        <v>200</v>
      </c>
      <c r="O131" s="51" t="s">
        <v>97</v>
      </c>
      <c r="P131" s="51">
        <v>30</v>
      </c>
      <c r="Q131" s="51">
        <v>0.8</v>
      </c>
      <c r="R131" s="51">
        <f>P131*Q131</f>
        <v>24</v>
      </c>
      <c r="S131" s="42"/>
    </row>
    <row r="132" spans="1:19" ht="15" x14ac:dyDescent="0.2">
      <c r="A132" s="50"/>
      <c r="B132" s="8"/>
      <c r="C132" s="50"/>
      <c r="D132" s="50"/>
      <c r="E132" s="52"/>
      <c r="F132" s="50"/>
      <c r="G132" s="50"/>
      <c r="H132" s="51">
        <f t="shared" si="28"/>
        <v>0</v>
      </c>
      <c r="I132" s="51"/>
      <c r="J132" s="51">
        <f>H132*I132</f>
        <v>0</v>
      </c>
      <c r="K132" s="51"/>
      <c r="L132" s="51"/>
      <c r="M132" s="51"/>
      <c r="N132" s="51">
        <f t="shared" si="29"/>
        <v>0</v>
      </c>
      <c r="O132" s="51"/>
      <c r="P132" s="51"/>
      <c r="Q132" s="51"/>
      <c r="R132" s="51">
        <f t="shared" ref="R132:R133" si="30">P132*Q132</f>
        <v>0</v>
      </c>
      <c r="S132" s="42"/>
    </row>
    <row r="133" spans="1:19" x14ac:dyDescent="0.2">
      <c r="A133" s="50">
        <v>2</v>
      </c>
      <c r="B133" s="8" t="s">
        <v>98</v>
      </c>
      <c r="C133" s="53">
        <v>44662</v>
      </c>
      <c r="D133" s="50"/>
      <c r="F133" s="50"/>
      <c r="G133" s="50"/>
      <c r="H133" s="51">
        <f t="shared" si="28"/>
        <v>0</v>
      </c>
      <c r="I133" s="51"/>
      <c r="J133" s="51">
        <f t="shared" ref="J133" si="31">H133*I133</f>
        <v>0</v>
      </c>
      <c r="K133" s="51"/>
      <c r="L133" s="51"/>
      <c r="M133" s="51"/>
      <c r="N133" s="51">
        <f>L133*M133</f>
        <v>0</v>
      </c>
      <c r="O133" s="51" t="s">
        <v>99</v>
      </c>
      <c r="P133" s="51">
        <v>13</v>
      </c>
      <c r="Q133" s="51">
        <v>18</v>
      </c>
      <c r="R133" s="51">
        <f t="shared" si="30"/>
        <v>234</v>
      </c>
      <c r="S133" s="35"/>
    </row>
    <row r="134" spans="1:19" x14ac:dyDescent="0.2">
      <c r="A134" s="50"/>
      <c r="B134" s="8"/>
      <c r="C134" s="50"/>
      <c r="D134" s="50"/>
      <c r="E134" s="55" t="s">
        <v>82</v>
      </c>
      <c r="F134" s="50"/>
      <c r="G134" s="50"/>
      <c r="H134" s="56">
        <f>SUM(H130:H133)</f>
        <v>2</v>
      </c>
      <c r="I134" s="51"/>
      <c r="J134" s="56">
        <f>SUM(J130:J133)</f>
        <v>1200</v>
      </c>
      <c r="K134" s="51"/>
      <c r="L134" s="56">
        <f>SUM(L130:L133)</f>
        <v>0.5</v>
      </c>
      <c r="M134" s="51"/>
      <c r="N134" s="56">
        <f>SUM(N130:N133)</f>
        <v>200</v>
      </c>
      <c r="O134" s="51"/>
      <c r="P134" s="51"/>
      <c r="Q134" s="51"/>
      <c r="R134" s="56">
        <f>SUM(R130:R133)</f>
        <v>258</v>
      </c>
      <c r="S134" s="35">
        <f>J134+N134+R134</f>
        <v>1658</v>
      </c>
    </row>
    <row r="135" spans="1:19" ht="15" x14ac:dyDescent="0.2">
      <c r="A135" s="50"/>
      <c r="B135" s="8"/>
      <c r="C135" s="50"/>
      <c r="D135" s="50"/>
      <c r="E135" s="52" t="s">
        <v>86</v>
      </c>
      <c r="F135" s="50"/>
      <c r="G135" s="50"/>
      <c r="H135" s="51">
        <f>F135*G135</f>
        <v>0</v>
      </c>
      <c r="I135" s="51"/>
      <c r="J135" s="51">
        <f>H135*I135</f>
        <v>0</v>
      </c>
      <c r="K135" s="51"/>
      <c r="L135" s="51"/>
      <c r="M135" s="51"/>
      <c r="N135" s="51">
        <f>L135*M135</f>
        <v>0</v>
      </c>
      <c r="O135" s="51"/>
      <c r="P135" s="51"/>
      <c r="Q135" s="51"/>
      <c r="R135" s="51">
        <f>P135*Q135</f>
        <v>0</v>
      </c>
      <c r="S135" s="42"/>
    </row>
    <row r="136" spans="1:19" ht="38.25" x14ac:dyDescent="0.2">
      <c r="A136" s="50" t="s">
        <v>19</v>
      </c>
      <c r="B136" s="13" t="s">
        <v>100</v>
      </c>
      <c r="C136" s="53">
        <v>44662</v>
      </c>
      <c r="D136" s="50"/>
      <c r="E136" s="52" t="s">
        <v>21</v>
      </c>
      <c r="F136" s="50">
        <v>1</v>
      </c>
      <c r="G136" s="50">
        <v>1</v>
      </c>
      <c r="H136" s="51">
        <f t="shared" ref="H136:H137" si="32">F136*G136</f>
        <v>1</v>
      </c>
      <c r="I136" s="51">
        <v>600</v>
      </c>
      <c r="J136" s="51">
        <f t="shared" ref="J136:J138" si="33">H136*I136</f>
        <v>600</v>
      </c>
      <c r="K136" s="51" t="s">
        <v>22</v>
      </c>
      <c r="L136" s="51">
        <v>0.5</v>
      </c>
      <c r="M136" s="51">
        <v>400</v>
      </c>
      <c r="N136" s="51">
        <f t="shared" ref="N136:N137" si="34">L136*M136</f>
        <v>200</v>
      </c>
      <c r="O136" s="10"/>
      <c r="P136" s="51"/>
      <c r="Q136" s="51"/>
      <c r="R136" s="51">
        <f t="shared" ref="R136:R138" si="35">P136*Q136</f>
        <v>0</v>
      </c>
      <c r="S136" s="42"/>
    </row>
    <row r="137" spans="1:19" ht="15" x14ac:dyDescent="0.2">
      <c r="A137" s="50"/>
      <c r="B137" s="8"/>
      <c r="C137" s="53"/>
      <c r="D137" s="50"/>
      <c r="E137" s="52"/>
      <c r="F137" s="50"/>
      <c r="G137" s="50"/>
      <c r="H137" s="51">
        <f t="shared" si="32"/>
        <v>0</v>
      </c>
      <c r="I137" s="51"/>
      <c r="J137" s="51">
        <f t="shared" si="33"/>
        <v>0</v>
      </c>
      <c r="K137" s="51"/>
      <c r="L137" s="51"/>
      <c r="M137" s="51"/>
      <c r="N137" s="51">
        <f t="shared" si="34"/>
        <v>0</v>
      </c>
      <c r="O137" s="51"/>
      <c r="P137" s="51"/>
      <c r="Q137" s="51"/>
      <c r="R137" s="51">
        <f t="shared" si="35"/>
        <v>0</v>
      </c>
      <c r="S137" s="42"/>
    </row>
    <row r="138" spans="1:19" x14ac:dyDescent="0.2">
      <c r="A138" s="50"/>
      <c r="B138" s="8"/>
      <c r="C138" s="50"/>
      <c r="D138" s="50"/>
      <c r="E138" s="50"/>
      <c r="F138" s="50"/>
      <c r="G138" s="50"/>
      <c r="H138" s="51">
        <f>F138*G138</f>
        <v>0</v>
      </c>
      <c r="I138" s="51"/>
      <c r="J138" s="51">
        <f t="shared" si="33"/>
        <v>0</v>
      </c>
      <c r="K138" s="51"/>
      <c r="L138" s="51"/>
      <c r="M138" s="51"/>
      <c r="N138" s="51">
        <f>L138*M138</f>
        <v>0</v>
      </c>
      <c r="O138" s="51"/>
      <c r="P138" s="51"/>
      <c r="Q138" s="51"/>
      <c r="R138" s="51">
        <f t="shared" si="35"/>
        <v>0</v>
      </c>
      <c r="S138" s="42"/>
    </row>
    <row r="139" spans="1:19" x14ac:dyDescent="0.2">
      <c r="A139" s="50"/>
      <c r="B139" s="8"/>
      <c r="C139" s="50"/>
      <c r="D139" s="50"/>
      <c r="E139" s="55" t="s">
        <v>82</v>
      </c>
      <c r="F139" s="50"/>
      <c r="G139" s="50"/>
      <c r="H139" s="56">
        <f>SUM(H135:H138)</f>
        <v>1</v>
      </c>
      <c r="I139" s="51"/>
      <c r="J139" s="56">
        <f>SUM(J136:J138)</f>
        <v>600</v>
      </c>
      <c r="K139" s="51"/>
      <c r="L139" s="56">
        <f>SUM(L135:L138)</f>
        <v>0.5</v>
      </c>
      <c r="M139" s="51"/>
      <c r="N139" s="56">
        <f>SUM(N135:N138)</f>
        <v>200</v>
      </c>
      <c r="O139" s="51"/>
      <c r="P139" s="51"/>
      <c r="Q139" s="51"/>
      <c r="R139" s="56">
        <f>SUM(R135:R138)</f>
        <v>0</v>
      </c>
      <c r="S139" s="35">
        <f>J139+N139+R139</f>
        <v>800</v>
      </c>
    </row>
    <row r="140" spans="1:19" x14ac:dyDescent="0.2">
      <c r="A140" s="50"/>
      <c r="B140" s="8"/>
      <c r="C140" s="50"/>
      <c r="D140" s="50"/>
      <c r="E140" s="55" t="s">
        <v>82</v>
      </c>
      <c r="F140" s="50"/>
      <c r="G140" s="50"/>
      <c r="H140" s="56">
        <f>H129+H134+H139</f>
        <v>3</v>
      </c>
      <c r="I140" s="51"/>
      <c r="J140" s="56">
        <f>J129+J134+J139</f>
        <v>1800</v>
      </c>
      <c r="K140" s="51"/>
      <c r="L140" s="56">
        <f>L129+L134+L139</f>
        <v>1</v>
      </c>
      <c r="M140" s="51"/>
      <c r="N140" s="56">
        <f>N129+N134+N139</f>
        <v>400</v>
      </c>
      <c r="O140" s="51"/>
      <c r="P140" s="51"/>
      <c r="Q140" s="51"/>
      <c r="R140" s="56">
        <f>R129+R134+R139</f>
        <v>258</v>
      </c>
      <c r="S140" s="41">
        <f>SUM(S125:S139)</f>
        <v>2458</v>
      </c>
    </row>
    <row r="141" spans="1:19" x14ac:dyDescent="0.2">
      <c r="A141" s="44"/>
      <c r="B141" s="44"/>
      <c r="C141" s="57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  <c r="P141" s="44"/>
      <c r="Q141" s="44"/>
      <c r="R141" s="58">
        <f>J140+N140+R140</f>
        <v>2458</v>
      </c>
      <c r="S141" s="43" t="s">
        <v>0</v>
      </c>
    </row>
    <row r="143" spans="1:19" ht="20.25" x14ac:dyDescent="0.3">
      <c r="F143" t="s">
        <v>0</v>
      </c>
      <c r="H143" s="1" t="s">
        <v>101</v>
      </c>
    </row>
    <row r="144" spans="1:19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9" x14ac:dyDescent="0.2">
      <c r="A145" s="3" t="s">
        <v>2</v>
      </c>
      <c r="B145" s="3" t="s">
        <v>3</v>
      </c>
      <c r="C145" s="3" t="s">
        <v>4</v>
      </c>
      <c r="D145" s="3" t="s">
        <v>5</v>
      </c>
      <c r="E145" s="3" t="s">
        <v>6</v>
      </c>
      <c r="F145" s="3" t="s">
        <v>7</v>
      </c>
      <c r="G145" s="3" t="s">
        <v>8</v>
      </c>
      <c r="H145" s="4" t="s">
        <v>9</v>
      </c>
      <c r="I145" s="4"/>
      <c r="J145" s="4"/>
      <c r="K145" s="3"/>
      <c r="L145" s="4" t="s">
        <v>10</v>
      </c>
      <c r="M145" s="4"/>
      <c r="N145" s="4"/>
      <c r="O145" s="4" t="s">
        <v>11</v>
      </c>
      <c r="P145" s="4"/>
      <c r="Q145" s="4"/>
      <c r="R145" s="4"/>
    </row>
    <row r="146" spans="1:19" ht="25.5" x14ac:dyDescent="0.2">
      <c r="A146" s="5"/>
      <c r="B146" s="5"/>
      <c r="C146" s="5"/>
      <c r="D146" s="5"/>
      <c r="E146" s="5"/>
      <c r="F146" s="6"/>
      <c r="G146" s="6"/>
      <c r="H146" s="7" t="s">
        <v>12</v>
      </c>
      <c r="I146" s="7" t="s">
        <v>13</v>
      </c>
      <c r="J146" s="7" t="s">
        <v>14</v>
      </c>
      <c r="K146" s="6"/>
      <c r="L146" s="7" t="s">
        <v>12</v>
      </c>
      <c r="M146" s="7" t="s">
        <v>15</v>
      </c>
      <c r="N146" s="7" t="s">
        <v>14</v>
      </c>
      <c r="O146" s="7" t="s">
        <v>16</v>
      </c>
      <c r="P146" s="7" t="s">
        <v>12</v>
      </c>
      <c r="Q146" s="7" t="s">
        <v>15</v>
      </c>
      <c r="R146" s="7" t="s">
        <v>14</v>
      </c>
    </row>
    <row r="147" spans="1:19" ht="31.5" x14ac:dyDescent="0.2">
      <c r="A147" s="8"/>
      <c r="B147" s="8"/>
      <c r="C147" s="8"/>
      <c r="D147" s="8"/>
      <c r="E147" s="9" t="s">
        <v>17</v>
      </c>
      <c r="F147" s="8"/>
      <c r="G147" s="8"/>
      <c r="H147" s="10">
        <f>F147*G147</f>
        <v>0</v>
      </c>
      <c r="I147" s="10"/>
      <c r="J147" s="10">
        <f>H147*I147</f>
        <v>0</v>
      </c>
      <c r="K147" s="10"/>
      <c r="L147" s="10"/>
      <c r="M147" s="10"/>
      <c r="N147" s="10">
        <f>L147*M147</f>
        <v>0</v>
      </c>
      <c r="O147" s="10"/>
      <c r="P147" s="10"/>
      <c r="Q147" s="10"/>
      <c r="R147" s="10">
        <f>P147*Q147</f>
        <v>0</v>
      </c>
      <c r="S147" s="35"/>
    </row>
    <row r="148" spans="1:19" ht="15" x14ac:dyDescent="0.2">
      <c r="A148" s="8"/>
      <c r="B148" s="8"/>
      <c r="C148" s="8"/>
      <c r="D148" s="8"/>
      <c r="E148" s="12" t="s">
        <v>18</v>
      </c>
      <c r="F148" s="8"/>
      <c r="G148" s="8"/>
      <c r="H148" s="10">
        <f>F148*G148</f>
        <v>0</v>
      </c>
      <c r="I148" s="10"/>
      <c r="J148" s="10">
        <f>H148*I148</f>
        <v>0</v>
      </c>
      <c r="K148" s="10"/>
      <c r="L148" s="10"/>
      <c r="M148" s="10"/>
      <c r="N148" s="10">
        <f>L148*M148</f>
        <v>0</v>
      </c>
      <c r="O148" s="10"/>
      <c r="P148" s="10"/>
      <c r="Q148" s="10"/>
      <c r="R148" s="10">
        <f t="shared" ref="R148:R158" si="36">P148*Q148</f>
        <v>0</v>
      </c>
      <c r="S148" s="35"/>
    </row>
    <row r="149" spans="1:19" ht="129" customHeight="1" x14ac:dyDescent="0.2">
      <c r="A149" s="8">
        <v>1</v>
      </c>
      <c r="B149" s="13" t="s">
        <v>102</v>
      </c>
      <c r="C149" s="14">
        <v>44687</v>
      </c>
      <c r="D149" s="8"/>
      <c r="E149" s="12" t="s">
        <v>21</v>
      </c>
      <c r="F149" s="8">
        <v>2</v>
      </c>
      <c r="G149" s="8">
        <v>2</v>
      </c>
      <c r="H149" s="10">
        <f t="shared" ref="H149:H157" si="37">F149*G149</f>
        <v>4</v>
      </c>
      <c r="I149" s="10">
        <v>600</v>
      </c>
      <c r="J149" s="10">
        <f t="shared" ref="J149:J157" si="38">H149*I149</f>
        <v>2400</v>
      </c>
      <c r="K149" s="10" t="s">
        <v>103</v>
      </c>
      <c r="L149" s="10">
        <v>0.5</v>
      </c>
      <c r="M149" s="10">
        <v>450</v>
      </c>
      <c r="N149" s="10">
        <f t="shared" ref="N149:N157" si="39">L149*M149</f>
        <v>225</v>
      </c>
      <c r="O149" s="10" t="s">
        <v>52</v>
      </c>
      <c r="P149" s="10">
        <v>1</v>
      </c>
      <c r="Q149" s="10">
        <v>184.01</v>
      </c>
      <c r="R149" s="10">
        <f t="shared" si="36"/>
        <v>184.01</v>
      </c>
      <c r="S149" s="35"/>
    </row>
    <row r="150" spans="1:19" ht="15" x14ac:dyDescent="0.2">
      <c r="A150" s="8"/>
      <c r="B150" s="8"/>
      <c r="C150" s="8"/>
      <c r="D150" s="8"/>
      <c r="E150" s="12"/>
      <c r="F150" s="8"/>
      <c r="G150" s="8"/>
      <c r="H150" s="10">
        <f t="shared" si="37"/>
        <v>0</v>
      </c>
      <c r="I150" s="10"/>
      <c r="J150" s="10">
        <f t="shared" si="38"/>
        <v>0</v>
      </c>
      <c r="K150" s="10"/>
      <c r="L150" s="10"/>
      <c r="M150" s="10"/>
      <c r="N150" s="10">
        <f t="shared" si="39"/>
        <v>0</v>
      </c>
      <c r="O150" s="10" t="s">
        <v>104</v>
      </c>
      <c r="P150" s="10">
        <v>1</v>
      </c>
      <c r="Q150" s="10">
        <v>239</v>
      </c>
      <c r="R150" s="10">
        <f t="shared" si="36"/>
        <v>239</v>
      </c>
      <c r="S150" s="35"/>
    </row>
    <row r="151" spans="1:19" ht="15" x14ac:dyDescent="0.2">
      <c r="A151" s="8"/>
      <c r="B151" s="8"/>
      <c r="C151" s="8"/>
      <c r="D151" s="8"/>
      <c r="E151" s="12"/>
      <c r="F151" s="8"/>
      <c r="G151" s="8"/>
      <c r="H151" s="10">
        <f t="shared" si="37"/>
        <v>0</v>
      </c>
      <c r="I151" s="10"/>
      <c r="J151" s="10">
        <f t="shared" si="38"/>
        <v>0</v>
      </c>
      <c r="K151" s="10"/>
      <c r="L151" s="10"/>
      <c r="M151" s="10"/>
      <c r="N151" s="10">
        <f t="shared" si="39"/>
        <v>0</v>
      </c>
      <c r="O151" s="10" t="s">
        <v>105</v>
      </c>
      <c r="P151" s="10">
        <v>1</v>
      </c>
      <c r="Q151" s="10">
        <v>160</v>
      </c>
      <c r="R151" s="10">
        <f t="shared" si="36"/>
        <v>160</v>
      </c>
      <c r="S151" s="35"/>
    </row>
    <row r="152" spans="1:19" ht="15" x14ac:dyDescent="0.2">
      <c r="A152" s="8"/>
      <c r="B152" s="8"/>
      <c r="C152" s="8"/>
      <c r="D152" s="8"/>
      <c r="E152" s="12"/>
      <c r="F152" s="8"/>
      <c r="G152" s="8"/>
      <c r="H152" s="10">
        <f t="shared" si="37"/>
        <v>0</v>
      </c>
      <c r="I152" s="10"/>
      <c r="J152" s="10">
        <f t="shared" si="38"/>
        <v>0</v>
      </c>
      <c r="K152" s="10"/>
      <c r="L152" s="10"/>
      <c r="M152" s="10"/>
      <c r="N152" s="10">
        <f t="shared" si="39"/>
        <v>0</v>
      </c>
      <c r="O152" s="10" t="s">
        <v>27</v>
      </c>
      <c r="P152" s="10">
        <v>0.3</v>
      </c>
      <c r="Q152" s="10">
        <v>75</v>
      </c>
      <c r="R152" s="10">
        <f t="shared" si="36"/>
        <v>22.5</v>
      </c>
      <c r="S152" s="35"/>
    </row>
    <row r="153" spans="1:19" ht="15" x14ac:dyDescent="0.2">
      <c r="A153" s="8"/>
      <c r="B153" s="8"/>
      <c r="C153" s="8"/>
      <c r="D153" s="8"/>
      <c r="E153" s="12"/>
      <c r="F153" s="8"/>
      <c r="G153" s="8"/>
      <c r="H153" s="10">
        <f t="shared" si="37"/>
        <v>0</v>
      </c>
      <c r="I153" s="10"/>
      <c r="J153" s="10">
        <f t="shared" si="38"/>
        <v>0</v>
      </c>
      <c r="K153" s="10"/>
      <c r="L153" s="10"/>
      <c r="M153" s="10"/>
      <c r="N153" s="10">
        <f t="shared" si="39"/>
        <v>0</v>
      </c>
      <c r="O153" s="10" t="s">
        <v>106</v>
      </c>
      <c r="P153" s="10">
        <v>1</v>
      </c>
      <c r="Q153" s="10">
        <v>68</v>
      </c>
      <c r="R153" s="10">
        <f t="shared" si="36"/>
        <v>68</v>
      </c>
      <c r="S153" s="35"/>
    </row>
    <row r="154" spans="1:19" ht="15" x14ac:dyDescent="0.2">
      <c r="A154" s="8"/>
      <c r="B154" s="8"/>
      <c r="C154" s="8"/>
      <c r="D154" s="8"/>
      <c r="E154" s="12"/>
      <c r="F154" s="8"/>
      <c r="G154" s="8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35"/>
    </row>
    <row r="155" spans="1:19" ht="25.5" x14ac:dyDescent="0.2">
      <c r="A155" s="8" t="s">
        <v>28</v>
      </c>
      <c r="B155" s="13" t="s">
        <v>107</v>
      </c>
      <c r="C155" s="14">
        <v>44721</v>
      </c>
      <c r="D155" s="8"/>
      <c r="E155" s="12" t="s">
        <v>108</v>
      </c>
      <c r="F155" s="8">
        <v>0.5</v>
      </c>
      <c r="G155" s="8">
        <v>1</v>
      </c>
      <c r="H155" s="10">
        <f t="shared" si="37"/>
        <v>0.5</v>
      </c>
      <c r="I155" s="10"/>
      <c r="J155" s="10">
        <f t="shared" si="38"/>
        <v>0</v>
      </c>
      <c r="K155" s="10" t="s">
        <v>103</v>
      </c>
      <c r="L155" s="10">
        <v>0.5</v>
      </c>
      <c r="M155" s="10"/>
      <c r="N155" s="10">
        <f t="shared" si="39"/>
        <v>0</v>
      </c>
      <c r="O155" s="10"/>
      <c r="P155" s="10"/>
      <c r="Q155" s="10"/>
      <c r="R155" s="10">
        <f t="shared" si="36"/>
        <v>0</v>
      </c>
      <c r="S155" s="35"/>
    </row>
    <row r="156" spans="1:19" ht="15" x14ac:dyDescent="0.2">
      <c r="A156" s="8"/>
      <c r="B156" s="8"/>
      <c r="C156" s="8"/>
      <c r="D156" s="8"/>
      <c r="E156" s="12"/>
      <c r="F156" s="8"/>
      <c r="G156" s="8"/>
      <c r="H156" s="10">
        <f t="shared" si="37"/>
        <v>0</v>
      </c>
      <c r="I156" s="10"/>
      <c r="J156" s="10">
        <f t="shared" si="38"/>
        <v>0</v>
      </c>
      <c r="K156" s="10"/>
      <c r="L156" s="10"/>
      <c r="M156" s="10"/>
      <c r="N156" s="10">
        <f t="shared" si="39"/>
        <v>0</v>
      </c>
      <c r="O156" s="10"/>
      <c r="P156" s="10"/>
      <c r="Q156" s="10"/>
      <c r="R156" s="10">
        <f t="shared" si="36"/>
        <v>0</v>
      </c>
      <c r="S156" s="35"/>
    </row>
    <row r="157" spans="1:19" ht="76.5" x14ac:dyDescent="0.2">
      <c r="A157" s="8">
        <v>3</v>
      </c>
      <c r="B157" s="8" t="s">
        <v>109</v>
      </c>
      <c r="C157" s="8"/>
      <c r="D157" s="8"/>
      <c r="E157" s="12"/>
      <c r="F157" s="8"/>
      <c r="G157" s="8"/>
      <c r="H157" s="10">
        <f t="shared" si="37"/>
        <v>0</v>
      </c>
      <c r="I157" s="10"/>
      <c r="J157" s="10">
        <f t="shared" si="38"/>
        <v>0</v>
      </c>
      <c r="K157" s="10"/>
      <c r="L157" s="10"/>
      <c r="M157" s="10"/>
      <c r="N157" s="10">
        <f t="shared" si="39"/>
        <v>0</v>
      </c>
      <c r="O157" s="10"/>
      <c r="P157" s="10"/>
      <c r="Q157" s="10"/>
      <c r="R157" s="10">
        <v>35027.14</v>
      </c>
      <c r="S157" s="35"/>
    </row>
    <row r="158" spans="1:19" x14ac:dyDescent="0.2">
      <c r="A158" s="8"/>
      <c r="B158" s="8"/>
      <c r="C158" s="8"/>
      <c r="D158" s="8"/>
      <c r="E158" s="8"/>
      <c r="F158" s="8"/>
      <c r="G158" s="8"/>
      <c r="H158" s="10">
        <f>F158*G158</f>
        <v>0</v>
      </c>
      <c r="I158" s="10"/>
      <c r="J158" s="10">
        <f>H158*I158</f>
        <v>0</v>
      </c>
      <c r="K158" s="10"/>
      <c r="L158" s="10"/>
      <c r="M158" s="10"/>
      <c r="N158" s="10">
        <f>L158*M158</f>
        <v>0</v>
      </c>
      <c r="O158" s="10"/>
      <c r="P158" s="10"/>
      <c r="Q158" s="10"/>
      <c r="R158" s="10">
        <f t="shared" si="36"/>
        <v>0</v>
      </c>
      <c r="S158" s="39"/>
    </row>
    <row r="159" spans="1:19" x14ac:dyDescent="0.2">
      <c r="A159" s="8"/>
      <c r="B159" s="8"/>
      <c r="C159" s="8"/>
      <c r="D159" s="8"/>
      <c r="E159" s="20" t="s">
        <v>82</v>
      </c>
      <c r="F159" s="8"/>
      <c r="G159" s="8"/>
      <c r="H159" s="21">
        <f>SUM(H147:H158)</f>
        <v>4.5</v>
      </c>
      <c r="I159" s="10"/>
      <c r="J159" s="21">
        <f>SUM(J147:J158)</f>
        <v>2400</v>
      </c>
      <c r="K159" s="10"/>
      <c r="L159" s="21">
        <f>SUM(L147:L158)</f>
        <v>1</v>
      </c>
      <c r="M159" s="10"/>
      <c r="N159" s="21">
        <f>SUM(N147:N158)</f>
        <v>225</v>
      </c>
      <c r="O159" s="10"/>
      <c r="P159" s="10"/>
      <c r="Q159" s="10"/>
      <c r="R159" s="21">
        <f>SUM(R147:R158)</f>
        <v>35700.65</v>
      </c>
      <c r="S159" s="35">
        <f>J159+N159+R159</f>
        <v>38325.65</v>
      </c>
    </row>
    <row r="160" spans="1:19" ht="15" x14ac:dyDescent="0.2">
      <c r="A160" s="8" t="s">
        <v>0</v>
      </c>
      <c r="B160" s="8"/>
      <c r="C160" s="8"/>
      <c r="D160" s="8"/>
      <c r="E160" s="12" t="s">
        <v>83</v>
      </c>
      <c r="F160" s="8"/>
      <c r="G160" s="8"/>
      <c r="H160" s="10">
        <f>F160*G160</f>
        <v>0</v>
      </c>
      <c r="I160" s="10"/>
      <c r="J160" s="10">
        <f>H160*I160</f>
        <v>0</v>
      </c>
      <c r="K160" s="10"/>
      <c r="L160" s="10"/>
      <c r="M160" s="10"/>
      <c r="N160" s="10">
        <f>L160*M160</f>
        <v>0</v>
      </c>
      <c r="O160" s="10"/>
      <c r="P160" s="10"/>
      <c r="Q160" s="10"/>
      <c r="R160" s="10">
        <f>P160</f>
        <v>0</v>
      </c>
      <c r="S160" s="42"/>
    </row>
    <row r="161" spans="1:19" ht="38.25" x14ac:dyDescent="0.2">
      <c r="A161" s="8" t="s">
        <v>19</v>
      </c>
      <c r="B161" s="8" t="s">
        <v>110</v>
      </c>
      <c r="C161" s="14" t="s">
        <v>111</v>
      </c>
      <c r="D161" s="8"/>
      <c r="E161" s="12" t="s">
        <v>21</v>
      </c>
      <c r="F161" s="8">
        <v>2</v>
      </c>
      <c r="G161" s="8">
        <v>48</v>
      </c>
      <c r="H161" s="10">
        <f t="shared" ref="H161:H191" si="40">F161*G161</f>
        <v>96</v>
      </c>
      <c r="I161" s="10">
        <v>600</v>
      </c>
      <c r="J161" s="10">
        <f>H161*I161</f>
        <v>57600</v>
      </c>
      <c r="K161" s="10" t="s">
        <v>103</v>
      </c>
      <c r="L161" s="10">
        <v>4</v>
      </c>
      <c r="M161" s="10">
        <v>450</v>
      </c>
      <c r="N161" s="10">
        <f t="shared" ref="N161:N177" si="41">L161*M161</f>
        <v>1800</v>
      </c>
      <c r="O161" s="10" t="s">
        <v>112</v>
      </c>
      <c r="P161" s="10">
        <v>5</v>
      </c>
      <c r="Q161" s="10">
        <v>1280</v>
      </c>
      <c r="R161" s="10">
        <f>P161*Q161</f>
        <v>6400</v>
      </c>
      <c r="S161" s="42"/>
    </row>
    <row r="162" spans="1:19" ht="15" x14ac:dyDescent="0.2">
      <c r="A162" s="8"/>
      <c r="B162" s="8"/>
      <c r="C162" s="8"/>
      <c r="D162" s="8"/>
      <c r="E162" s="12"/>
      <c r="F162" s="8">
        <v>1</v>
      </c>
      <c r="G162" s="8">
        <v>6</v>
      </c>
      <c r="H162" s="10">
        <f t="shared" si="40"/>
        <v>6</v>
      </c>
      <c r="I162" s="10">
        <v>600</v>
      </c>
      <c r="J162" s="10">
        <f>H162*I162</f>
        <v>3600</v>
      </c>
      <c r="K162" s="10"/>
      <c r="L162" s="10"/>
      <c r="M162" s="10"/>
      <c r="N162" s="10">
        <f t="shared" si="41"/>
        <v>0</v>
      </c>
      <c r="O162" s="10" t="s">
        <v>113</v>
      </c>
      <c r="P162" s="10">
        <v>5</v>
      </c>
      <c r="Q162" s="10">
        <v>1396</v>
      </c>
      <c r="R162" s="10">
        <f t="shared" ref="R162:R193" si="42">P162*Q162</f>
        <v>6980</v>
      </c>
      <c r="S162" s="42"/>
    </row>
    <row r="163" spans="1:19" ht="15" x14ac:dyDescent="0.2">
      <c r="A163" s="8"/>
      <c r="B163" s="8"/>
      <c r="C163" s="8"/>
      <c r="D163" s="8"/>
      <c r="E163" s="12"/>
      <c r="F163" s="8">
        <v>1</v>
      </c>
      <c r="G163" s="8">
        <v>3</v>
      </c>
      <c r="H163" s="10">
        <f t="shared" si="40"/>
        <v>3</v>
      </c>
      <c r="I163" s="10">
        <v>600</v>
      </c>
      <c r="J163" s="10">
        <f t="shared" ref="J163:J191" si="43">H163*I163</f>
        <v>1800</v>
      </c>
      <c r="K163" s="10"/>
      <c r="L163" s="10"/>
      <c r="M163" s="10"/>
      <c r="N163" s="10">
        <f t="shared" si="41"/>
        <v>0</v>
      </c>
      <c r="O163" s="10" t="s">
        <v>114</v>
      </c>
      <c r="P163" s="10">
        <v>1</v>
      </c>
      <c r="Q163" s="10">
        <v>1515</v>
      </c>
      <c r="R163" s="10">
        <f t="shared" si="42"/>
        <v>1515</v>
      </c>
      <c r="S163" s="42"/>
    </row>
    <row r="164" spans="1:19" ht="15" x14ac:dyDescent="0.2">
      <c r="A164" s="8"/>
      <c r="B164" s="8"/>
      <c r="C164" s="8"/>
      <c r="D164" s="8"/>
      <c r="E164" s="12"/>
      <c r="F164" s="8"/>
      <c r="G164" s="8"/>
      <c r="H164" s="10">
        <f t="shared" si="40"/>
        <v>0</v>
      </c>
      <c r="I164" s="10"/>
      <c r="J164" s="10">
        <f t="shared" si="43"/>
        <v>0</v>
      </c>
      <c r="K164" s="10"/>
      <c r="L164" s="10"/>
      <c r="M164" s="10"/>
      <c r="N164" s="10">
        <f t="shared" si="41"/>
        <v>0</v>
      </c>
      <c r="O164" s="10" t="s">
        <v>115</v>
      </c>
      <c r="P164" s="10">
        <v>1</v>
      </c>
      <c r="Q164" s="10">
        <v>809</v>
      </c>
      <c r="R164" s="10">
        <f t="shared" si="42"/>
        <v>809</v>
      </c>
      <c r="S164" s="42"/>
    </row>
    <row r="165" spans="1:19" ht="25.5" x14ac:dyDescent="0.2">
      <c r="A165" s="8"/>
      <c r="B165" s="8"/>
      <c r="C165" s="8"/>
      <c r="D165" s="8"/>
      <c r="E165" s="12"/>
      <c r="F165" s="8"/>
      <c r="G165" s="8"/>
      <c r="H165" s="10">
        <f t="shared" si="40"/>
        <v>0</v>
      </c>
      <c r="I165" s="10"/>
      <c r="J165" s="10">
        <f t="shared" si="43"/>
        <v>0</v>
      </c>
      <c r="K165" s="10"/>
      <c r="L165" s="10"/>
      <c r="M165" s="10"/>
      <c r="N165" s="10">
        <f t="shared" si="41"/>
        <v>0</v>
      </c>
      <c r="O165" s="10" t="s">
        <v>116</v>
      </c>
      <c r="P165" s="10">
        <v>1</v>
      </c>
      <c r="Q165" s="10">
        <v>2045</v>
      </c>
      <c r="R165" s="10">
        <f t="shared" si="42"/>
        <v>2045</v>
      </c>
      <c r="S165" s="42"/>
    </row>
    <row r="166" spans="1:19" ht="15" x14ac:dyDescent="0.2">
      <c r="A166" s="8"/>
      <c r="B166" s="8"/>
      <c r="C166" s="8"/>
      <c r="D166" s="8"/>
      <c r="E166" s="12"/>
      <c r="F166" s="8"/>
      <c r="G166" s="8"/>
      <c r="H166" s="10">
        <f t="shared" si="40"/>
        <v>0</v>
      </c>
      <c r="I166" s="10"/>
      <c r="J166" s="10">
        <f t="shared" si="43"/>
        <v>0</v>
      </c>
      <c r="K166" s="10"/>
      <c r="L166" s="10"/>
      <c r="M166" s="10"/>
      <c r="N166" s="10">
        <f t="shared" si="41"/>
        <v>0</v>
      </c>
      <c r="O166" s="10" t="s">
        <v>117</v>
      </c>
      <c r="P166" s="10">
        <v>2</v>
      </c>
      <c r="Q166" s="10">
        <v>167</v>
      </c>
      <c r="R166" s="10">
        <f t="shared" si="42"/>
        <v>334</v>
      </c>
      <c r="S166" s="42"/>
    </row>
    <row r="167" spans="1:19" ht="15" x14ac:dyDescent="0.2">
      <c r="A167" s="8"/>
      <c r="B167" s="8"/>
      <c r="C167" s="8"/>
      <c r="D167" s="8"/>
      <c r="E167" s="12"/>
      <c r="F167" s="8"/>
      <c r="G167" s="8"/>
      <c r="H167" s="10">
        <f t="shared" si="40"/>
        <v>0</v>
      </c>
      <c r="I167" s="10"/>
      <c r="J167" s="10">
        <f t="shared" si="43"/>
        <v>0</v>
      </c>
      <c r="K167" s="10"/>
      <c r="L167" s="10"/>
      <c r="M167" s="10"/>
      <c r="N167" s="10">
        <f t="shared" si="41"/>
        <v>0</v>
      </c>
      <c r="O167" s="10" t="s">
        <v>118</v>
      </c>
      <c r="P167" s="10">
        <v>10</v>
      </c>
      <c r="Q167" s="10">
        <v>16</v>
      </c>
      <c r="R167" s="10">
        <f t="shared" si="42"/>
        <v>160</v>
      </c>
      <c r="S167" s="42"/>
    </row>
    <row r="168" spans="1:19" ht="15" x14ac:dyDescent="0.2">
      <c r="A168" s="8"/>
      <c r="B168" s="8"/>
      <c r="C168" s="8"/>
      <c r="D168" s="8"/>
      <c r="E168" s="12"/>
      <c r="F168" s="8"/>
      <c r="G168" s="8"/>
      <c r="H168" s="10">
        <f t="shared" si="40"/>
        <v>0</v>
      </c>
      <c r="I168" s="10"/>
      <c r="J168" s="10">
        <f t="shared" si="43"/>
        <v>0</v>
      </c>
      <c r="K168" s="10"/>
      <c r="L168" s="10"/>
      <c r="M168" s="10"/>
      <c r="N168" s="10">
        <f t="shared" si="41"/>
        <v>0</v>
      </c>
      <c r="O168" s="10" t="s">
        <v>119</v>
      </c>
      <c r="P168" s="10">
        <v>8</v>
      </c>
      <c r="Q168" s="10">
        <v>116.21</v>
      </c>
      <c r="R168" s="10">
        <f t="shared" si="42"/>
        <v>929.68</v>
      </c>
      <c r="S168" s="42"/>
    </row>
    <row r="169" spans="1:19" ht="15" x14ac:dyDescent="0.2">
      <c r="A169" s="8"/>
      <c r="B169" s="8"/>
      <c r="C169" s="8"/>
      <c r="D169" s="8"/>
      <c r="E169" s="12"/>
      <c r="F169" s="8"/>
      <c r="G169" s="8"/>
      <c r="H169" s="10">
        <f t="shared" si="40"/>
        <v>0</v>
      </c>
      <c r="I169" s="10"/>
      <c r="J169" s="10">
        <f t="shared" si="43"/>
        <v>0</v>
      </c>
      <c r="K169" s="10"/>
      <c r="L169" s="10"/>
      <c r="M169" s="10"/>
      <c r="N169" s="10">
        <f t="shared" si="41"/>
        <v>0</v>
      </c>
      <c r="O169" s="10" t="s">
        <v>120</v>
      </c>
      <c r="P169" s="10">
        <v>6</v>
      </c>
      <c r="Q169" s="10">
        <v>236</v>
      </c>
      <c r="R169" s="10">
        <f t="shared" si="42"/>
        <v>1416</v>
      </c>
      <c r="S169" s="42"/>
    </row>
    <row r="170" spans="1:19" ht="15" x14ac:dyDescent="0.2">
      <c r="A170" s="8"/>
      <c r="B170" s="8"/>
      <c r="C170" s="8"/>
      <c r="D170" s="8"/>
      <c r="E170" s="12"/>
      <c r="F170" s="8"/>
      <c r="G170" s="8"/>
      <c r="H170" s="10">
        <f t="shared" si="40"/>
        <v>0</v>
      </c>
      <c r="I170" s="10"/>
      <c r="J170" s="10">
        <f t="shared" si="43"/>
        <v>0</v>
      </c>
      <c r="K170" s="10"/>
      <c r="L170" s="10"/>
      <c r="M170" s="10"/>
      <c r="N170" s="10">
        <f t="shared" si="41"/>
        <v>0</v>
      </c>
      <c r="O170" s="10" t="s">
        <v>121</v>
      </c>
      <c r="P170" s="10">
        <v>1</v>
      </c>
      <c r="Q170" s="10">
        <v>165</v>
      </c>
      <c r="R170" s="10">
        <f t="shared" si="42"/>
        <v>165</v>
      </c>
      <c r="S170" s="42"/>
    </row>
    <row r="171" spans="1:19" ht="15" x14ac:dyDescent="0.2">
      <c r="A171" s="8"/>
      <c r="B171" s="8"/>
      <c r="C171" s="8"/>
      <c r="D171" s="8"/>
      <c r="E171" s="12"/>
      <c r="F171" s="8"/>
      <c r="G171" s="8"/>
      <c r="H171" s="10">
        <f t="shared" si="40"/>
        <v>0</v>
      </c>
      <c r="I171" s="10"/>
      <c r="J171" s="10">
        <f t="shared" si="43"/>
        <v>0</v>
      </c>
      <c r="K171" s="10"/>
      <c r="L171" s="10"/>
      <c r="M171" s="10"/>
      <c r="N171" s="10">
        <f t="shared" si="41"/>
        <v>0</v>
      </c>
      <c r="O171" s="10" t="s">
        <v>122</v>
      </c>
      <c r="P171" s="10">
        <v>12</v>
      </c>
      <c r="Q171" s="10">
        <v>150</v>
      </c>
      <c r="R171" s="10">
        <f t="shared" si="42"/>
        <v>1800</v>
      </c>
      <c r="S171" s="42"/>
    </row>
    <row r="172" spans="1:19" ht="15" x14ac:dyDescent="0.2">
      <c r="A172" s="8"/>
      <c r="B172" s="8"/>
      <c r="C172" s="8"/>
      <c r="D172" s="8"/>
      <c r="E172" s="12"/>
      <c r="F172" s="8"/>
      <c r="G172" s="8"/>
      <c r="H172" s="10">
        <f t="shared" si="40"/>
        <v>0</v>
      </c>
      <c r="I172" s="10"/>
      <c r="J172" s="10">
        <f t="shared" si="43"/>
        <v>0</v>
      </c>
      <c r="K172" s="10"/>
      <c r="L172" s="10"/>
      <c r="M172" s="10"/>
      <c r="N172" s="10">
        <f t="shared" si="41"/>
        <v>0</v>
      </c>
      <c r="O172" s="10" t="s">
        <v>123</v>
      </c>
      <c r="P172" s="10">
        <v>1</v>
      </c>
      <c r="Q172" s="10">
        <v>150.5</v>
      </c>
      <c r="R172" s="10">
        <f t="shared" si="42"/>
        <v>150.5</v>
      </c>
      <c r="S172" s="42"/>
    </row>
    <row r="173" spans="1:19" ht="15" x14ac:dyDescent="0.2">
      <c r="A173" s="8"/>
      <c r="B173" s="8"/>
      <c r="C173" s="8"/>
      <c r="D173" s="8"/>
      <c r="E173" s="12"/>
      <c r="F173" s="8"/>
      <c r="G173" s="8"/>
      <c r="H173" s="10">
        <f t="shared" si="40"/>
        <v>0</v>
      </c>
      <c r="I173" s="10"/>
      <c r="J173" s="10">
        <f t="shared" si="43"/>
        <v>0</v>
      </c>
      <c r="K173" s="10"/>
      <c r="L173" s="10"/>
      <c r="M173" s="10"/>
      <c r="N173" s="10">
        <f t="shared" si="41"/>
        <v>0</v>
      </c>
      <c r="O173" s="10" t="s">
        <v>124</v>
      </c>
      <c r="P173" s="10">
        <v>1</v>
      </c>
      <c r="Q173" s="10">
        <v>795</v>
      </c>
      <c r="R173" s="10">
        <f t="shared" si="42"/>
        <v>795</v>
      </c>
      <c r="S173" s="42"/>
    </row>
    <row r="174" spans="1:19" ht="15" x14ac:dyDescent="0.2">
      <c r="A174" s="8"/>
      <c r="B174" s="8"/>
      <c r="C174" s="8"/>
      <c r="D174" s="8"/>
      <c r="E174" s="12"/>
      <c r="F174" s="8"/>
      <c r="G174" s="8"/>
      <c r="H174" s="10">
        <f t="shared" si="40"/>
        <v>0</v>
      </c>
      <c r="I174" s="10"/>
      <c r="J174" s="10">
        <f t="shared" si="43"/>
        <v>0</v>
      </c>
      <c r="K174" s="10"/>
      <c r="L174" s="10"/>
      <c r="M174" s="10"/>
      <c r="N174" s="10">
        <f t="shared" si="41"/>
        <v>0</v>
      </c>
      <c r="O174" s="10" t="s">
        <v>125</v>
      </c>
      <c r="P174" s="10">
        <v>4</v>
      </c>
      <c r="Q174" s="10">
        <v>71</v>
      </c>
      <c r="R174" s="10">
        <f t="shared" si="42"/>
        <v>284</v>
      </c>
      <c r="S174" s="42"/>
    </row>
    <row r="175" spans="1:19" ht="15" x14ac:dyDescent="0.2">
      <c r="A175" s="8"/>
      <c r="B175" s="8"/>
      <c r="C175" s="8"/>
      <c r="D175" s="8"/>
      <c r="E175" s="12"/>
      <c r="F175" s="8"/>
      <c r="G175" s="8"/>
      <c r="H175" s="10">
        <f t="shared" si="40"/>
        <v>0</v>
      </c>
      <c r="I175" s="10"/>
      <c r="J175" s="10">
        <f t="shared" si="43"/>
        <v>0</v>
      </c>
      <c r="K175" s="10"/>
      <c r="L175" s="10"/>
      <c r="M175" s="10"/>
      <c r="N175" s="10">
        <f t="shared" si="41"/>
        <v>0</v>
      </c>
      <c r="O175" s="10" t="s">
        <v>126</v>
      </c>
      <c r="P175" s="10">
        <v>1</v>
      </c>
      <c r="Q175" s="10">
        <v>73</v>
      </c>
      <c r="R175" s="10">
        <f t="shared" si="42"/>
        <v>73</v>
      </c>
      <c r="S175" s="42"/>
    </row>
    <row r="176" spans="1:19" ht="15" x14ac:dyDescent="0.2">
      <c r="A176" s="8"/>
      <c r="B176" s="8"/>
      <c r="C176" s="8"/>
      <c r="D176" s="8"/>
      <c r="E176" s="12"/>
      <c r="F176" s="8"/>
      <c r="G176" s="8"/>
      <c r="H176" s="10">
        <f t="shared" si="40"/>
        <v>0</v>
      </c>
      <c r="I176" s="10"/>
      <c r="J176" s="10">
        <f t="shared" si="43"/>
        <v>0</v>
      </c>
      <c r="K176" s="10"/>
      <c r="L176" s="10"/>
      <c r="M176" s="10"/>
      <c r="N176" s="10">
        <f t="shared" si="41"/>
        <v>0</v>
      </c>
      <c r="O176" s="10" t="s">
        <v>127</v>
      </c>
      <c r="P176" s="10">
        <v>1</v>
      </c>
      <c r="Q176" s="10">
        <v>68</v>
      </c>
      <c r="R176" s="10">
        <f t="shared" si="42"/>
        <v>68</v>
      </c>
      <c r="S176" s="42"/>
    </row>
    <row r="177" spans="1:19" ht="15" x14ac:dyDescent="0.2">
      <c r="A177" s="8"/>
      <c r="B177" s="8"/>
      <c r="C177" s="8"/>
      <c r="D177" s="8"/>
      <c r="E177" s="12"/>
      <c r="F177" s="8"/>
      <c r="G177" s="8"/>
      <c r="H177" s="10">
        <f t="shared" si="40"/>
        <v>0</v>
      </c>
      <c r="I177" s="10"/>
      <c r="J177" s="10">
        <f t="shared" si="43"/>
        <v>0</v>
      </c>
      <c r="K177" s="10"/>
      <c r="L177" s="10"/>
      <c r="M177" s="10"/>
      <c r="N177" s="10">
        <f t="shared" si="41"/>
        <v>0</v>
      </c>
      <c r="O177" s="10" t="s">
        <v>128</v>
      </c>
      <c r="P177" s="10">
        <v>1</v>
      </c>
      <c r="Q177" s="10">
        <v>480.78</v>
      </c>
      <c r="R177" s="10">
        <f t="shared" si="42"/>
        <v>480.78</v>
      </c>
      <c r="S177" s="42"/>
    </row>
    <row r="178" spans="1:19" ht="15" x14ac:dyDescent="0.2">
      <c r="A178" s="8"/>
      <c r="B178" s="8"/>
      <c r="C178" s="8"/>
      <c r="D178" s="8"/>
      <c r="E178" s="12"/>
      <c r="F178" s="8"/>
      <c r="G178" s="8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>
        <f t="shared" si="42"/>
        <v>0</v>
      </c>
      <c r="S178" s="42"/>
    </row>
    <row r="179" spans="1:19" ht="15" x14ac:dyDescent="0.2">
      <c r="A179" s="8" t="s">
        <v>28</v>
      </c>
      <c r="B179" s="13"/>
      <c r="C179" s="14"/>
      <c r="D179" s="8"/>
      <c r="E179" s="12"/>
      <c r="F179" s="8"/>
      <c r="G179" s="8"/>
      <c r="H179" s="10"/>
      <c r="I179" s="10"/>
      <c r="J179" s="10">
        <f t="shared" ref="J179:J190" si="44">H179*I179</f>
        <v>0</v>
      </c>
      <c r="K179" s="10"/>
      <c r="L179" s="10"/>
      <c r="M179" s="10"/>
      <c r="N179" s="10">
        <f t="shared" ref="N179:N190" si="45">L179*M179</f>
        <v>0</v>
      </c>
      <c r="O179" s="10"/>
      <c r="P179" s="10"/>
      <c r="Q179" s="10"/>
      <c r="R179" s="10">
        <f t="shared" si="42"/>
        <v>0</v>
      </c>
      <c r="S179" s="42"/>
    </row>
    <row r="180" spans="1:19" ht="15" x14ac:dyDescent="0.2">
      <c r="A180" s="8"/>
      <c r="B180" s="13"/>
      <c r="C180" s="14"/>
      <c r="D180" s="8"/>
      <c r="E180" s="12"/>
      <c r="F180" s="8"/>
      <c r="G180" s="8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42"/>
    </row>
    <row r="181" spans="1:19" ht="15" x14ac:dyDescent="0.2">
      <c r="A181" s="8"/>
      <c r="B181" s="13"/>
      <c r="C181" s="14"/>
      <c r="D181" s="8"/>
      <c r="E181" s="12"/>
      <c r="F181" s="8"/>
      <c r="G181" s="8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42"/>
    </row>
    <row r="182" spans="1:19" ht="15" x14ac:dyDescent="0.2">
      <c r="A182" s="8">
        <v>3</v>
      </c>
      <c r="B182" s="13" t="s">
        <v>129</v>
      </c>
      <c r="C182" s="14">
        <v>44685</v>
      </c>
      <c r="D182" s="8"/>
      <c r="E182" s="12" t="s">
        <v>130</v>
      </c>
      <c r="F182" s="8"/>
      <c r="G182" s="8"/>
      <c r="H182" s="10"/>
      <c r="I182" s="10"/>
      <c r="J182" s="10"/>
      <c r="K182" s="10"/>
      <c r="L182" s="10"/>
      <c r="M182" s="10"/>
      <c r="N182" s="10"/>
      <c r="O182" s="10" t="s">
        <v>131</v>
      </c>
      <c r="P182" s="10">
        <v>2</v>
      </c>
      <c r="Q182" s="10">
        <v>45</v>
      </c>
      <c r="R182" s="10">
        <f t="shared" si="42"/>
        <v>90</v>
      </c>
      <c r="S182" s="42"/>
    </row>
    <row r="183" spans="1:19" ht="15" x14ac:dyDescent="0.2">
      <c r="A183" s="8"/>
      <c r="B183" s="13"/>
      <c r="C183" s="14"/>
      <c r="D183" s="8"/>
      <c r="E183" s="12"/>
      <c r="F183" s="8"/>
      <c r="G183" s="8"/>
      <c r="H183" s="10"/>
      <c r="I183" s="10"/>
      <c r="J183" s="10"/>
      <c r="K183" s="10"/>
      <c r="L183" s="10"/>
      <c r="M183" s="10"/>
      <c r="N183" s="10"/>
      <c r="O183" s="10" t="s">
        <v>132</v>
      </c>
      <c r="P183" s="10">
        <v>7</v>
      </c>
      <c r="Q183" s="10">
        <v>155</v>
      </c>
      <c r="R183" s="10">
        <f t="shared" si="42"/>
        <v>1085</v>
      </c>
      <c r="S183" s="42"/>
    </row>
    <row r="184" spans="1:19" ht="15" x14ac:dyDescent="0.2">
      <c r="A184" s="8"/>
      <c r="B184" s="13"/>
      <c r="C184" s="14"/>
      <c r="D184" s="8"/>
      <c r="E184" s="12"/>
      <c r="F184" s="8"/>
      <c r="G184" s="8"/>
      <c r="H184" s="10"/>
      <c r="I184" s="10"/>
      <c r="J184" s="10"/>
      <c r="K184" s="10"/>
      <c r="L184" s="10"/>
      <c r="M184" s="10"/>
      <c r="N184" s="10"/>
      <c r="O184" s="10" t="s">
        <v>133</v>
      </c>
      <c r="P184" s="10">
        <v>20</v>
      </c>
      <c r="Q184" s="10">
        <v>35</v>
      </c>
      <c r="R184" s="10">
        <f t="shared" si="42"/>
        <v>700</v>
      </c>
      <c r="S184" s="42"/>
    </row>
    <row r="185" spans="1:19" ht="15" x14ac:dyDescent="0.2">
      <c r="A185" s="8"/>
      <c r="B185" s="13"/>
      <c r="C185" s="14"/>
      <c r="D185" s="8"/>
      <c r="E185" s="12"/>
      <c r="F185" s="8"/>
      <c r="G185" s="8"/>
      <c r="H185" s="10"/>
      <c r="I185" s="10"/>
      <c r="J185" s="10"/>
      <c r="K185" s="10"/>
      <c r="L185" s="10"/>
      <c r="M185" s="10"/>
      <c r="N185" s="10"/>
      <c r="O185" s="10" t="s">
        <v>134</v>
      </c>
      <c r="P185" s="10">
        <v>1</v>
      </c>
      <c r="Q185" s="10">
        <v>370</v>
      </c>
      <c r="R185" s="10">
        <f t="shared" si="42"/>
        <v>370</v>
      </c>
      <c r="S185" s="42"/>
    </row>
    <row r="186" spans="1:19" ht="15" x14ac:dyDescent="0.2">
      <c r="A186" s="8"/>
      <c r="B186" s="13"/>
      <c r="C186" s="14"/>
      <c r="D186" s="8"/>
      <c r="E186" s="12"/>
      <c r="F186" s="8"/>
      <c r="G186" s="8"/>
      <c r="H186" s="10"/>
      <c r="I186" s="10"/>
      <c r="J186" s="10"/>
      <c r="K186" s="10"/>
      <c r="L186" s="10"/>
      <c r="M186" s="10"/>
      <c r="N186" s="10"/>
      <c r="O186" s="10" t="s">
        <v>135</v>
      </c>
      <c r="P186" s="10">
        <v>1</v>
      </c>
      <c r="Q186" s="10">
        <v>95</v>
      </c>
      <c r="R186" s="10">
        <f t="shared" si="42"/>
        <v>95</v>
      </c>
      <c r="S186" s="42"/>
    </row>
    <row r="187" spans="1:19" ht="15" x14ac:dyDescent="0.2">
      <c r="A187" s="8"/>
      <c r="B187" s="13"/>
      <c r="C187" s="14"/>
      <c r="D187" s="8"/>
      <c r="E187" s="12"/>
      <c r="F187" s="8"/>
      <c r="G187" s="8"/>
      <c r="H187" s="10"/>
      <c r="I187" s="10"/>
      <c r="J187" s="10"/>
      <c r="K187" s="10"/>
      <c r="L187" s="10"/>
      <c r="M187" s="10"/>
      <c r="N187" s="10"/>
      <c r="O187" s="10" t="s">
        <v>135</v>
      </c>
      <c r="P187" s="10">
        <v>1</v>
      </c>
      <c r="Q187" s="10">
        <v>30</v>
      </c>
      <c r="R187" s="10">
        <f t="shared" si="42"/>
        <v>30</v>
      </c>
      <c r="S187" s="42"/>
    </row>
    <row r="188" spans="1:19" ht="15" x14ac:dyDescent="0.2">
      <c r="A188" s="8"/>
      <c r="B188" s="8"/>
      <c r="C188" s="8"/>
      <c r="D188" s="8"/>
      <c r="E188" s="12"/>
      <c r="F188" s="8"/>
      <c r="G188" s="8"/>
      <c r="H188" s="10">
        <f t="shared" ref="H188:H190" si="46">F188*G188</f>
        <v>0</v>
      </c>
      <c r="I188" s="10"/>
      <c r="J188" s="10">
        <f t="shared" si="44"/>
        <v>0</v>
      </c>
      <c r="K188" s="10"/>
      <c r="L188" s="10"/>
      <c r="M188" s="10"/>
      <c r="N188" s="10">
        <f t="shared" si="45"/>
        <v>0</v>
      </c>
      <c r="O188" s="10" t="s">
        <v>136</v>
      </c>
      <c r="P188" s="10">
        <v>1</v>
      </c>
      <c r="Q188" s="10">
        <v>60</v>
      </c>
      <c r="R188" s="10">
        <f t="shared" si="42"/>
        <v>60</v>
      </c>
      <c r="S188" s="42"/>
    </row>
    <row r="189" spans="1:19" ht="15" x14ac:dyDescent="0.2">
      <c r="A189" s="8"/>
      <c r="B189" s="8"/>
      <c r="C189" s="8"/>
      <c r="D189" s="8"/>
      <c r="E189" s="12"/>
      <c r="F189" s="8"/>
      <c r="G189" s="8"/>
      <c r="H189" s="10">
        <f t="shared" si="46"/>
        <v>0</v>
      </c>
      <c r="I189" s="10"/>
      <c r="J189" s="10">
        <f t="shared" si="44"/>
        <v>0</v>
      </c>
      <c r="K189" s="10"/>
      <c r="L189" s="10"/>
      <c r="M189" s="10"/>
      <c r="N189" s="10">
        <f t="shared" si="45"/>
        <v>0</v>
      </c>
      <c r="O189" s="10" t="s">
        <v>137</v>
      </c>
      <c r="P189" s="10">
        <v>4</v>
      </c>
      <c r="Q189" s="10">
        <v>130</v>
      </c>
      <c r="R189" s="10">
        <f t="shared" si="42"/>
        <v>520</v>
      </c>
      <c r="S189" s="42"/>
    </row>
    <row r="190" spans="1:19" ht="15" x14ac:dyDescent="0.2">
      <c r="A190" s="8"/>
      <c r="B190" s="8"/>
      <c r="C190" s="8"/>
      <c r="D190" s="8"/>
      <c r="E190" s="12"/>
      <c r="F190" s="8"/>
      <c r="G190" s="8"/>
      <c r="H190" s="10">
        <f t="shared" si="46"/>
        <v>0</v>
      </c>
      <c r="I190" s="10"/>
      <c r="J190" s="10">
        <f t="shared" si="44"/>
        <v>0</v>
      </c>
      <c r="K190" s="10"/>
      <c r="L190" s="10"/>
      <c r="M190" s="10"/>
      <c r="N190" s="10">
        <f t="shared" si="45"/>
        <v>0</v>
      </c>
      <c r="O190" s="10"/>
      <c r="P190" s="10"/>
      <c r="Q190" s="10"/>
      <c r="R190" s="10">
        <f t="shared" si="42"/>
        <v>0</v>
      </c>
      <c r="S190" s="42"/>
    </row>
    <row r="191" spans="1:19" x14ac:dyDescent="0.2">
      <c r="A191" s="8">
        <v>4</v>
      </c>
      <c r="B191" s="8" t="s">
        <v>138</v>
      </c>
      <c r="C191" s="8"/>
      <c r="D191" s="8"/>
      <c r="E191" s="8"/>
      <c r="F191" s="8"/>
      <c r="G191" s="8"/>
      <c r="H191" s="10">
        <f t="shared" si="40"/>
        <v>0</v>
      </c>
      <c r="I191" s="10"/>
      <c r="J191" s="10">
        <f t="shared" si="43"/>
        <v>0</v>
      </c>
      <c r="K191" s="10"/>
      <c r="L191" s="10"/>
      <c r="M191" s="10"/>
      <c r="N191" s="10">
        <f>L191*M191</f>
        <v>0</v>
      </c>
      <c r="O191" s="10" t="s">
        <v>132</v>
      </c>
      <c r="P191" s="10">
        <v>1</v>
      </c>
      <c r="Q191" s="10">
        <v>348</v>
      </c>
      <c r="R191" s="10">
        <f t="shared" si="42"/>
        <v>348</v>
      </c>
      <c r="S191" s="35"/>
    </row>
    <row r="192" spans="1:19" x14ac:dyDescent="0.2">
      <c r="A192" s="8"/>
      <c r="B192" s="8"/>
      <c r="C192" s="8"/>
      <c r="D192" s="8"/>
      <c r="E192" s="8"/>
      <c r="F192" s="8"/>
      <c r="G192" s="8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35"/>
    </row>
    <row r="193" spans="1:19" x14ac:dyDescent="0.2">
      <c r="A193" s="8"/>
      <c r="B193" s="8"/>
      <c r="C193" s="8"/>
      <c r="D193" s="8"/>
      <c r="E193" s="8"/>
      <c r="F193" s="8"/>
      <c r="G193" s="8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>
        <f t="shared" si="42"/>
        <v>0</v>
      </c>
      <c r="S193" s="35"/>
    </row>
    <row r="194" spans="1:19" x14ac:dyDescent="0.2">
      <c r="A194" s="8"/>
      <c r="B194" s="8"/>
      <c r="C194" s="8"/>
      <c r="D194" s="8"/>
      <c r="E194" s="20" t="s">
        <v>82</v>
      </c>
      <c r="F194" s="8"/>
      <c r="G194" s="8"/>
      <c r="H194" s="21">
        <f>SUM(H160:H191)</f>
        <v>105</v>
      </c>
      <c r="I194" s="10"/>
      <c r="J194" s="21">
        <f>SUM(J160:J191)</f>
        <v>63000</v>
      </c>
      <c r="K194" s="10"/>
      <c r="L194" s="21">
        <f>SUM(L160:L191)</f>
        <v>4</v>
      </c>
      <c r="M194" s="10"/>
      <c r="N194" s="21">
        <f>SUM(N160:N191)</f>
        <v>1800</v>
      </c>
      <c r="O194" s="10"/>
      <c r="P194" s="10"/>
      <c r="Q194" s="10"/>
      <c r="R194" s="21">
        <f>SUM(R160:R191)</f>
        <v>27702.959999999999</v>
      </c>
      <c r="S194" s="35">
        <f>J194+N194+R194</f>
        <v>92502.959999999992</v>
      </c>
    </row>
    <row r="195" spans="1:19" ht="15" x14ac:dyDescent="0.2">
      <c r="A195" s="8"/>
      <c r="B195" s="8"/>
      <c r="C195" s="8"/>
      <c r="D195" s="8"/>
      <c r="E195" s="12" t="s">
        <v>86</v>
      </c>
      <c r="F195" s="8"/>
      <c r="G195" s="8"/>
      <c r="H195" s="10">
        <f>F195*G195</f>
        <v>0</v>
      </c>
      <c r="I195" s="10"/>
      <c r="J195" s="10">
        <f>H195*I195</f>
        <v>0</v>
      </c>
      <c r="K195" s="10"/>
      <c r="L195" s="10"/>
      <c r="M195" s="10"/>
      <c r="N195" s="10">
        <f>L195*M195</f>
        <v>0</v>
      </c>
      <c r="O195" s="10"/>
      <c r="P195" s="10"/>
      <c r="Q195" s="10"/>
      <c r="R195" s="10">
        <f>P195*Q195</f>
        <v>0</v>
      </c>
      <c r="S195" s="42"/>
    </row>
    <row r="196" spans="1:19" ht="15" x14ac:dyDescent="0.2">
      <c r="A196" s="32"/>
      <c r="B196" s="33"/>
      <c r="C196" s="37"/>
      <c r="D196" s="32"/>
      <c r="E196" s="36"/>
      <c r="F196" s="32"/>
      <c r="G196" s="32"/>
      <c r="H196" s="10">
        <f t="shared" ref="H196:H203" si="47">F196*G196</f>
        <v>0</v>
      </c>
      <c r="I196" s="10"/>
      <c r="J196" s="10">
        <f t="shared" ref="J196:J204" si="48">H196*I196</f>
        <v>0</v>
      </c>
      <c r="K196" s="10"/>
      <c r="L196" s="10"/>
      <c r="M196" s="10"/>
      <c r="N196" s="10">
        <f t="shared" ref="N196:N203" si="49">L196*M196</f>
        <v>0</v>
      </c>
      <c r="O196" s="10"/>
      <c r="P196" s="10"/>
      <c r="Q196" s="10"/>
      <c r="R196" s="10">
        <f t="shared" ref="R196:R204" si="50">P196*Q196</f>
        <v>0</v>
      </c>
      <c r="S196" s="42"/>
    </row>
    <row r="197" spans="1:19" ht="153" x14ac:dyDescent="0.2">
      <c r="A197" s="50"/>
      <c r="B197" s="13" t="s">
        <v>139</v>
      </c>
      <c r="C197" s="53">
        <v>44693</v>
      </c>
      <c r="D197" s="50"/>
      <c r="E197" s="52" t="s">
        <v>21</v>
      </c>
      <c r="F197" s="50">
        <v>4</v>
      </c>
      <c r="G197" s="50">
        <v>1</v>
      </c>
      <c r="H197" s="10">
        <f t="shared" si="47"/>
        <v>4</v>
      </c>
      <c r="I197" s="10">
        <v>600</v>
      </c>
      <c r="J197" s="10">
        <f t="shared" si="48"/>
        <v>2400</v>
      </c>
      <c r="K197" s="10" t="s">
        <v>22</v>
      </c>
      <c r="L197" s="10">
        <v>0.5</v>
      </c>
      <c r="M197" s="10">
        <v>400</v>
      </c>
      <c r="N197" s="10">
        <f t="shared" si="49"/>
        <v>200</v>
      </c>
      <c r="O197" s="10" t="s">
        <v>140</v>
      </c>
      <c r="P197" s="10">
        <v>3</v>
      </c>
      <c r="Q197" s="10">
        <v>286</v>
      </c>
      <c r="R197" s="10">
        <f t="shared" si="50"/>
        <v>858</v>
      </c>
      <c r="S197" s="42"/>
    </row>
    <row r="198" spans="1:19" ht="15" x14ac:dyDescent="0.2">
      <c r="A198" s="50"/>
      <c r="B198" s="8"/>
      <c r="C198" s="53"/>
      <c r="D198" s="50"/>
      <c r="E198" s="52"/>
      <c r="F198" s="50"/>
      <c r="G198" s="50"/>
      <c r="H198" s="10">
        <f t="shared" si="47"/>
        <v>0</v>
      </c>
      <c r="I198" s="10"/>
      <c r="J198" s="10">
        <f t="shared" si="48"/>
        <v>0</v>
      </c>
      <c r="K198" s="10"/>
      <c r="L198" s="10"/>
      <c r="M198" s="10"/>
      <c r="N198" s="10">
        <f t="shared" si="49"/>
        <v>0</v>
      </c>
      <c r="O198" s="10" t="s">
        <v>97</v>
      </c>
      <c r="P198" s="10">
        <v>8</v>
      </c>
      <c r="Q198" s="10">
        <v>0.8</v>
      </c>
      <c r="R198" s="10">
        <f t="shared" si="50"/>
        <v>6.4</v>
      </c>
      <c r="S198" s="42"/>
    </row>
    <row r="199" spans="1:19" ht="15" x14ac:dyDescent="0.2">
      <c r="A199" s="50"/>
      <c r="B199" s="8"/>
      <c r="C199" s="53"/>
      <c r="D199" s="50"/>
      <c r="E199" s="52"/>
      <c r="F199" s="50"/>
      <c r="G199" s="50"/>
      <c r="H199" s="10">
        <f t="shared" si="47"/>
        <v>0</v>
      </c>
      <c r="I199" s="10"/>
      <c r="J199" s="10">
        <f t="shared" si="48"/>
        <v>0</v>
      </c>
      <c r="K199" s="10"/>
      <c r="L199" s="10"/>
      <c r="M199" s="10"/>
      <c r="N199" s="10">
        <f t="shared" si="49"/>
        <v>0</v>
      </c>
      <c r="O199" s="10" t="s">
        <v>35</v>
      </c>
      <c r="P199" s="10">
        <v>4</v>
      </c>
      <c r="Q199" s="10">
        <v>0.82</v>
      </c>
      <c r="R199" s="10">
        <f t="shared" si="50"/>
        <v>3.28</v>
      </c>
      <c r="S199" s="42"/>
    </row>
    <row r="200" spans="1:19" ht="15" x14ac:dyDescent="0.2">
      <c r="A200" s="50"/>
      <c r="B200" s="8"/>
      <c r="C200" s="53"/>
      <c r="D200" s="50"/>
      <c r="E200" s="52"/>
      <c r="F200" s="50"/>
      <c r="G200" s="50"/>
      <c r="H200" s="10">
        <f t="shared" si="47"/>
        <v>0</v>
      </c>
      <c r="I200" s="10"/>
      <c r="J200" s="10">
        <f t="shared" si="48"/>
        <v>0</v>
      </c>
      <c r="K200" s="10"/>
      <c r="L200" s="10"/>
      <c r="M200" s="10"/>
      <c r="N200" s="10">
        <f t="shared" si="49"/>
        <v>0</v>
      </c>
      <c r="O200" s="10" t="s">
        <v>141</v>
      </c>
      <c r="P200" s="10">
        <v>0.5</v>
      </c>
      <c r="Q200" s="10">
        <v>63.64</v>
      </c>
      <c r="R200" s="10">
        <f t="shared" si="50"/>
        <v>31.82</v>
      </c>
      <c r="S200" s="42"/>
    </row>
    <row r="201" spans="1:19" ht="15" x14ac:dyDescent="0.2">
      <c r="A201" s="50"/>
      <c r="B201" s="8"/>
      <c r="C201" s="53"/>
      <c r="D201" s="50"/>
      <c r="E201" s="52"/>
      <c r="F201" s="50"/>
      <c r="G201" s="50"/>
      <c r="H201" s="10">
        <f t="shared" si="47"/>
        <v>0</v>
      </c>
      <c r="I201" s="10"/>
      <c r="J201" s="10">
        <f t="shared" si="48"/>
        <v>0</v>
      </c>
      <c r="K201" s="10"/>
      <c r="L201" s="10"/>
      <c r="M201" s="10"/>
      <c r="N201" s="10">
        <f t="shared" si="49"/>
        <v>0</v>
      </c>
      <c r="O201" s="10" t="s">
        <v>142</v>
      </c>
      <c r="P201" s="10">
        <v>100</v>
      </c>
      <c r="Q201" s="10">
        <v>1.4</v>
      </c>
      <c r="R201" s="10">
        <f t="shared" si="50"/>
        <v>140</v>
      </c>
      <c r="S201" s="42"/>
    </row>
    <row r="202" spans="1:19" ht="15" x14ac:dyDescent="0.2">
      <c r="A202" s="50"/>
      <c r="B202" s="8"/>
      <c r="C202" s="53"/>
      <c r="D202" s="50"/>
      <c r="E202" s="52"/>
      <c r="F202" s="50"/>
      <c r="G202" s="50"/>
      <c r="H202" s="10">
        <f t="shared" si="47"/>
        <v>0</v>
      </c>
      <c r="I202" s="10"/>
      <c r="J202" s="10">
        <f t="shared" si="48"/>
        <v>0</v>
      </c>
      <c r="K202" s="10"/>
      <c r="L202" s="10"/>
      <c r="M202" s="10"/>
      <c r="N202" s="10">
        <f t="shared" si="49"/>
        <v>0</v>
      </c>
      <c r="O202" s="10" t="s">
        <v>143</v>
      </c>
      <c r="P202" s="10">
        <v>300</v>
      </c>
      <c r="Q202" s="10">
        <v>1.78</v>
      </c>
      <c r="R202" s="10">
        <f t="shared" si="50"/>
        <v>534</v>
      </c>
      <c r="S202" s="42"/>
    </row>
    <row r="203" spans="1:19" ht="15" x14ac:dyDescent="0.2">
      <c r="A203" s="50"/>
      <c r="B203" s="8"/>
      <c r="C203" s="53"/>
      <c r="D203" s="50"/>
      <c r="E203" s="52"/>
      <c r="F203" s="50"/>
      <c r="G203" s="50"/>
      <c r="H203" s="10">
        <f t="shared" si="47"/>
        <v>0</v>
      </c>
      <c r="I203" s="10"/>
      <c r="J203" s="10">
        <f t="shared" si="48"/>
        <v>0</v>
      </c>
      <c r="K203" s="10"/>
      <c r="L203" s="10"/>
      <c r="M203" s="10"/>
      <c r="N203" s="10">
        <f t="shared" si="49"/>
        <v>0</v>
      </c>
      <c r="O203" s="10"/>
      <c r="P203" s="10"/>
      <c r="Q203" s="10"/>
      <c r="R203" s="10">
        <f t="shared" si="50"/>
        <v>0</v>
      </c>
      <c r="S203" s="42"/>
    </row>
    <row r="204" spans="1:19" x14ac:dyDescent="0.2">
      <c r="A204" s="50"/>
      <c r="B204" s="8"/>
      <c r="C204" s="50"/>
      <c r="D204" s="50"/>
      <c r="E204" s="50"/>
      <c r="F204" s="50"/>
      <c r="G204" s="50"/>
      <c r="H204" s="51">
        <f>F204*G204</f>
        <v>0</v>
      </c>
      <c r="I204" s="51"/>
      <c r="J204" s="51">
        <f t="shared" si="48"/>
        <v>0</v>
      </c>
      <c r="K204" s="51"/>
      <c r="L204" s="51"/>
      <c r="M204" s="51"/>
      <c r="N204" s="51">
        <f>L204*M204</f>
        <v>0</v>
      </c>
      <c r="O204" s="51"/>
      <c r="P204" s="51"/>
      <c r="Q204" s="51"/>
      <c r="R204" s="51">
        <f t="shared" si="50"/>
        <v>0</v>
      </c>
      <c r="S204" s="42"/>
    </row>
    <row r="205" spans="1:19" x14ac:dyDescent="0.2">
      <c r="A205" s="50"/>
      <c r="B205" s="8"/>
      <c r="C205" s="50"/>
      <c r="D205" s="50"/>
      <c r="E205" s="55" t="s">
        <v>82</v>
      </c>
      <c r="F205" s="50"/>
      <c r="G205" s="50"/>
      <c r="H205" s="56">
        <f>SUM(H195:H204)</f>
        <v>4</v>
      </c>
      <c r="I205" s="51"/>
      <c r="J205" s="56">
        <f>SUM(J196:J204)</f>
        <v>2400</v>
      </c>
      <c r="K205" s="51"/>
      <c r="L205" s="56">
        <f>SUM(L195:L204)</f>
        <v>0.5</v>
      </c>
      <c r="M205" s="51"/>
      <c r="N205" s="56">
        <f>SUM(N195:N204)</f>
        <v>200</v>
      </c>
      <c r="O205" s="51"/>
      <c r="P205" s="51"/>
      <c r="Q205" s="51"/>
      <c r="R205" s="56">
        <f>SUM(R195:R204)</f>
        <v>1573.5</v>
      </c>
      <c r="S205" s="35">
        <f>J205+N205+R205</f>
        <v>4173.5</v>
      </c>
    </row>
    <row r="206" spans="1:19" x14ac:dyDescent="0.2">
      <c r="A206" s="32"/>
      <c r="B206" s="33"/>
      <c r="C206" s="32"/>
      <c r="D206" s="32"/>
      <c r="E206" s="40" t="s">
        <v>82</v>
      </c>
      <c r="F206" s="32"/>
      <c r="G206" s="32"/>
      <c r="H206" s="41">
        <f>H159+H194+H205</f>
        <v>113.5</v>
      </c>
      <c r="I206" s="34"/>
      <c r="J206" s="41">
        <f>J159+J194+J205</f>
        <v>67800</v>
      </c>
      <c r="K206" s="34"/>
      <c r="L206" s="41">
        <f>L159+L194+L205</f>
        <v>5.5</v>
      </c>
      <c r="M206" s="34"/>
      <c r="N206" s="41">
        <f>N159+N194+N205</f>
        <v>2225</v>
      </c>
      <c r="O206" s="34"/>
      <c r="P206" s="34"/>
      <c r="Q206" s="34"/>
      <c r="R206" s="41">
        <f>R159+R194+R205</f>
        <v>64977.11</v>
      </c>
      <c r="S206" s="41">
        <f>SUM(S147:S205)</f>
        <v>135002.10999999999</v>
      </c>
    </row>
    <row r="207" spans="1:19" x14ac:dyDescent="0.2">
      <c r="C207" s="18"/>
      <c r="R207" s="43">
        <f>J206+N206+R206</f>
        <v>135002.10999999999</v>
      </c>
      <c r="S207" s="43" t="s">
        <v>0</v>
      </c>
    </row>
    <row r="208" spans="1:19" ht="20.25" x14ac:dyDescent="0.3">
      <c r="F208" t="s">
        <v>0</v>
      </c>
      <c r="H208" s="1" t="s">
        <v>144</v>
      </c>
    </row>
    <row r="210" spans="1:19" x14ac:dyDescent="0.2">
      <c r="A210" s="24" t="s">
        <v>2</v>
      </c>
      <c r="B210" s="24" t="s">
        <v>3</v>
      </c>
      <c r="C210" s="24" t="s">
        <v>4</v>
      </c>
      <c r="D210" s="24" t="s">
        <v>5</v>
      </c>
      <c r="E210" s="24" t="s">
        <v>6</v>
      </c>
      <c r="F210" s="25" t="s">
        <v>7</v>
      </c>
      <c r="G210" s="25" t="s">
        <v>8</v>
      </c>
      <c r="H210" s="26" t="s">
        <v>9</v>
      </c>
      <c r="I210" s="26"/>
      <c r="J210" s="26"/>
      <c r="K210" s="24"/>
      <c r="L210" s="26" t="s">
        <v>10</v>
      </c>
      <c r="M210" s="26"/>
      <c r="N210" s="26"/>
      <c r="O210" s="26" t="s">
        <v>11</v>
      </c>
      <c r="P210" s="26"/>
      <c r="Q210" s="26"/>
      <c r="R210" s="26"/>
    </row>
    <row r="211" spans="1:19" x14ac:dyDescent="0.2">
      <c r="A211" s="27"/>
      <c r="B211" s="27"/>
      <c r="C211" s="27"/>
      <c r="D211" s="27"/>
      <c r="E211" s="27"/>
      <c r="F211" s="28"/>
      <c r="G211" s="28"/>
      <c r="H211" s="29" t="s">
        <v>12</v>
      </c>
      <c r="I211" s="30" t="s">
        <v>13</v>
      </c>
      <c r="J211" s="29" t="s">
        <v>14</v>
      </c>
      <c r="K211" s="31"/>
      <c r="L211" s="29" t="s">
        <v>12</v>
      </c>
      <c r="M211" s="29" t="s">
        <v>15</v>
      </c>
      <c r="N211" s="29" t="s">
        <v>14</v>
      </c>
      <c r="O211" s="30" t="s">
        <v>16</v>
      </c>
      <c r="P211" s="29" t="s">
        <v>12</v>
      </c>
      <c r="Q211" s="29" t="s">
        <v>15</v>
      </c>
      <c r="R211" s="29" t="s">
        <v>14</v>
      </c>
    </row>
    <row r="212" spans="1:19" ht="31.5" x14ac:dyDescent="0.2">
      <c r="A212" s="32"/>
      <c r="B212" s="33"/>
      <c r="C212" s="32"/>
      <c r="D212" s="33"/>
      <c r="E212" s="9" t="s">
        <v>17</v>
      </c>
      <c r="F212" s="32"/>
      <c r="G212" s="32"/>
      <c r="H212" s="34">
        <f>F212*G212</f>
        <v>0</v>
      </c>
      <c r="I212" s="34"/>
      <c r="J212" s="34">
        <f>H212*I212</f>
        <v>0</v>
      </c>
      <c r="K212" s="34"/>
      <c r="L212" s="34"/>
      <c r="M212" s="34"/>
      <c r="N212" s="34">
        <f>L212*M212</f>
        <v>0</v>
      </c>
      <c r="O212" s="34"/>
      <c r="P212" s="34"/>
      <c r="Q212" s="34"/>
      <c r="R212" s="34">
        <f>P212*Q212</f>
        <v>0</v>
      </c>
      <c r="S212" s="35"/>
    </row>
    <row r="213" spans="1:19" ht="15" x14ac:dyDescent="0.2">
      <c r="A213" s="32"/>
      <c r="B213" s="33"/>
      <c r="C213" s="32"/>
      <c r="D213" s="32"/>
      <c r="E213" s="36" t="s">
        <v>18</v>
      </c>
      <c r="F213" s="32"/>
      <c r="G213" s="32"/>
      <c r="H213" s="34">
        <f>F213*G213</f>
        <v>0</v>
      </c>
      <c r="I213" s="34"/>
      <c r="J213" s="34">
        <f>H213*I213</f>
        <v>0</v>
      </c>
      <c r="K213" s="34"/>
      <c r="L213" s="34"/>
      <c r="M213" s="34"/>
      <c r="N213" s="34">
        <f>L213*M213</f>
        <v>0</v>
      </c>
      <c r="O213" s="34"/>
      <c r="P213" s="34"/>
      <c r="Q213" s="34"/>
      <c r="R213" s="34">
        <f t="shared" ref="R213:R215" si="51">P213*Q213</f>
        <v>0</v>
      </c>
      <c r="S213" s="35"/>
    </row>
    <row r="214" spans="1:19" ht="37.5" customHeight="1" x14ac:dyDescent="0.2">
      <c r="A214" s="32">
        <v>1</v>
      </c>
      <c r="B214" s="33" t="s">
        <v>145</v>
      </c>
      <c r="C214" s="37"/>
      <c r="D214" s="32"/>
      <c r="E214" s="38"/>
      <c r="F214" s="32"/>
      <c r="G214" s="32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>
        <v>13000</v>
      </c>
      <c r="S214" s="39"/>
    </row>
    <row r="215" spans="1:19" x14ac:dyDescent="0.2">
      <c r="A215" s="32"/>
      <c r="B215" s="33"/>
      <c r="C215" s="32"/>
      <c r="D215" s="32"/>
      <c r="E215" s="32"/>
      <c r="F215" s="32"/>
      <c r="G215" s="32"/>
      <c r="H215" s="34">
        <f>F215*G215</f>
        <v>0</v>
      </c>
      <c r="I215" s="34"/>
      <c r="J215" s="34">
        <f>H215*I215</f>
        <v>0</v>
      </c>
      <c r="K215" s="34"/>
      <c r="L215" s="34"/>
      <c r="M215" s="34"/>
      <c r="N215" s="34">
        <f>L215*M215</f>
        <v>0</v>
      </c>
      <c r="O215" s="34"/>
      <c r="P215" s="34"/>
      <c r="Q215" s="34"/>
      <c r="R215" s="34">
        <f t="shared" si="51"/>
        <v>0</v>
      </c>
      <c r="S215" s="39"/>
    </row>
    <row r="216" spans="1:19" x14ac:dyDescent="0.2">
      <c r="A216" s="32"/>
      <c r="B216" s="33"/>
      <c r="C216" s="32"/>
      <c r="D216" s="32"/>
      <c r="E216" s="40" t="s">
        <v>82</v>
      </c>
      <c r="F216" s="32"/>
      <c r="G216" s="32"/>
      <c r="H216" s="41">
        <f>SUM(H212:H215)</f>
        <v>0</v>
      </c>
      <c r="I216" s="34"/>
      <c r="J216" s="41">
        <f>SUM(J212:J215)</f>
        <v>0</v>
      </c>
      <c r="K216" s="34"/>
      <c r="L216" s="41">
        <f>SUM(L212:L215)</f>
        <v>0</v>
      </c>
      <c r="M216" s="34"/>
      <c r="N216" s="41">
        <f>SUM(N212:N215)</f>
        <v>0</v>
      </c>
      <c r="O216" s="34"/>
      <c r="P216" s="34"/>
      <c r="Q216" s="34"/>
      <c r="R216" s="41">
        <f>SUM(R212:R215)</f>
        <v>13000</v>
      </c>
      <c r="S216" s="35">
        <f>J216+N216+R216</f>
        <v>13000</v>
      </c>
    </row>
    <row r="217" spans="1:19" ht="15" x14ac:dyDescent="0.2">
      <c r="A217" s="32" t="s">
        <v>0</v>
      </c>
      <c r="B217" s="33"/>
      <c r="C217" s="32"/>
      <c r="D217" s="32"/>
      <c r="E217" s="36" t="s">
        <v>83</v>
      </c>
      <c r="F217" s="32"/>
      <c r="G217" s="32"/>
      <c r="H217" s="34">
        <f>F217*G217</f>
        <v>0</v>
      </c>
      <c r="I217" s="34"/>
      <c r="J217" s="34">
        <f>H217*I217</f>
        <v>0</v>
      </c>
      <c r="K217" s="34"/>
      <c r="L217" s="34"/>
      <c r="M217" s="34"/>
      <c r="N217" s="34">
        <f>L217*M217</f>
        <v>0</v>
      </c>
      <c r="O217" s="34"/>
      <c r="P217" s="34"/>
      <c r="Q217" s="34"/>
      <c r="R217" s="34">
        <f>P217</f>
        <v>0</v>
      </c>
      <c r="S217" s="42"/>
    </row>
    <row r="218" spans="1:19" ht="63.75" x14ac:dyDescent="0.2">
      <c r="A218" s="32">
        <v>1</v>
      </c>
      <c r="B218" s="33" t="s">
        <v>146</v>
      </c>
      <c r="C218" s="37">
        <v>44741</v>
      </c>
      <c r="D218" s="32"/>
      <c r="E218" s="36" t="s">
        <v>147</v>
      </c>
      <c r="F218" s="32">
        <v>2</v>
      </c>
      <c r="G218" s="32">
        <v>2</v>
      </c>
      <c r="H218" s="34">
        <f t="shared" ref="H218:H232" si="52">F218*G218</f>
        <v>4</v>
      </c>
      <c r="I218" s="34">
        <v>600</v>
      </c>
      <c r="J218" s="34">
        <f>H218*I218</f>
        <v>2400</v>
      </c>
      <c r="K218" s="34" t="s">
        <v>103</v>
      </c>
      <c r="L218" s="34">
        <v>1</v>
      </c>
      <c r="M218" s="34">
        <v>450</v>
      </c>
      <c r="N218" s="34">
        <f t="shared" ref="N218:N231" si="53">L218*M218</f>
        <v>450</v>
      </c>
      <c r="O218" s="34" t="s">
        <v>148</v>
      </c>
      <c r="P218" s="34">
        <v>0.3</v>
      </c>
      <c r="Q218" s="34">
        <v>809</v>
      </c>
      <c r="R218" s="34">
        <f>P218*Q218</f>
        <v>242.7</v>
      </c>
      <c r="S218" s="42"/>
    </row>
    <row r="219" spans="1:19" ht="15" x14ac:dyDescent="0.2">
      <c r="A219" s="32"/>
      <c r="B219" s="33"/>
      <c r="C219" s="32"/>
      <c r="D219" s="32"/>
      <c r="E219" s="36"/>
      <c r="F219" s="32"/>
      <c r="G219" s="32"/>
      <c r="H219" s="34">
        <f t="shared" si="52"/>
        <v>0</v>
      </c>
      <c r="I219" s="34"/>
      <c r="J219" s="34">
        <f>H219*I219</f>
        <v>0</v>
      </c>
      <c r="K219" s="34"/>
      <c r="L219" s="34"/>
      <c r="M219" s="34"/>
      <c r="N219" s="34">
        <f t="shared" si="53"/>
        <v>0</v>
      </c>
      <c r="O219" s="34" t="s">
        <v>149</v>
      </c>
      <c r="P219" s="34">
        <v>0.3</v>
      </c>
      <c r="Q219" s="34">
        <v>430</v>
      </c>
      <c r="R219" s="34">
        <f t="shared" ref="R219:R232" si="54">P219*Q219</f>
        <v>129</v>
      </c>
      <c r="S219" s="42"/>
    </row>
    <row r="220" spans="1:19" ht="15" x14ac:dyDescent="0.2">
      <c r="A220" s="32"/>
      <c r="B220" s="33"/>
      <c r="C220" s="32"/>
      <c r="D220" s="32"/>
      <c r="E220" s="36"/>
      <c r="F220" s="32"/>
      <c r="G220" s="32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>
        <f t="shared" si="54"/>
        <v>0</v>
      </c>
      <c r="S220" s="42"/>
    </row>
    <row r="221" spans="1:19" ht="15" x14ac:dyDescent="0.2">
      <c r="A221" s="32">
        <v>2</v>
      </c>
      <c r="B221" s="33" t="s">
        <v>129</v>
      </c>
      <c r="C221" s="37">
        <v>44726</v>
      </c>
      <c r="D221" s="32"/>
      <c r="E221" s="36" t="s">
        <v>130</v>
      </c>
      <c r="F221" s="32"/>
      <c r="G221" s="32"/>
      <c r="H221" s="34"/>
      <c r="I221" s="34"/>
      <c r="J221" s="34"/>
      <c r="K221" s="34"/>
      <c r="L221" s="34"/>
      <c r="M221" s="34"/>
      <c r="N221" s="34"/>
      <c r="O221" s="34" t="s">
        <v>132</v>
      </c>
      <c r="P221" s="34">
        <v>3</v>
      </c>
      <c r="Q221" s="34">
        <v>155</v>
      </c>
      <c r="R221" s="34">
        <f t="shared" si="54"/>
        <v>465</v>
      </c>
      <c r="S221" s="42"/>
    </row>
    <row r="222" spans="1:19" ht="15" x14ac:dyDescent="0.2">
      <c r="A222" s="32"/>
      <c r="B222" s="33"/>
      <c r="C222" s="32"/>
      <c r="D222" s="32"/>
      <c r="E222" s="36"/>
      <c r="F222" s="32"/>
      <c r="G222" s="32"/>
      <c r="H222" s="34"/>
      <c r="I222" s="34"/>
      <c r="J222" s="34"/>
      <c r="K222" s="34"/>
      <c r="L222" s="34"/>
      <c r="M222" s="34"/>
      <c r="N222" s="34"/>
      <c r="O222" s="34" t="s">
        <v>150</v>
      </c>
      <c r="P222" s="34">
        <v>12</v>
      </c>
      <c r="Q222" s="34">
        <v>75</v>
      </c>
      <c r="R222" s="34">
        <f t="shared" si="54"/>
        <v>900</v>
      </c>
      <c r="S222" s="42"/>
    </row>
    <row r="223" spans="1:19" ht="15" x14ac:dyDescent="0.2">
      <c r="A223" s="32"/>
      <c r="B223" s="33"/>
      <c r="C223" s="32"/>
      <c r="D223" s="32"/>
      <c r="E223" s="36"/>
      <c r="F223" s="32"/>
      <c r="G223" s="32"/>
      <c r="H223" s="34"/>
      <c r="I223" s="34"/>
      <c r="J223" s="34"/>
      <c r="K223" s="34"/>
      <c r="L223" s="34"/>
      <c r="M223" s="34"/>
      <c r="N223" s="34"/>
      <c r="O223" s="34" t="s">
        <v>151</v>
      </c>
      <c r="P223" s="34">
        <v>1</v>
      </c>
      <c r="Q223" s="34">
        <v>945</v>
      </c>
      <c r="R223" s="34">
        <f t="shared" si="54"/>
        <v>945</v>
      </c>
      <c r="S223" s="42"/>
    </row>
    <row r="224" spans="1:19" ht="15" x14ac:dyDescent="0.2">
      <c r="A224" s="32"/>
      <c r="B224" s="33"/>
      <c r="C224" s="32"/>
      <c r="D224" s="32"/>
      <c r="E224" s="36"/>
      <c r="F224" s="32"/>
      <c r="G224" s="32"/>
      <c r="H224" s="34"/>
      <c r="I224" s="34"/>
      <c r="J224" s="34"/>
      <c r="K224" s="34"/>
      <c r="L224" s="34"/>
      <c r="M224" s="34"/>
      <c r="N224" s="34"/>
      <c r="O224" s="34" t="s">
        <v>151</v>
      </c>
      <c r="P224" s="34">
        <v>1</v>
      </c>
      <c r="Q224" s="34">
        <v>330</v>
      </c>
      <c r="R224" s="34">
        <f t="shared" si="54"/>
        <v>330</v>
      </c>
      <c r="S224" s="42"/>
    </row>
    <row r="225" spans="1:19" ht="15" x14ac:dyDescent="0.2">
      <c r="A225" s="32"/>
      <c r="B225" s="33"/>
      <c r="C225" s="32"/>
      <c r="D225" s="32"/>
      <c r="E225" s="36"/>
      <c r="F225" s="32"/>
      <c r="G225" s="32"/>
      <c r="H225" s="34">
        <f t="shared" si="52"/>
        <v>0</v>
      </c>
      <c r="I225" s="34"/>
      <c r="J225" s="34">
        <f t="shared" ref="J225:J231" si="55">H225*I225</f>
        <v>0</v>
      </c>
      <c r="K225" s="34"/>
      <c r="L225" s="34"/>
      <c r="M225" s="34"/>
      <c r="N225" s="34">
        <f t="shared" si="53"/>
        <v>0</v>
      </c>
      <c r="O225" s="34" t="s">
        <v>152</v>
      </c>
      <c r="P225" s="34">
        <v>1</v>
      </c>
      <c r="Q225" s="34">
        <v>55</v>
      </c>
      <c r="R225" s="34">
        <f t="shared" si="54"/>
        <v>55</v>
      </c>
      <c r="S225" s="42"/>
    </row>
    <row r="226" spans="1:19" ht="15" x14ac:dyDescent="0.2">
      <c r="A226" s="32"/>
      <c r="B226" s="33"/>
      <c r="C226" s="32"/>
      <c r="D226" s="32"/>
      <c r="E226" s="36"/>
      <c r="F226" s="32"/>
      <c r="G226" s="32"/>
      <c r="H226" s="34">
        <f t="shared" si="52"/>
        <v>0</v>
      </c>
      <c r="I226" s="34"/>
      <c r="J226" s="34">
        <f t="shared" si="55"/>
        <v>0</v>
      </c>
      <c r="K226" s="34"/>
      <c r="L226" s="34"/>
      <c r="M226" s="34"/>
      <c r="N226" s="34">
        <f t="shared" si="53"/>
        <v>0</v>
      </c>
      <c r="O226" s="34" t="s">
        <v>153</v>
      </c>
      <c r="P226" s="34">
        <v>1</v>
      </c>
      <c r="Q226" s="34">
        <v>70</v>
      </c>
      <c r="R226" s="34">
        <f t="shared" si="54"/>
        <v>70</v>
      </c>
      <c r="S226" s="42"/>
    </row>
    <row r="227" spans="1:19" ht="15" x14ac:dyDescent="0.2">
      <c r="A227" s="32"/>
      <c r="B227" s="33"/>
      <c r="C227" s="32"/>
      <c r="D227" s="32"/>
      <c r="E227" s="36"/>
      <c r="F227" s="32"/>
      <c r="G227" s="32"/>
      <c r="H227" s="34">
        <f t="shared" si="52"/>
        <v>0</v>
      </c>
      <c r="I227" s="34"/>
      <c r="J227" s="34">
        <f t="shared" si="55"/>
        <v>0</v>
      </c>
      <c r="K227" s="34"/>
      <c r="L227" s="34"/>
      <c r="M227" s="34"/>
      <c r="N227" s="34">
        <f t="shared" si="53"/>
        <v>0</v>
      </c>
      <c r="O227" s="34" t="s">
        <v>135</v>
      </c>
      <c r="P227" s="34">
        <v>1</v>
      </c>
      <c r="Q227" s="34">
        <v>65</v>
      </c>
      <c r="R227" s="34">
        <f t="shared" si="54"/>
        <v>65</v>
      </c>
      <c r="S227" s="42"/>
    </row>
    <row r="228" spans="1:19" ht="15" x14ac:dyDescent="0.2">
      <c r="A228" s="32"/>
      <c r="B228" s="33"/>
      <c r="C228" s="32"/>
      <c r="D228" s="32"/>
      <c r="E228" s="36"/>
      <c r="F228" s="32"/>
      <c r="G228" s="32"/>
      <c r="H228" s="34">
        <f t="shared" si="52"/>
        <v>0</v>
      </c>
      <c r="I228" s="34"/>
      <c r="J228" s="34">
        <f t="shared" si="55"/>
        <v>0</v>
      </c>
      <c r="K228" s="34"/>
      <c r="L228" s="34"/>
      <c r="M228" s="34"/>
      <c r="N228" s="34">
        <f t="shared" si="53"/>
        <v>0</v>
      </c>
      <c r="O228" s="34" t="s">
        <v>135</v>
      </c>
      <c r="P228" s="34">
        <v>1</v>
      </c>
      <c r="Q228" s="34">
        <v>30</v>
      </c>
      <c r="R228" s="34">
        <f t="shared" si="54"/>
        <v>30</v>
      </c>
      <c r="S228" s="42"/>
    </row>
    <row r="229" spans="1:19" ht="15" x14ac:dyDescent="0.2">
      <c r="A229" s="32"/>
      <c r="B229" s="33"/>
      <c r="C229" s="32"/>
      <c r="D229" s="32"/>
      <c r="E229" s="36"/>
      <c r="F229" s="32"/>
      <c r="G229" s="32"/>
      <c r="H229" s="34"/>
      <c r="I229" s="34"/>
      <c r="J229" s="34"/>
      <c r="K229" s="34"/>
      <c r="L229" s="34"/>
      <c r="M229" s="34"/>
      <c r="N229" s="34"/>
      <c r="O229" s="34" t="s">
        <v>154</v>
      </c>
      <c r="P229" s="34">
        <v>1</v>
      </c>
      <c r="Q229" s="34">
        <v>257.5</v>
      </c>
      <c r="R229" s="34">
        <f t="shared" si="54"/>
        <v>257.5</v>
      </c>
      <c r="S229" s="42"/>
    </row>
    <row r="230" spans="1:19" ht="15" x14ac:dyDescent="0.2">
      <c r="A230" s="32"/>
      <c r="B230" s="33"/>
      <c r="C230" s="32"/>
      <c r="D230" s="32"/>
      <c r="E230" s="36"/>
      <c r="F230" s="32"/>
      <c r="G230" s="32"/>
      <c r="H230" s="34"/>
      <c r="I230" s="34"/>
      <c r="J230" s="34"/>
      <c r="K230" s="34"/>
      <c r="L230" s="34"/>
      <c r="M230" s="34"/>
      <c r="N230" s="34"/>
      <c r="O230" s="34" t="s">
        <v>155</v>
      </c>
      <c r="P230" s="34">
        <v>1</v>
      </c>
      <c r="Q230" s="34">
        <v>257.5</v>
      </c>
      <c r="R230" s="34">
        <f t="shared" si="54"/>
        <v>257.5</v>
      </c>
      <c r="S230" s="42"/>
    </row>
    <row r="231" spans="1:19" ht="15" x14ac:dyDescent="0.2">
      <c r="A231" s="32"/>
      <c r="B231" s="33"/>
      <c r="C231" s="32"/>
      <c r="D231" s="32"/>
      <c r="E231" s="36"/>
      <c r="F231" s="32"/>
      <c r="G231" s="32"/>
      <c r="H231" s="34">
        <f t="shared" si="52"/>
        <v>0</v>
      </c>
      <c r="I231" s="34"/>
      <c r="J231" s="34">
        <f t="shared" si="55"/>
        <v>0</v>
      </c>
      <c r="K231" s="34"/>
      <c r="L231" s="34"/>
      <c r="M231" s="34"/>
      <c r="N231" s="34">
        <f t="shared" si="53"/>
        <v>0</v>
      </c>
      <c r="O231" s="34"/>
      <c r="P231" s="34"/>
      <c r="Q231" s="34"/>
      <c r="R231" s="34">
        <f t="shared" si="54"/>
        <v>0</v>
      </c>
      <c r="S231" s="42"/>
    </row>
    <row r="232" spans="1:19" x14ac:dyDescent="0.2">
      <c r="A232" s="32"/>
      <c r="B232" s="33"/>
      <c r="C232" s="32"/>
      <c r="D232" s="32"/>
      <c r="E232" s="32"/>
      <c r="F232" s="32"/>
      <c r="G232" s="32"/>
      <c r="H232" s="34">
        <f t="shared" si="52"/>
        <v>0</v>
      </c>
      <c r="I232" s="34"/>
      <c r="J232" s="34">
        <f>H232*I232</f>
        <v>0</v>
      </c>
      <c r="K232" s="34"/>
      <c r="L232" s="34"/>
      <c r="M232" s="34"/>
      <c r="N232" s="34">
        <f>L232*M232</f>
        <v>0</v>
      </c>
      <c r="O232" s="34"/>
      <c r="P232" s="34"/>
      <c r="Q232" s="34"/>
      <c r="R232" s="34">
        <f t="shared" si="54"/>
        <v>0</v>
      </c>
      <c r="S232" s="35"/>
    </row>
    <row r="233" spans="1:19" x14ac:dyDescent="0.2">
      <c r="A233" s="32"/>
      <c r="B233" s="33"/>
      <c r="C233" s="32"/>
      <c r="D233" s="32"/>
      <c r="E233" s="40" t="s">
        <v>82</v>
      </c>
      <c r="F233" s="32"/>
      <c r="G233" s="32"/>
      <c r="H233" s="41">
        <f>SUM(H217:H232)</f>
        <v>4</v>
      </c>
      <c r="I233" s="34"/>
      <c r="J233" s="41">
        <f>SUM(J217:J232)</f>
        <v>2400</v>
      </c>
      <c r="K233" s="34"/>
      <c r="L233" s="41">
        <f>SUM(L217:L232)</f>
        <v>1</v>
      </c>
      <c r="M233" s="34"/>
      <c r="N233" s="41">
        <f>SUM(N217:N232)</f>
        <v>450</v>
      </c>
      <c r="O233" s="34"/>
      <c r="P233" s="34"/>
      <c r="Q233" s="34"/>
      <c r="R233" s="41">
        <f>SUM(R217:R232)</f>
        <v>3746.7</v>
      </c>
      <c r="S233" s="35">
        <f>J233+N233+R233</f>
        <v>6596.7</v>
      </c>
    </row>
    <row r="234" spans="1:19" ht="15" x14ac:dyDescent="0.2">
      <c r="A234" s="32"/>
      <c r="B234" s="33"/>
      <c r="C234" s="32"/>
      <c r="D234" s="32"/>
      <c r="E234" s="36" t="s">
        <v>86</v>
      </c>
      <c r="F234" s="32"/>
      <c r="G234" s="32"/>
      <c r="H234" s="34">
        <f>F234*G234</f>
        <v>0</v>
      </c>
      <c r="I234" s="34"/>
      <c r="J234" s="34">
        <f>H234*I234</f>
        <v>0</v>
      </c>
      <c r="K234" s="34"/>
      <c r="L234" s="34"/>
      <c r="M234" s="34"/>
      <c r="N234" s="34">
        <f>L234*M234</f>
        <v>0</v>
      </c>
      <c r="O234" s="34"/>
      <c r="P234" s="34"/>
      <c r="Q234" s="34"/>
      <c r="R234" s="34">
        <f>P234*Q234</f>
        <v>0</v>
      </c>
      <c r="S234" s="42"/>
    </row>
    <row r="235" spans="1:19" ht="15" x14ac:dyDescent="0.2">
      <c r="A235" s="32"/>
      <c r="B235" s="33"/>
      <c r="C235" s="37"/>
      <c r="D235" s="32"/>
      <c r="E235" s="36"/>
      <c r="F235" s="32"/>
      <c r="G235" s="32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42"/>
    </row>
    <row r="236" spans="1:19" ht="15" x14ac:dyDescent="0.2">
      <c r="A236" s="32"/>
      <c r="B236" s="33"/>
      <c r="C236" s="37"/>
      <c r="D236" s="32"/>
      <c r="E236" s="36"/>
      <c r="F236" s="32"/>
      <c r="G236" s="32"/>
      <c r="H236" s="34">
        <f>F236*G236</f>
        <v>0</v>
      </c>
      <c r="I236" s="34"/>
      <c r="J236" s="34">
        <f t="shared" ref="J236:J237" si="56">H236*I236</f>
        <v>0</v>
      </c>
      <c r="K236" s="34"/>
      <c r="L236" s="34"/>
      <c r="M236" s="34"/>
      <c r="N236" s="34">
        <f>L236*M236</f>
        <v>0</v>
      </c>
      <c r="O236" s="34"/>
      <c r="P236" s="34"/>
      <c r="Q236" s="34"/>
      <c r="R236" s="34">
        <f t="shared" ref="R236:R237" si="57">P236*Q236</f>
        <v>0</v>
      </c>
      <c r="S236" s="42"/>
    </row>
    <row r="237" spans="1:19" x14ac:dyDescent="0.2">
      <c r="A237" s="32"/>
      <c r="B237" s="33"/>
      <c r="C237" s="32"/>
      <c r="D237" s="32"/>
      <c r="E237" s="32"/>
      <c r="F237" s="32"/>
      <c r="G237" s="32"/>
      <c r="H237" s="34">
        <f>F237*G237</f>
        <v>0</v>
      </c>
      <c r="I237" s="34"/>
      <c r="J237" s="34">
        <f t="shared" si="56"/>
        <v>0</v>
      </c>
      <c r="K237" s="34"/>
      <c r="L237" s="34"/>
      <c r="M237" s="34"/>
      <c r="N237" s="34">
        <f>L237*M237</f>
        <v>0</v>
      </c>
      <c r="O237" s="34"/>
      <c r="P237" s="34"/>
      <c r="Q237" s="34"/>
      <c r="R237" s="34">
        <f t="shared" si="57"/>
        <v>0</v>
      </c>
      <c r="S237" s="42"/>
    </row>
    <row r="238" spans="1:19" x14ac:dyDescent="0.2">
      <c r="A238" s="32"/>
      <c r="B238" s="33"/>
      <c r="C238" s="32"/>
      <c r="D238" s="32"/>
      <c r="E238" s="40" t="s">
        <v>82</v>
      </c>
      <c r="F238" s="32"/>
      <c r="G238" s="32"/>
      <c r="H238" s="41">
        <f>SUM(H234:H237)</f>
        <v>0</v>
      </c>
      <c r="I238" s="34"/>
      <c r="J238" s="41">
        <f>SUM(J235:J237)</f>
        <v>0</v>
      </c>
      <c r="K238" s="34"/>
      <c r="L238" s="41">
        <f>SUM(L234:L237)</f>
        <v>0</v>
      </c>
      <c r="M238" s="34"/>
      <c r="N238" s="41">
        <f>SUM(N234:N237)</f>
        <v>0</v>
      </c>
      <c r="O238" s="34"/>
      <c r="P238" s="34"/>
      <c r="Q238" s="34"/>
      <c r="R238" s="41">
        <f>SUM(R234:R237)</f>
        <v>0</v>
      </c>
      <c r="S238" s="35">
        <f>J238+N238+R238</f>
        <v>0</v>
      </c>
    </row>
    <row r="239" spans="1:19" x14ac:dyDescent="0.2">
      <c r="A239" s="32"/>
      <c r="B239" s="33"/>
      <c r="C239" s="32"/>
      <c r="D239" s="32"/>
      <c r="E239" s="40" t="s">
        <v>82</v>
      </c>
      <c r="F239" s="32"/>
      <c r="G239" s="32"/>
      <c r="H239" s="41">
        <f>H216+H233+H238</f>
        <v>4</v>
      </c>
      <c r="I239" s="34"/>
      <c r="J239" s="41">
        <f>J216+J233+J238</f>
        <v>2400</v>
      </c>
      <c r="K239" s="34"/>
      <c r="L239" s="41">
        <f>L216+L233+L238</f>
        <v>1</v>
      </c>
      <c r="M239" s="34"/>
      <c r="N239" s="41">
        <f>N216+N233+N238</f>
        <v>450</v>
      </c>
      <c r="O239" s="34"/>
      <c r="P239" s="34"/>
      <c r="Q239" s="34"/>
      <c r="R239" s="41">
        <f>R216+R233+R238</f>
        <v>16746.7</v>
      </c>
      <c r="S239" s="41">
        <f>SUM(S212:S238)</f>
        <v>19596.7</v>
      </c>
    </row>
    <row r="240" spans="1:19" x14ac:dyDescent="0.2">
      <c r="C240" s="18"/>
      <c r="R240" s="43">
        <f>J239+N239+R239</f>
        <v>19596.7</v>
      </c>
      <c r="S240" s="43" t="s">
        <v>0</v>
      </c>
    </row>
    <row r="241" spans="1:19" ht="20.25" x14ac:dyDescent="0.3">
      <c r="F241" t="s">
        <v>0</v>
      </c>
      <c r="H241" s="1" t="s">
        <v>156</v>
      </c>
    </row>
    <row r="243" spans="1:19" x14ac:dyDescent="0.2">
      <c r="A243" s="24" t="s">
        <v>2</v>
      </c>
      <c r="B243" s="24" t="s">
        <v>3</v>
      </c>
      <c r="C243" s="24" t="s">
        <v>4</v>
      </c>
      <c r="D243" s="24" t="s">
        <v>5</v>
      </c>
      <c r="E243" s="24" t="s">
        <v>6</v>
      </c>
      <c r="F243" s="25" t="s">
        <v>7</v>
      </c>
      <c r="G243" s="25" t="s">
        <v>8</v>
      </c>
      <c r="H243" s="26" t="s">
        <v>9</v>
      </c>
      <c r="I243" s="26"/>
      <c r="J243" s="26"/>
      <c r="K243" s="24"/>
      <c r="L243" s="26" t="s">
        <v>10</v>
      </c>
      <c r="M243" s="26"/>
      <c r="N243" s="26"/>
      <c r="O243" s="26" t="s">
        <v>11</v>
      </c>
      <c r="P243" s="26"/>
      <c r="Q243" s="26"/>
      <c r="R243" s="26"/>
    </row>
    <row r="244" spans="1:19" x14ac:dyDescent="0.2">
      <c r="A244" s="27"/>
      <c r="B244" s="27"/>
      <c r="C244" s="27"/>
      <c r="D244" s="27"/>
      <c r="E244" s="27"/>
      <c r="F244" s="28"/>
      <c r="G244" s="28"/>
      <c r="H244" s="29" t="s">
        <v>12</v>
      </c>
      <c r="I244" s="30" t="s">
        <v>13</v>
      </c>
      <c r="J244" s="29" t="s">
        <v>14</v>
      </c>
      <c r="K244" s="31"/>
      <c r="L244" s="29" t="s">
        <v>12</v>
      </c>
      <c r="M244" s="29" t="s">
        <v>15</v>
      </c>
      <c r="N244" s="29" t="s">
        <v>14</v>
      </c>
      <c r="O244" s="30" t="s">
        <v>16</v>
      </c>
      <c r="P244" s="29" t="s">
        <v>12</v>
      </c>
      <c r="Q244" s="29" t="s">
        <v>15</v>
      </c>
      <c r="R244" s="29" t="s">
        <v>14</v>
      </c>
    </row>
    <row r="245" spans="1:19" ht="31.5" x14ac:dyDescent="0.2">
      <c r="A245" s="32"/>
      <c r="B245" s="33"/>
      <c r="C245" s="32"/>
      <c r="D245" s="33"/>
      <c r="E245" s="9" t="s">
        <v>17</v>
      </c>
      <c r="F245" s="32"/>
      <c r="G245" s="32"/>
      <c r="H245" s="34">
        <f>F245*G245</f>
        <v>0</v>
      </c>
      <c r="I245" s="34"/>
      <c r="J245" s="34">
        <f>H245*I245</f>
        <v>0</v>
      </c>
      <c r="K245" s="34"/>
      <c r="L245" s="34"/>
      <c r="M245" s="34"/>
      <c r="N245" s="34">
        <f>L245*M245</f>
        <v>0</v>
      </c>
      <c r="O245" s="34"/>
      <c r="P245" s="34"/>
      <c r="Q245" s="34"/>
      <c r="R245" s="34">
        <f>P245*Q245</f>
        <v>0</v>
      </c>
      <c r="S245" s="35"/>
    </row>
    <row r="246" spans="1:19" ht="15" x14ac:dyDescent="0.2">
      <c r="A246" s="32"/>
      <c r="B246" s="33"/>
      <c r="C246" s="32"/>
      <c r="D246" s="32"/>
      <c r="E246" s="36" t="s">
        <v>18</v>
      </c>
      <c r="F246" s="32"/>
      <c r="G246" s="32"/>
      <c r="H246" s="34">
        <f>F246*G246</f>
        <v>0</v>
      </c>
      <c r="I246" s="34"/>
      <c r="J246" s="34">
        <f>H246*I246</f>
        <v>0</v>
      </c>
      <c r="K246" s="34"/>
      <c r="L246" s="34"/>
      <c r="M246" s="34"/>
      <c r="N246" s="34">
        <f>L246*M246</f>
        <v>0</v>
      </c>
      <c r="O246" s="34"/>
      <c r="P246" s="34"/>
      <c r="Q246" s="34"/>
      <c r="R246" s="34">
        <f>P246*Q246</f>
        <v>0</v>
      </c>
      <c r="S246" s="35"/>
    </row>
    <row r="247" spans="1:19" ht="63.75" x14ac:dyDescent="0.2">
      <c r="A247" s="32">
        <v>1</v>
      </c>
      <c r="B247" s="33" t="s">
        <v>157</v>
      </c>
      <c r="C247" s="37">
        <v>44743</v>
      </c>
      <c r="D247" s="32"/>
      <c r="E247" s="38" t="s">
        <v>158</v>
      </c>
      <c r="F247" s="32">
        <v>1</v>
      </c>
      <c r="G247" s="32">
        <v>1</v>
      </c>
      <c r="H247" s="34">
        <f>F247*G247</f>
        <v>1</v>
      </c>
      <c r="I247" s="34">
        <v>600</v>
      </c>
      <c r="J247" s="34">
        <f>H247*I247</f>
        <v>600</v>
      </c>
      <c r="K247" s="34" t="s">
        <v>103</v>
      </c>
      <c r="L247" s="34">
        <v>0.5</v>
      </c>
      <c r="M247" s="34">
        <v>450</v>
      </c>
      <c r="N247" s="34">
        <f>L247*M247</f>
        <v>225</v>
      </c>
      <c r="O247" s="34" t="s">
        <v>159</v>
      </c>
      <c r="P247" s="34">
        <v>1</v>
      </c>
      <c r="Q247" s="34">
        <v>246.22</v>
      </c>
      <c r="R247" s="34">
        <f>P247*Q247</f>
        <v>246.22</v>
      </c>
      <c r="S247" s="39"/>
    </row>
    <row r="248" spans="1:19" x14ac:dyDescent="0.2">
      <c r="A248" s="32"/>
      <c r="B248" s="33"/>
      <c r="C248" s="32"/>
      <c r="D248" s="32"/>
      <c r="E248" s="32"/>
      <c r="F248" s="32"/>
      <c r="G248" s="32"/>
      <c r="H248" s="34">
        <f>F248*G248</f>
        <v>0</v>
      </c>
      <c r="I248" s="34"/>
      <c r="J248" s="34">
        <f>H248*I248</f>
        <v>0</v>
      </c>
      <c r="K248" s="34"/>
      <c r="L248" s="34"/>
      <c r="M248" s="34"/>
      <c r="N248" s="34">
        <f>L248*M248</f>
        <v>0</v>
      </c>
      <c r="O248" s="34"/>
      <c r="P248" s="34"/>
      <c r="Q248" s="34"/>
      <c r="R248" s="34">
        <f>P248*Q248</f>
        <v>0</v>
      </c>
      <c r="S248" s="39"/>
    </row>
    <row r="249" spans="1:19" x14ac:dyDescent="0.2">
      <c r="A249" s="32"/>
      <c r="B249" s="33"/>
      <c r="C249" s="32"/>
      <c r="D249" s="32"/>
      <c r="E249" s="40" t="s">
        <v>82</v>
      </c>
      <c r="F249" s="32"/>
      <c r="G249" s="32"/>
      <c r="H249" s="41">
        <f>SUM(H245:H248)</f>
        <v>1</v>
      </c>
      <c r="I249" s="34"/>
      <c r="J249" s="41">
        <f>SUM(J245:J248)</f>
        <v>600</v>
      </c>
      <c r="K249" s="34"/>
      <c r="L249" s="41">
        <f>SUM(L245:L248)</f>
        <v>0.5</v>
      </c>
      <c r="M249" s="34"/>
      <c r="N249" s="41">
        <f>SUM(N245:N248)</f>
        <v>225</v>
      </c>
      <c r="O249" s="34"/>
      <c r="P249" s="34"/>
      <c r="Q249" s="34"/>
      <c r="R249" s="41">
        <f>SUM(R245:R248)</f>
        <v>246.22</v>
      </c>
      <c r="S249" s="35">
        <f>J249+N249+R249</f>
        <v>1071.22</v>
      </c>
    </row>
    <row r="250" spans="1:19" ht="15" x14ac:dyDescent="0.2">
      <c r="A250" s="32" t="s">
        <v>0</v>
      </c>
      <c r="B250" s="33"/>
      <c r="C250" s="32"/>
      <c r="D250" s="32"/>
      <c r="E250" s="36" t="s">
        <v>83</v>
      </c>
      <c r="F250" s="32"/>
      <c r="G250" s="32"/>
      <c r="H250" s="34">
        <f t="shared" ref="H250:H258" si="58">F250*G250</f>
        <v>0</v>
      </c>
      <c r="I250" s="34"/>
      <c r="J250" s="34">
        <f t="shared" ref="J250:J258" si="59">H250*I250</f>
        <v>0</v>
      </c>
      <c r="K250" s="34"/>
      <c r="L250" s="34"/>
      <c r="M250" s="34"/>
      <c r="N250" s="34">
        <f t="shared" ref="N250:N258" si="60">L250*M250</f>
        <v>0</v>
      </c>
      <c r="O250" s="34"/>
      <c r="P250" s="34"/>
      <c r="Q250" s="34"/>
      <c r="R250" s="34">
        <f>P250</f>
        <v>0</v>
      </c>
      <c r="S250" s="42"/>
    </row>
    <row r="251" spans="1:19" ht="63.75" x14ac:dyDescent="0.2">
      <c r="A251" s="32">
        <v>1</v>
      </c>
      <c r="B251" s="33" t="s">
        <v>160</v>
      </c>
      <c r="C251" s="37">
        <v>44755</v>
      </c>
      <c r="D251" s="32"/>
      <c r="E251" s="36" t="s">
        <v>21</v>
      </c>
      <c r="F251" s="32">
        <v>4</v>
      </c>
      <c r="G251" s="32">
        <v>2</v>
      </c>
      <c r="H251" s="34">
        <f t="shared" si="58"/>
        <v>8</v>
      </c>
      <c r="I251" s="34">
        <v>600</v>
      </c>
      <c r="J251" s="34">
        <f t="shared" si="59"/>
        <v>4800</v>
      </c>
      <c r="K251" s="34" t="s">
        <v>103</v>
      </c>
      <c r="L251" s="34">
        <v>2</v>
      </c>
      <c r="M251" s="34">
        <v>450</v>
      </c>
      <c r="N251" s="34">
        <f t="shared" si="60"/>
        <v>900</v>
      </c>
      <c r="O251" s="34" t="s">
        <v>161</v>
      </c>
      <c r="P251" s="34">
        <v>11</v>
      </c>
      <c r="Q251" s="34">
        <v>2100</v>
      </c>
      <c r="R251" s="34">
        <f t="shared" ref="R251:R258" si="61">P251*Q251</f>
        <v>23100</v>
      </c>
      <c r="S251" s="42"/>
    </row>
    <row r="252" spans="1:19" ht="15" x14ac:dyDescent="0.2">
      <c r="A252" s="32"/>
      <c r="B252" s="33"/>
      <c r="C252" s="32"/>
      <c r="D252" s="32"/>
      <c r="E252" s="36"/>
      <c r="F252" s="32"/>
      <c r="G252" s="32"/>
      <c r="H252" s="34">
        <f t="shared" si="58"/>
        <v>0</v>
      </c>
      <c r="I252" s="34"/>
      <c r="J252" s="34">
        <f t="shared" si="59"/>
        <v>0</v>
      </c>
      <c r="K252" s="34"/>
      <c r="L252" s="34"/>
      <c r="M252" s="34"/>
      <c r="N252" s="34">
        <f t="shared" si="60"/>
        <v>0</v>
      </c>
      <c r="O252" s="34" t="s">
        <v>162</v>
      </c>
      <c r="P252" s="34">
        <v>44</v>
      </c>
      <c r="Q252" s="34">
        <v>12</v>
      </c>
      <c r="R252" s="34">
        <f t="shared" si="61"/>
        <v>528</v>
      </c>
      <c r="S252" s="42"/>
    </row>
    <row r="253" spans="1:19" ht="15" x14ac:dyDescent="0.2">
      <c r="A253" s="32"/>
      <c r="B253" s="33"/>
      <c r="C253" s="32"/>
      <c r="D253" s="32"/>
      <c r="E253" s="36"/>
      <c r="F253" s="32"/>
      <c r="G253" s="32"/>
      <c r="H253" s="34">
        <f t="shared" si="58"/>
        <v>0</v>
      </c>
      <c r="I253" s="34"/>
      <c r="J253" s="34">
        <f t="shared" si="59"/>
        <v>0</v>
      </c>
      <c r="K253" s="34"/>
      <c r="L253" s="34"/>
      <c r="M253" s="34"/>
      <c r="N253" s="34">
        <f t="shared" si="60"/>
        <v>0</v>
      </c>
      <c r="O253" s="34" t="s">
        <v>163</v>
      </c>
      <c r="P253" s="34">
        <v>1</v>
      </c>
      <c r="Q253" s="34">
        <v>114</v>
      </c>
      <c r="R253" s="34">
        <f t="shared" si="61"/>
        <v>114</v>
      </c>
      <c r="S253" s="42"/>
    </row>
    <row r="254" spans="1:19" ht="15" x14ac:dyDescent="0.2">
      <c r="A254" s="32"/>
      <c r="B254" s="33"/>
      <c r="C254" s="32"/>
      <c r="D254" s="32"/>
      <c r="E254" s="36"/>
      <c r="F254" s="32"/>
      <c r="G254" s="32"/>
      <c r="H254" s="34">
        <f t="shared" si="58"/>
        <v>0</v>
      </c>
      <c r="I254" s="34"/>
      <c r="J254" s="34">
        <f t="shared" si="59"/>
        <v>0</v>
      </c>
      <c r="K254" s="34"/>
      <c r="L254" s="34"/>
      <c r="M254" s="34"/>
      <c r="N254" s="34">
        <f t="shared" si="60"/>
        <v>0</v>
      </c>
      <c r="O254" s="34" t="s">
        <v>164</v>
      </c>
      <c r="P254" s="34">
        <v>1</v>
      </c>
      <c r="Q254" s="34">
        <v>114</v>
      </c>
      <c r="R254" s="34">
        <f t="shared" si="61"/>
        <v>114</v>
      </c>
      <c r="S254" s="42"/>
    </row>
    <row r="255" spans="1:19" ht="15" x14ac:dyDescent="0.2">
      <c r="A255" s="32"/>
      <c r="B255" s="33"/>
      <c r="C255" s="32"/>
      <c r="D255" s="32"/>
      <c r="E255" s="36"/>
      <c r="F255" s="32"/>
      <c r="G255" s="32"/>
      <c r="H255" s="34">
        <f t="shared" si="58"/>
        <v>0</v>
      </c>
      <c r="I255" s="34"/>
      <c r="J255" s="34">
        <f t="shared" si="59"/>
        <v>0</v>
      </c>
      <c r="K255" s="34"/>
      <c r="L255" s="34"/>
      <c r="M255" s="34"/>
      <c r="N255" s="34">
        <f t="shared" si="60"/>
        <v>0</v>
      </c>
      <c r="O255" s="34" t="s">
        <v>165</v>
      </c>
      <c r="P255" s="34">
        <v>0.5</v>
      </c>
      <c r="Q255" s="34">
        <v>515</v>
      </c>
      <c r="R255" s="34">
        <f t="shared" si="61"/>
        <v>257.5</v>
      </c>
      <c r="S255" s="42"/>
    </row>
    <row r="256" spans="1:19" ht="15" x14ac:dyDescent="0.2">
      <c r="A256" s="32"/>
      <c r="B256" s="33"/>
      <c r="C256" s="32"/>
      <c r="D256" s="32"/>
      <c r="E256" s="36"/>
      <c r="F256" s="32"/>
      <c r="G256" s="32"/>
      <c r="H256" s="34">
        <f t="shared" si="58"/>
        <v>0</v>
      </c>
      <c r="I256" s="34"/>
      <c r="J256" s="34">
        <f t="shared" si="59"/>
        <v>0</v>
      </c>
      <c r="K256" s="34"/>
      <c r="L256" s="34"/>
      <c r="M256" s="34"/>
      <c r="N256" s="34">
        <f t="shared" si="60"/>
        <v>0</v>
      </c>
      <c r="O256" s="34"/>
      <c r="P256" s="34"/>
      <c r="Q256" s="34"/>
      <c r="R256" s="34">
        <f t="shared" si="61"/>
        <v>0</v>
      </c>
      <c r="S256" s="42"/>
    </row>
    <row r="257" spans="1:19" ht="15" x14ac:dyDescent="0.2">
      <c r="A257" s="32"/>
      <c r="B257" s="33"/>
      <c r="C257" s="32"/>
      <c r="D257" s="32"/>
      <c r="E257" s="36"/>
      <c r="F257" s="32"/>
      <c r="G257" s="32"/>
      <c r="H257" s="34">
        <f t="shared" si="58"/>
        <v>0</v>
      </c>
      <c r="I257" s="34"/>
      <c r="J257" s="34">
        <f t="shared" si="59"/>
        <v>0</v>
      </c>
      <c r="K257" s="34"/>
      <c r="L257" s="34"/>
      <c r="M257" s="34"/>
      <c r="N257" s="34">
        <f t="shared" si="60"/>
        <v>0</v>
      </c>
      <c r="O257" s="34"/>
      <c r="P257" s="34"/>
      <c r="Q257" s="34"/>
      <c r="R257" s="34">
        <f t="shared" si="61"/>
        <v>0</v>
      </c>
      <c r="S257" s="42"/>
    </row>
    <row r="258" spans="1:19" x14ac:dyDescent="0.2">
      <c r="A258" s="32"/>
      <c r="B258" s="33"/>
      <c r="C258" s="32"/>
      <c r="D258" s="32"/>
      <c r="E258" s="32"/>
      <c r="F258" s="32"/>
      <c r="G258" s="32"/>
      <c r="H258" s="34">
        <f t="shared" si="58"/>
        <v>0</v>
      </c>
      <c r="I258" s="34"/>
      <c r="J258" s="34">
        <f t="shared" si="59"/>
        <v>0</v>
      </c>
      <c r="K258" s="34"/>
      <c r="L258" s="34"/>
      <c r="M258" s="34"/>
      <c r="N258" s="34">
        <f t="shared" si="60"/>
        <v>0</v>
      </c>
      <c r="O258" s="34"/>
      <c r="P258" s="34"/>
      <c r="Q258" s="34"/>
      <c r="R258" s="34">
        <f t="shared" si="61"/>
        <v>0</v>
      </c>
      <c r="S258" s="35"/>
    </row>
    <row r="259" spans="1:19" x14ac:dyDescent="0.2">
      <c r="A259" s="32"/>
      <c r="B259" s="33"/>
      <c r="C259" s="32"/>
      <c r="D259" s="32"/>
      <c r="E259" s="40" t="s">
        <v>82</v>
      </c>
      <c r="F259" s="32"/>
      <c r="G259" s="32"/>
      <c r="H259" s="41">
        <f>SUM(H250:H258)</f>
        <v>8</v>
      </c>
      <c r="I259" s="34"/>
      <c r="J259" s="41">
        <f>SUM(J250:J258)</f>
        <v>4800</v>
      </c>
      <c r="K259" s="34"/>
      <c r="L259" s="41">
        <f>SUM(L250:L258)</f>
        <v>2</v>
      </c>
      <c r="M259" s="34"/>
      <c r="N259" s="41">
        <f>SUM(N250:N258)</f>
        <v>900</v>
      </c>
      <c r="O259" s="34"/>
      <c r="P259" s="34"/>
      <c r="Q259" s="34"/>
      <c r="R259" s="41">
        <f>SUM(R250:R258)</f>
        <v>24113.5</v>
      </c>
      <c r="S259" s="35">
        <f>J259+N259+R259</f>
        <v>29813.5</v>
      </c>
    </row>
    <row r="260" spans="1:19" ht="15" x14ac:dyDescent="0.2">
      <c r="A260" s="32"/>
      <c r="B260" s="33"/>
      <c r="C260" s="32"/>
      <c r="D260" s="32"/>
      <c r="E260" s="36" t="s">
        <v>86</v>
      </c>
      <c r="F260" s="32"/>
      <c r="G260" s="32"/>
      <c r="H260" s="34">
        <f>F260*G260</f>
        <v>0</v>
      </c>
      <c r="I260" s="34"/>
      <c r="J260" s="34">
        <f>H260*I260</f>
        <v>0</v>
      </c>
      <c r="K260" s="34"/>
      <c r="L260" s="34"/>
      <c r="M260" s="34"/>
      <c r="N260" s="34">
        <f>L260*M260</f>
        <v>0</v>
      </c>
      <c r="O260" s="34"/>
      <c r="P260" s="34"/>
      <c r="Q260" s="34"/>
      <c r="R260" s="34">
        <f>P260*Q260</f>
        <v>0</v>
      </c>
      <c r="S260" s="42"/>
    </row>
    <row r="261" spans="1:19" ht="51" x14ac:dyDescent="0.2">
      <c r="A261" s="32">
        <v>1</v>
      </c>
      <c r="B261" s="33" t="s">
        <v>166</v>
      </c>
      <c r="C261" s="37">
        <v>44770</v>
      </c>
      <c r="D261" s="32"/>
      <c r="E261" s="36" t="s">
        <v>21</v>
      </c>
      <c r="F261" s="32">
        <v>1.5</v>
      </c>
      <c r="G261" s="32">
        <v>1</v>
      </c>
      <c r="H261" s="34">
        <f>F261*G261</f>
        <v>1.5</v>
      </c>
      <c r="I261" s="34">
        <v>600</v>
      </c>
      <c r="J261" s="34">
        <f>H261*I261</f>
        <v>900</v>
      </c>
      <c r="K261" s="34" t="s">
        <v>103</v>
      </c>
      <c r="L261" s="34">
        <v>0.5</v>
      </c>
      <c r="M261" s="34">
        <v>450</v>
      </c>
      <c r="N261" s="34">
        <f>L261*M261</f>
        <v>225</v>
      </c>
      <c r="O261" s="34" t="s">
        <v>141</v>
      </c>
      <c r="P261" s="34">
        <v>0.5</v>
      </c>
      <c r="Q261" s="34">
        <v>78</v>
      </c>
      <c r="R261" s="34">
        <f>P261*Q261</f>
        <v>39</v>
      </c>
      <c r="S261" s="42"/>
    </row>
    <row r="262" spans="1:19" ht="15" x14ac:dyDescent="0.2">
      <c r="A262" s="32"/>
      <c r="B262" s="33"/>
      <c r="C262" s="37"/>
      <c r="D262" s="32"/>
      <c r="E262" s="36"/>
      <c r="F262" s="32"/>
      <c r="G262" s="32"/>
      <c r="H262" s="34">
        <f>F262*G262</f>
        <v>0</v>
      </c>
      <c r="I262" s="34"/>
      <c r="J262" s="34">
        <f>H262*I262</f>
        <v>0</v>
      </c>
      <c r="K262" s="34"/>
      <c r="L262" s="34"/>
      <c r="M262" s="34"/>
      <c r="N262" s="34">
        <f>L262*M262</f>
        <v>0</v>
      </c>
      <c r="O262" s="34"/>
      <c r="P262" s="34"/>
      <c r="Q262" s="34"/>
      <c r="R262" s="34">
        <f>P262*Q262</f>
        <v>0</v>
      </c>
      <c r="S262" s="42"/>
    </row>
    <row r="263" spans="1:19" x14ac:dyDescent="0.2">
      <c r="A263" s="32"/>
      <c r="B263" s="33"/>
      <c r="C263" s="32"/>
      <c r="D263" s="32"/>
      <c r="E263" s="32"/>
      <c r="F263" s="32"/>
      <c r="G263" s="32"/>
      <c r="H263" s="34">
        <f>F263*G263</f>
        <v>0</v>
      </c>
      <c r="I263" s="34"/>
      <c r="J263" s="34">
        <f>H263*I263</f>
        <v>0</v>
      </c>
      <c r="K263" s="34"/>
      <c r="L263" s="34"/>
      <c r="M263" s="34"/>
      <c r="N263" s="34">
        <f>L263*M263</f>
        <v>0</v>
      </c>
      <c r="O263" s="34"/>
      <c r="P263" s="34"/>
      <c r="Q263" s="34"/>
      <c r="R263" s="34">
        <f>P263*Q263</f>
        <v>0</v>
      </c>
      <c r="S263" s="42"/>
    </row>
    <row r="264" spans="1:19" x14ac:dyDescent="0.2">
      <c r="A264" s="32"/>
      <c r="B264" s="33"/>
      <c r="C264" s="32"/>
      <c r="D264" s="32"/>
      <c r="E264" s="40" t="s">
        <v>82</v>
      </c>
      <c r="F264" s="32"/>
      <c r="G264" s="32"/>
      <c r="H264" s="41">
        <f>SUM(H260:H263)</f>
        <v>1.5</v>
      </c>
      <c r="I264" s="34"/>
      <c r="J264" s="41">
        <f>SUM(J261:J263)</f>
        <v>900</v>
      </c>
      <c r="K264" s="34"/>
      <c r="L264" s="41">
        <f>SUM(L260:L263)</f>
        <v>0.5</v>
      </c>
      <c r="M264" s="34"/>
      <c r="N264" s="41">
        <f>SUM(N260:N263)</f>
        <v>225</v>
      </c>
      <c r="O264" s="34"/>
      <c r="P264" s="34"/>
      <c r="Q264" s="34"/>
      <c r="R264" s="41">
        <f>SUM(R260:R263)</f>
        <v>39</v>
      </c>
      <c r="S264" s="35">
        <f>J264+N264+R264</f>
        <v>1164</v>
      </c>
    </row>
    <row r="265" spans="1:19" x14ac:dyDescent="0.2">
      <c r="A265" s="32"/>
      <c r="B265" s="33"/>
      <c r="C265" s="32"/>
      <c r="D265" s="32"/>
      <c r="E265" s="40" t="s">
        <v>82</v>
      </c>
      <c r="F265" s="32"/>
      <c r="G265" s="32"/>
      <c r="H265" s="41">
        <f>H249+H259+H264</f>
        <v>10.5</v>
      </c>
      <c r="I265" s="34"/>
      <c r="J265" s="41">
        <f>J249+J259+J264</f>
        <v>6300</v>
      </c>
      <c r="K265" s="34"/>
      <c r="L265" s="41">
        <f>L249+L259+L264</f>
        <v>3</v>
      </c>
      <c r="M265" s="34"/>
      <c r="N265" s="41">
        <f>N249+N259+N264</f>
        <v>1350</v>
      </c>
      <c r="O265" s="34"/>
      <c r="P265" s="34"/>
      <c r="Q265" s="34"/>
      <c r="R265" s="41">
        <f>R249+R259+R264</f>
        <v>24398.720000000001</v>
      </c>
      <c r="S265" s="41">
        <f>SUM(S245:S264)</f>
        <v>32048.720000000001</v>
      </c>
    </row>
    <row r="266" spans="1:19" x14ac:dyDescent="0.2">
      <c r="C266" s="18"/>
      <c r="R266" s="43">
        <f>J265+N265+R265</f>
        <v>32048.720000000001</v>
      </c>
      <c r="S266" s="43" t="s">
        <v>0</v>
      </c>
    </row>
    <row r="267" spans="1:19" x14ac:dyDescent="0.2">
      <c r="C267" s="18"/>
      <c r="R267" s="43"/>
      <c r="S267" s="43"/>
    </row>
    <row r="268" spans="1:19" ht="20.25" x14ac:dyDescent="0.3">
      <c r="F268" t="s">
        <v>0</v>
      </c>
      <c r="H268" s="1" t="s">
        <v>167</v>
      </c>
    </row>
    <row r="270" spans="1:19" x14ac:dyDescent="0.2">
      <c r="A270" s="24" t="s">
        <v>2</v>
      </c>
      <c r="B270" s="24" t="s">
        <v>3</v>
      </c>
      <c r="C270" s="24" t="s">
        <v>4</v>
      </c>
      <c r="D270" s="24" t="s">
        <v>5</v>
      </c>
      <c r="E270" s="24" t="s">
        <v>6</v>
      </c>
      <c r="F270" s="25" t="s">
        <v>7</v>
      </c>
      <c r="G270" s="25" t="s">
        <v>8</v>
      </c>
      <c r="H270" s="26" t="s">
        <v>9</v>
      </c>
      <c r="I270" s="26"/>
      <c r="J270" s="26"/>
      <c r="K270" s="24"/>
      <c r="L270" s="26" t="s">
        <v>10</v>
      </c>
      <c r="M270" s="26"/>
      <c r="N270" s="26"/>
      <c r="O270" s="26" t="s">
        <v>11</v>
      </c>
      <c r="P270" s="26"/>
      <c r="Q270" s="26"/>
      <c r="R270" s="26"/>
    </row>
    <row r="271" spans="1:19" x14ac:dyDescent="0.2">
      <c r="A271" s="27"/>
      <c r="B271" s="27"/>
      <c r="C271" s="27"/>
      <c r="D271" s="27"/>
      <c r="E271" s="27"/>
      <c r="F271" s="28"/>
      <c r="G271" s="28"/>
      <c r="H271" s="29" t="s">
        <v>12</v>
      </c>
      <c r="I271" s="30" t="s">
        <v>13</v>
      </c>
      <c r="J271" s="29" t="s">
        <v>14</v>
      </c>
      <c r="K271" s="31"/>
      <c r="L271" s="29" t="s">
        <v>12</v>
      </c>
      <c r="M271" s="29" t="s">
        <v>15</v>
      </c>
      <c r="N271" s="29" t="s">
        <v>14</v>
      </c>
      <c r="O271" s="30" t="s">
        <v>16</v>
      </c>
      <c r="P271" s="29" t="s">
        <v>12</v>
      </c>
      <c r="Q271" s="29" t="s">
        <v>15</v>
      </c>
      <c r="R271" s="29" t="s">
        <v>14</v>
      </c>
    </row>
    <row r="272" spans="1:19" ht="31.5" x14ac:dyDescent="0.2">
      <c r="A272" s="32"/>
      <c r="B272" s="33"/>
      <c r="C272" s="32"/>
      <c r="D272" s="33"/>
      <c r="E272" s="9" t="s">
        <v>17</v>
      </c>
      <c r="F272" s="32"/>
      <c r="G272" s="32"/>
      <c r="H272" s="34">
        <f>F272*G272</f>
        <v>0</v>
      </c>
      <c r="I272" s="34"/>
      <c r="J272" s="34">
        <f>H272*I272</f>
        <v>0</v>
      </c>
      <c r="K272" s="34"/>
      <c r="L272" s="34"/>
      <c r="M272" s="34"/>
      <c r="N272" s="34">
        <f>L272*M272</f>
        <v>0</v>
      </c>
      <c r="O272" s="34"/>
      <c r="P272" s="34"/>
      <c r="Q272" s="34"/>
      <c r="R272" s="34">
        <f>P272*Q272</f>
        <v>0</v>
      </c>
      <c r="S272" s="35"/>
    </row>
    <row r="273" spans="1:19" ht="15" x14ac:dyDescent="0.2">
      <c r="A273" s="32"/>
      <c r="B273" s="33"/>
      <c r="C273" s="32"/>
      <c r="D273" s="32"/>
      <c r="E273" s="36" t="s">
        <v>18</v>
      </c>
      <c r="F273" s="32"/>
      <c r="G273" s="32"/>
      <c r="H273" s="34">
        <f>F273*G273</f>
        <v>0</v>
      </c>
      <c r="I273" s="34"/>
      <c r="J273" s="34">
        <f>H273*I273</f>
        <v>0</v>
      </c>
      <c r="K273" s="34"/>
      <c r="L273" s="34"/>
      <c r="M273" s="34"/>
      <c r="N273" s="34">
        <f>L273*M273</f>
        <v>0</v>
      </c>
      <c r="O273" s="34"/>
      <c r="P273" s="34"/>
      <c r="Q273" s="34"/>
      <c r="R273" s="34">
        <f t="shared" ref="R273:R281" si="62">P273*Q273</f>
        <v>0</v>
      </c>
      <c r="S273" s="35"/>
    </row>
    <row r="274" spans="1:19" ht="102" x14ac:dyDescent="0.2">
      <c r="A274" s="32">
        <v>1</v>
      </c>
      <c r="B274" s="33" t="s">
        <v>168</v>
      </c>
      <c r="C274" s="37">
        <v>44803</v>
      </c>
      <c r="D274" s="32" t="s">
        <v>169</v>
      </c>
      <c r="E274" s="36" t="s">
        <v>170</v>
      </c>
      <c r="F274" s="32">
        <v>3</v>
      </c>
      <c r="G274" s="32">
        <v>2</v>
      </c>
      <c r="H274" s="34">
        <f>F274*G274</f>
        <v>6</v>
      </c>
      <c r="I274" s="34">
        <v>600</v>
      </c>
      <c r="J274" s="34">
        <f>H274*I274</f>
        <v>3600</v>
      </c>
      <c r="K274" s="34" t="s">
        <v>103</v>
      </c>
      <c r="L274" s="34">
        <v>0.5</v>
      </c>
      <c r="M274" s="34">
        <v>450</v>
      </c>
      <c r="N274" s="34">
        <f>L274*M274</f>
        <v>225</v>
      </c>
      <c r="O274" s="34" t="s">
        <v>171</v>
      </c>
      <c r="P274" s="34">
        <v>6</v>
      </c>
      <c r="Q274" s="34">
        <v>112.5</v>
      </c>
      <c r="R274" s="34">
        <f>P274*Q274</f>
        <v>675</v>
      </c>
      <c r="S274" s="35"/>
    </row>
    <row r="275" spans="1:19" ht="15" x14ac:dyDescent="0.2">
      <c r="A275" s="32"/>
      <c r="B275" s="33"/>
      <c r="C275" s="32"/>
      <c r="D275" s="32"/>
      <c r="E275" s="36"/>
      <c r="F275" s="32"/>
      <c r="G275" s="32"/>
      <c r="H275" s="34"/>
      <c r="I275" s="34"/>
      <c r="J275" s="34"/>
      <c r="K275" s="34"/>
      <c r="L275" s="34"/>
      <c r="M275" s="34"/>
      <c r="N275" s="34"/>
      <c r="O275" s="34" t="s">
        <v>172</v>
      </c>
      <c r="P275" s="34">
        <v>4</v>
      </c>
      <c r="Q275" s="34">
        <v>142</v>
      </c>
      <c r="R275" s="34">
        <f t="shared" ref="R275:R277" si="63">P275*Q275</f>
        <v>568</v>
      </c>
      <c r="S275" s="35"/>
    </row>
    <row r="276" spans="1:19" ht="15" x14ac:dyDescent="0.2">
      <c r="A276" s="32"/>
      <c r="B276" s="33"/>
      <c r="C276" s="32"/>
      <c r="D276" s="32"/>
      <c r="E276" s="36"/>
      <c r="F276" s="32"/>
      <c r="G276" s="32"/>
      <c r="H276" s="34"/>
      <c r="I276" s="34"/>
      <c r="J276" s="34"/>
      <c r="K276" s="34"/>
      <c r="L276" s="34"/>
      <c r="M276" s="34"/>
      <c r="N276" s="34"/>
      <c r="O276" s="34" t="s">
        <v>173</v>
      </c>
      <c r="P276" s="34">
        <v>8</v>
      </c>
      <c r="Q276" s="34">
        <v>160</v>
      </c>
      <c r="R276" s="34">
        <f t="shared" si="63"/>
        <v>1280</v>
      </c>
      <c r="S276" s="35"/>
    </row>
    <row r="277" spans="1:19" ht="15" x14ac:dyDescent="0.2">
      <c r="A277" s="32"/>
      <c r="B277" s="33"/>
      <c r="C277" s="32"/>
      <c r="D277" s="32"/>
      <c r="E277" s="36"/>
      <c r="F277" s="32"/>
      <c r="G277" s="32"/>
      <c r="H277" s="34"/>
      <c r="I277" s="34"/>
      <c r="J277" s="34"/>
      <c r="K277" s="34"/>
      <c r="L277" s="34"/>
      <c r="M277" s="34"/>
      <c r="N277" s="34"/>
      <c r="O277" s="34" t="s">
        <v>49</v>
      </c>
      <c r="P277" s="34">
        <v>5</v>
      </c>
      <c r="Q277" s="34">
        <v>75</v>
      </c>
      <c r="R277" s="34">
        <f t="shared" si="63"/>
        <v>375</v>
      </c>
      <c r="S277" s="35"/>
    </row>
    <row r="278" spans="1:19" ht="15" x14ac:dyDescent="0.2">
      <c r="A278" s="32"/>
      <c r="B278" s="33"/>
      <c r="C278" s="32"/>
      <c r="D278" s="32"/>
      <c r="E278" s="36"/>
      <c r="F278" s="32"/>
      <c r="G278" s="32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5"/>
    </row>
    <row r="279" spans="1:19" ht="15" x14ac:dyDescent="0.2">
      <c r="A279" s="32"/>
      <c r="B279" s="33"/>
      <c r="C279" s="32"/>
      <c r="D279" s="32"/>
      <c r="E279" s="36"/>
      <c r="F279" s="32"/>
      <c r="G279" s="32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5"/>
    </row>
    <row r="280" spans="1:19" ht="15" x14ac:dyDescent="0.2">
      <c r="A280" s="32"/>
      <c r="B280" s="33"/>
      <c r="C280" s="37"/>
      <c r="D280" s="32"/>
      <c r="E280" s="38"/>
      <c r="F280" s="32"/>
      <c r="G280" s="32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9"/>
    </row>
    <row r="281" spans="1:19" x14ac:dyDescent="0.2">
      <c r="A281" s="32"/>
      <c r="B281" s="33"/>
      <c r="C281" s="32"/>
      <c r="D281" s="32"/>
      <c r="E281" s="32"/>
      <c r="F281" s="32"/>
      <c r="G281" s="32"/>
      <c r="H281" s="34">
        <f>F281*G281</f>
        <v>0</v>
      </c>
      <c r="I281" s="34"/>
      <c r="J281" s="34">
        <f>H281*I281</f>
        <v>0</v>
      </c>
      <c r="K281" s="34"/>
      <c r="L281" s="34"/>
      <c r="M281" s="34"/>
      <c r="N281" s="34">
        <f>L281*M281</f>
        <v>0</v>
      </c>
      <c r="O281" s="34"/>
      <c r="P281" s="34"/>
      <c r="Q281" s="34"/>
      <c r="R281" s="34">
        <f t="shared" si="62"/>
        <v>0</v>
      </c>
      <c r="S281" s="39"/>
    </row>
    <row r="282" spans="1:19" x14ac:dyDescent="0.2">
      <c r="A282" s="32"/>
      <c r="B282" s="33"/>
      <c r="C282" s="32"/>
      <c r="D282" s="32"/>
      <c r="E282" s="40" t="s">
        <v>82</v>
      </c>
      <c r="F282" s="32"/>
      <c r="G282" s="32"/>
      <c r="H282" s="41">
        <f>SUM(H272:H281)</f>
        <v>6</v>
      </c>
      <c r="I282" s="34"/>
      <c r="J282" s="41">
        <f>SUM(J272:J281)</f>
        <v>3600</v>
      </c>
      <c r="K282" s="34"/>
      <c r="L282" s="41">
        <f>SUM(L272:L281)</f>
        <v>0.5</v>
      </c>
      <c r="M282" s="34"/>
      <c r="N282" s="41">
        <f>SUM(N272:N281)</f>
        <v>225</v>
      </c>
      <c r="O282" s="34"/>
      <c r="P282" s="34"/>
      <c r="Q282" s="34"/>
      <c r="R282" s="41">
        <f>SUM(R272:R281)</f>
        <v>2898</v>
      </c>
      <c r="S282" s="35">
        <f>J282+N282+R282</f>
        <v>6723</v>
      </c>
    </row>
    <row r="283" spans="1:19" ht="15" x14ac:dyDescent="0.2">
      <c r="A283" s="32" t="s">
        <v>0</v>
      </c>
      <c r="B283" s="33"/>
      <c r="C283" s="32"/>
      <c r="D283" s="32"/>
      <c r="E283" s="36" t="s">
        <v>83</v>
      </c>
      <c r="F283" s="32"/>
      <c r="G283" s="32"/>
      <c r="H283" s="34">
        <f>F283*G283</f>
        <v>0</v>
      </c>
      <c r="I283" s="34"/>
      <c r="J283" s="34">
        <f>H283*I283</f>
        <v>0</v>
      </c>
      <c r="K283" s="34"/>
      <c r="L283" s="34"/>
      <c r="M283" s="34"/>
      <c r="N283" s="34">
        <f>L283*M283</f>
        <v>0</v>
      </c>
      <c r="O283" s="34"/>
      <c r="P283" s="34"/>
      <c r="Q283" s="34"/>
      <c r="R283" s="34">
        <f>P283</f>
        <v>0</v>
      </c>
      <c r="S283" s="42"/>
    </row>
    <row r="284" spans="1:19" ht="38.25" x14ac:dyDescent="0.2">
      <c r="A284" s="32">
        <v>1</v>
      </c>
      <c r="B284" s="33" t="s">
        <v>174</v>
      </c>
      <c r="C284" s="37">
        <v>44788</v>
      </c>
      <c r="D284" s="32" t="s">
        <v>169</v>
      </c>
      <c r="E284" s="36" t="s">
        <v>21</v>
      </c>
      <c r="F284" s="32">
        <v>1</v>
      </c>
      <c r="G284" s="32">
        <v>2</v>
      </c>
      <c r="H284" s="34">
        <f t="shared" ref="H284:H291" si="64">F284*G284</f>
        <v>2</v>
      </c>
      <c r="I284" s="34">
        <v>600</v>
      </c>
      <c r="J284" s="34">
        <f>H284*I284</f>
        <v>1200</v>
      </c>
      <c r="K284" s="34" t="s">
        <v>103</v>
      </c>
      <c r="L284" s="34">
        <v>0.5</v>
      </c>
      <c r="M284" s="34">
        <v>450</v>
      </c>
      <c r="N284" s="34">
        <f t="shared" ref="N284:N290" si="65">L284*M284</f>
        <v>225</v>
      </c>
      <c r="O284" s="34" t="s">
        <v>175</v>
      </c>
      <c r="P284" s="34">
        <v>6</v>
      </c>
      <c r="Q284" s="34">
        <v>700</v>
      </c>
      <c r="R284" s="34">
        <f>P284*Q284</f>
        <v>4200</v>
      </c>
      <c r="S284" s="42"/>
    </row>
    <row r="285" spans="1:19" ht="15" x14ac:dyDescent="0.2">
      <c r="A285" s="32"/>
      <c r="B285" s="33"/>
      <c r="C285" s="32"/>
      <c r="D285" s="32"/>
      <c r="E285" s="36"/>
      <c r="F285" s="32"/>
      <c r="G285" s="32"/>
      <c r="H285" s="34">
        <f t="shared" si="64"/>
        <v>0</v>
      </c>
      <c r="I285" s="34"/>
      <c r="J285" s="34">
        <f>H285*I285</f>
        <v>0</v>
      </c>
      <c r="K285" s="34"/>
      <c r="L285" s="34"/>
      <c r="M285" s="34"/>
      <c r="N285" s="34">
        <f t="shared" si="65"/>
        <v>0</v>
      </c>
      <c r="O285" s="34" t="s">
        <v>36</v>
      </c>
      <c r="P285" s="34">
        <v>40</v>
      </c>
      <c r="Q285" s="34">
        <v>0.8</v>
      </c>
      <c r="R285" s="34">
        <f t="shared" ref="R285:R291" si="66">P285*Q285</f>
        <v>32</v>
      </c>
      <c r="S285" s="42"/>
    </row>
    <row r="286" spans="1:19" ht="15" x14ac:dyDescent="0.2">
      <c r="A286" s="32"/>
      <c r="B286" s="33"/>
      <c r="C286" s="32"/>
      <c r="D286" s="32"/>
      <c r="E286" s="36"/>
      <c r="F286" s="32"/>
      <c r="G286" s="32"/>
      <c r="H286" s="34">
        <f t="shared" si="64"/>
        <v>0</v>
      </c>
      <c r="I286" s="34"/>
      <c r="J286" s="34">
        <f t="shared" ref="J286:J291" si="67">H286*I286</f>
        <v>0</v>
      </c>
      <c r="K286" s="34"/>
      <c r="L286" s="34"/>
      <c r="M286" s="34"/>
      <c r="N286" s="34">
        <f t="shared" si="65"/>
        <v>0</v>
      </c>
      <c r="O286" s="34"/>
      <c r="P286" s="34"/>
      <c r="Q286" s="34"/>
      <c r="R286" s="34">
        <f t="shared" si="66"/>
        <v>0</v>
      </c>
      <c r="S286" s="42"/>
    </row>
    <row r="287" spans="1:19" ht="15" x14ac:dyDescent="0.2">
      <c r="A287" s="32"/>
      <c r="B287" s="33"/>
      <c r="C287" s="32"/>
      <c r="D287" s="32"/>
      <c r="E287" s="36"/>
      <c r="F287" s="32"/>
      <c r="G287" s="32"/>
      <c r="H287" s="34">
        <f t="shared" si="64"/>
        <v>0</v>
      </c>
      <c r="I287" s="34"/>
      <c r="J287" s="34">
        <f t="shared" si="67"/>
        <v>0</v>
      </c>
      <c r="K287" s="34"/>
      <c r="L287" s="34"/>
      <c r="M287" s="34"/>
      <c r="N287" s="34">
        <f t="shared" si="65"/>
        <v>0</v>
      </c>
      <c r="O287" s="34"/>
      <c r="P287" s="34"/>
      <c r="Q287" s="34"/>
      <c r="R287" s="34">
        <f t="shared" si="66"/>
        <v>0</v>
      </c>
      <c r="S287" s="42"/>
    </row>
    <row r="288" spans="1:19" ht="15" x14ac:dyDescent="0.2">
      <c r="A288" s="32"/>
      <c r="B288" s="33"/>
      <c r="C288" s="32"/>
      <c r="D288" s="32"/>
      <c r="E288" s="36"/>
      <c r="F288" s="32"/>
      <c r="G288" s="32"/>
      <c r="H288" s="34">
        <f t="shared" si="64"/>
        <v>0</v>
      </c>
      <c r="I288" s="34"/>
      <c r="J288" s="34">
        <f t="shared" si="67"/>
        <v>0</v>
      </c>
      <c r="K288" s="34"/>
      <c r="L288" s="34"/>
      <c r="M288" s="34"/>
      <c r="N288" s="34">
        <f t="shared" si="65"/>
        <v>0</v>
      </c>
      <c r="O288" s="34"/>
      <c r="P288" s="34"/>
      <c r="Q288" s="34"/>
      <c r="R288" s="34">
        <f t="shared" si="66"/>
        <v>0</v>
      </c>
      <c r="S288" s="42"/>
    </row>
    <row r="289" spans="1:19" ht="15" x14ac:dyDescent="0.2">
      <c r="A289" s="32"/>
      <c r="B289" s="33"/>
      <c r="C289" s="32"/>
      <c r="D289" s="32"/>
      <c r="E289" s="36"/>
      <c r="F289" s="32"/>
      <c r="G289" s="32"/>
      <c r="H289" s="34">
        <f t="shared" si="64"/>
        <v>0</v>
      </c>
      <c r="I289" s="34"/>
      <c r="J289" s="34">
        <f t="shared" si="67"/>
        <v>0</v>
      </c>
      <c r="K289" s="34"/>
      <c r="L289" s="34"/>
      <c r="M289" s="34"/>
      <c r="N289" s="34">
        <f t="shared" si="65"/>
        <v>0</v>
      </c>
      <c r="O289" s="34"/>
      <c r="P289" s="34"/>
      <c r="Q289" s="34"/>
      <c r="R289" s="34">
        <f t="shared" si="66"/>
        <v>0</v>
      </c>
      <c r="S289" s="42"/>
    </row>
    <row r="290" spans="1:19" ht="15" x14ac:dyDescent="0.2">
      <c r="A290" s="32"/>
      <c r="B290" s="33"/>
      <c r="C290" s="32"/>
      <c r="D290" s="32"/>
      <c r="E290" s="36"/>
      <c r="F290" s="32"/>
      <c r="G290" s="32"/>
      <c r="H290" s="34">
        <f t="shared" si="64"/>
        <v>0</v>
      </c>
      <c r="I290" s="34"/>
      <c r="J290" s="34">
        <f t="shared" si="67"/>
        <v>0</v>
      </c>
      <c r="K290" s="34"/>
      <c r="L290" s="34"/>
      <c r="M290" s="34"/>
      <c r="N290" s="34">
        <f t="shared" si="65"/>
        <v>0</v>
      </c>
      <c r="O290" s="34"/>
      <c r="P290" s="34"/>
      <c r="Q290" s="34"/>
      <c r="R290" s="34">
        <f t="shared" si="66"/>
        <v>0</v>
      </c>
      <c r="S290" s="42"/>
    </row>
    <row r="291" spans="1:19" x14ac:dyDescent="0.2">
      <c r="A291" s="32"/>
      <c r="B291" s="33"/>
      <c r="C291" s="32"/>
      <c r="D291" s="32"/>
      <c r="E291" s="32"/>
      <c r="F291" s="32"/>
      <c r="G291" s="32"/>
      <c r="H291" s="34">
        <f t="shared" si="64"/>
        <v>0</v>
      </c>
      <c r="I291" s="34"/>
      <c r="J291" s="34">
        <f t="shared" si="67"/>
        <v>0</v>
      </c>
      <c r="K291" s="34"/>
      <c r="L291" s="34"/>
      <c r="M291" s="34"/>
      <c r="N291" s="34">
        <f>L291*M291</f>
        <v>0</v>
      </c>
      <c r="O291" s="34"/>
      <c r="P291" s="34"/>
      <c r="Q291" s="34"/>
      <c r="R291" s="34">
        <f t="shared" si="66"/>
        <v>0</v>
      </c>
      <c r="S291" s="35"/>
    </row>
    <row r="292" spans="1:19" x14ac:dyDescent="0.2">
      <c r="A292" s="32"/>
      <c r="B292" s="33"/>
      <c r="C292" s="32"/>
      <c r="D292" s="32"/>
      <c r="E292" s="40" t="s">
        <v>82</v>
      </c>
      <c r="F292" s="32"/>
      <c r="G292" s="32"/>
      <c r="H292" s="41">
        <f>SUM(H283:H291)</f>
        <v>2</v>
      </c>
      <c r="I292" s="34"/>
      <c r="J292" s="41">
        <f>SUM(J283:J291)</f>
        <v>1200</v>
      </c>
      <c r="K292" s="34"/>
      <c r="L292" s="41">
        <f>SUM(L283:L291)</f>
        <v>0.5</v>
      </c>
      <c r="M292" s="34"/>
      <c r="N292" s="41">
        <f>SUM(N283:N291)</f>
        <v>225</v>
      </c>
      <c r="O292" s="34"/>
      <c r="P292" s="34"/>
      <c r="Q292" s="34"/>
      <c r="R292" s="41">
        <f>SUM(R283:R291)</f>
        <v>4232</v>
      </c>
      <c r="S292" s="35">
        <f>J292+N292+R292</f>
        <v>5657</v>
      </c>
    </row>
    <row r="293" spans="1:19" ht="15" x14ac:dyDescent="0.2">
      <c r="A293" s="32"/>
      <c r="B293" s="33"/>
      <c r="C293" s="32"/>
      <c r="D293" s="32"/>
      <c r="E293" s="36" t="s">
        <v>86</v>
      </c>
      <c r="F293" s="32"/>
      <c r="G293" s="32"/>
      <c r="H293" s="34">
        <f>F293*G293</f>
        <v>0</v>
      </c>
      <c r="I293" s="34"/>
      <c r="J293" s="34">
        <f>H293*I293</f>
        <v>0</v>
      </c>
      <c r="K293" s="34"/>
      <c r="L293" s="34"/>
      <c r="M293" s="34"/>
      <c r="N293" s="34">
        <f>L293*M293</f>
        <v>0</v>
      </c>
      <c r="O293" s="34"/>
      <c r="P293" s="34"/>
      <c r="Q293" s="34"/>
      <c r="R293" s="34">
        <f>P293*Q293</f>
        <v>0</v>
      </c>
      <c r="S293" s="42"/>
    </row>
    <row r="294" spans="1:19" ht="15" x14ac:dyDescent="0.2">
      <c r="A294" s="32"/>
      <c r="B294" s="33"/>
      <c r="C294" s="37"/>
      <c r="D294" s="32"/>
      <c r="E294" s="36"/>
      <c r="F294" s="32"/>
      <c r="G294" s="32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42"/>
    </row>
    <row r="295" spans="1:19" ht="15" x14ac:dyDescent="0.2">
      <c r="A295" s="32"/>
      <c r="B295" s="33"/>
      <c r="C295" s="37"/>
      <c r="D295" s="32"/>
      <c r="E295" s="36"/>
      <c r="F295" s="32"/>
      <c r="G295" s="32"/>
      <c r="H295" s="34">
        <f>F295*G295</f>
        <v>0</v>
      </c>
      <c r="I295" s="34"/>
      <c r="J295" s="34">
        <f t="shared" ref="J295:J296" si="68">H295*I295</f>
        <v>0</v>
      </c>
      <c r="K295" s="34"/>
      <c r="L295" s="34"/>
      <c r="M295" s="34"/>
      <c r="N295" s="34">
        <f>L295*M295</f>
        <v>0</v>
      </c>
      <c r="O295" s="34"/>
      <c r="P295" s="34"/>
      <c r="Q295" s="34"/>
      <c r="R295" s="34">
        <f t="shared" ref="R295:R296" si="69">P295*Q295</f>
        <v>0</v>
      </c>
      <c r="S295" s="42"/>
    </row>
    <row r="296" spans="1:19" x14ac:dyDescent="0.2">
      <c r="A296" s="32"/>
      <c r="B296" s="33"/>
      <c r="C296" s="32"/>
      <c r="D296" s="32"/>
      <c r="E296" s="32"/>
      <c r="F296" s="32"/>
      <c r="G296" s="32"/>
      <c r="H296" s="34">
        <f>F296*G296</f>
        <v>0</v>
      </c>
      <c r="I296" s="34"/>
      <c r="J296" s="34">
        <f t="shared" si="68"/>
        <v>0</v>
      </c>
      <c r="K296" s="34"/>
      <c r="L296" s="34"/>
      <c r="M296" s="34"/>
      <c r="N296" s="34">
        <f>L296*M296</f>
        <v>0</v>
      </c>
      <c r="O296" s="34"/>
      <c r="P296" s="34"/>
      <c r="Q296" s="34"/>
      <c r="R296" s="34">
        <f t="shared" si="69"/>
        <v>0</v>
      </c>
      <c r="S296" s="42"/>
    </row>
    <row r="297" spans="1:19" x14ac:dyDescent="0.2">
      <c r="A297" s="32"/>
      <c r="B297" s="33"/>
      <c r="C297" s="32"/>
      <c r="D297" s="32"/>
      <c r="E297" s="40" t="s">
        <v>82</v>
      </c>
      <c r="F297" s="32"/>
      <c r="G297" s="32"/>
      <c r="H297" s="41">
        <f>SUM(H293:H296)</f>
        <v>0</v>
      </c>
      <c r="I297" s="34"/>
      <c r="J297" s="41">
        <f>SUM(J294:J296)</f>
        <v>0</v>
      </c>
      <c r="K297" s="34"/>
      <c r="L297" s="41">
        <f>SUM(L293:L296)</f>
        <v>0</v>
      </c>
      <c r="M297" s="34"/>
      <c r="N297" s="41">
        <f>SUM(N293:N296)</f>
        <v>0</v>
      </c>
      <c r="O297" s="34"/>
      <c r="P297" s="34"/>
      <c r="Q297" s="34"/>
      <c r="R297" s="41">
        <f>SUM(R293:R296)</f>
        <v>0</v>
      </c>
      <c r="S297" s="35">
        <f>J297+N297+R297</f>
        <v>0</v>
      </c>
    </row>
    <row r="298" spans="1:19" x14ac:dyDescent="0.2">
      <c r="A298" s="32"/>
      <c r="B298" s="33"/>
      <c r="C298" s="32"/>
      <c r="D298" s="32"/>
      <c r="E298" s="40" t="s">
        <v>82</v>
      </c>
      <c r="F298" s="32"/>
      <c r="G298" s="32"/>
      <c r="H298" s="41">
        <f>H282+H292+H297</f>
        <v>8</v>
      </c>
      <c r="I298" s="34"/>
      <c r="J298" s="41">
        <f>J282+J292+J297</f>
        <v>4800</v>
      </c>
      <c r="K298" s="34"/>
      <c r="L298" s="41">
        <f>L282+L292+L297</f>
        <v>1</v>
      </c>
      <c r="M298" s="34"/>
      <c r="N298" s="41">
        <f>N282+N292+N297</f>
        <v>450</v>
      </c>
      <c r="O298" s="34"/>
      <c r="P298" s="34"/>
      <c r="Q298" s="34"/>
      <c r="R298" s="41">
        <f>R282+R292+R297</f>
        <v>7130</v>
      </c>
      <c r="S298" s="41">
        <f>SUM(S272:S297)</f>
        <v>12380</v>
      </c>
    </row>
    <row r="299" spans="1:19" x14ac:dyDescent="0.2">
      <c r="C299" s="18"/>
      <c r="R299" s="43">
        <f>J298+N298+R298</f>
        <v>12380</v>
      </c>
      <c r="S299" s="43" t="s">
        <v>0</v>
      </c>
    </row>
    <row r="300" spans="1:19" ht="20.25" x14ac:dyDescent="0.3">
      <c r="F300" t="s">
        <v>0</v>
      </c>
      <c r="H300" s="1" t="s">
        <v>176</v>
      </c>
    </row>
    <row r="302" spans="1:19" x14ac:dyDescent="0.2">
      <c r="A302" s="24" t="s">
        <v>2</v>
      </c>
      <c r="B302" s="24" t="s">
        <v>3</v>
      </c>
      <c r="C302" s="24" t="s">
        <v>4</v>
      </c>
      <c r="D302" s="24" t="s">
        <v>5</v>
      </c>
      <c r="E302" s="24" t="s">
        <v>6</v>
      </c>
      <c r="F302" s="25" t="s">
        <v>7</v>
      </c>
      <c r="G302" s="25" t="s">
        <v>8</v>
      </c>
      <c r="H302" s="26" t="s">
        <v>9</v>
      </c>
      <c r="I302" s="26"/>
      <c r="J302" s="26"/>
      <c r="K302" s="24"/>
      <c r="L302" s="26" t="s">
        <v>10</v>
      </c>
      <c r="M302" s="26"/>
      <c r="N302" s="26"/>
      <c r="O302" s="26" t="s">
        <v>11</v>
      </c>
      <c r="P302" s="26"/>
      <c r="Q302" s="26"/>
      <c r="R302" s="26"/>
    </row>
    <row r="303" spans="1:19" x14ac:dyDescent="0.2">
      <c r="A303" s="27"/>
      <c r="B303" s="27"/>
      <c r="C303" s="27"/>
      <c r="D303" s="27"/>
      <c r="E303" s="27"/>
      <c r="F303" s="28"/>
      <c r="G303" s="28"/>
      <c r="H303" s="29" t="s">
        <v>12</v>
      </c>
      <c r="I303" s="30" t="s">
        <v>13</v>
      </c>
      <c r="J303" s="29" t="s">
        <v>14</v>
      </c>
      <c r="K303" s="31"/>
      <c r="L303" s="29" t="s">
        <v>12</v>
      </c>
      <c r="M303" s="29" t="s">
        <v>15</v>
      </c>
      <c r="N303" s="29" t="s">
        <v>14</v>
      </c>
      <c r="O303" s="30" t="s">
        <v>16</v>
      </c>
      <c r="P303" s="29" t="s">
        <v>12</v>
      </c>
      <c r="Q303" s="29" t="s">
        <v>15</v>
      </c>
      <c r="R303" s="29" t="s">
        <v>14</v>
      </c>
    </row>
    <row r="304" spans="1:19" ht="31.5" x14ac:dyDescent="0.2">
      <c r="A304" s="32"/>
      <c r="B304" s="33"/>
      <c r="C304" s="32"/>
      <c r="D304" s="33"/>
      <c r="E304" s="9" t="s">
        <v>17</v>
      </c>
      <c r="F304" s="32"/>
      <c r="G304" s="32"/>
      <c r="H304" s="34">
        <f>F304*G304</f>
        <v>0</v>
      </c>
      <c r="I304" s="34"/>
      <c r="J304" s="34">
        <f>H304*I304</f>
        <v>0</v>
      </c>
      <c r="K304" s="34"/>
      <c r="L304" s="34"/>
      <c r="M304" s="34"/>
      <c r="N304" s="34">
        <f>L304*M304</f>
        <v>0</v>
      </c>
      <c r="O304" s="34"/>
      <c r="P304" s="34"/>
      <c r="Q304" s="34"/>
      <c r="R304" s="34">
        <f>P304*Q304</f>
        <v>0</v>
      </c>
      <c r="S304" s="35"/>
    </row>
    <row r="305" spans="1:19" ht="15" x14ac:dyDescent="0.2">
      <c r="A305" s="32"/>
      <c r="B305" s="33"/>
      <c r="C305" s="32"/>
      <c r="D305" s="32"/>
      <c r="E305" s="36" t="s">
        <v>18</v>
      </c>
      <c r="F305" s="32"/>
      <c r="G305" s="32"/>
      <c r="H305" s="34">
        <f>F305*G305</f>
        <v>0</v>
      </c>
      <c r="I305" s="34"/>
      <c r="J305" s="34">
        <f>H305*I305</f>
        <v>0</v>
      </c>
      <c r="K305" s="34"/>
      <c r="L305" s="34"/>
      <c r="M305" s="34"/>
      <c r="N305" s="34">
        <f>L305*M305</f>
        <v>0</v>
      </c>
      <c r="O305" s="34"/>
      <c r="P305" s="34"/>
      <c r="Q305" s="34"/>
      <c r="R305" s="34">
        <f t="shared" ref="R305:R307" si="70">P305*Q305</f>
        <v>0</v>
      </c>
      <c r="S305" s="35"/>
    </row>
    <row r="306" spans="1:19" ht="15" x14ac:dyDescent="0.2">
      <c r="A306" s="32"/>
      <c r="B306" s="33"/>
      <c r="C306" s="37"/>
      <c r="D306" s="32"/>
      <c r="E306" s="38"/>
      <c r="F306" s="32"/>
      <c r="G306" s="32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9"/>
    </row>
    <row r="307" spans="1:19" x14ac:dyDescent="0.2">
      <c r="A307" s="32"/>
      <c r="B307" s="33"/>
      <c r="C307" s="32"/>
      <c r="D307" s="32"/>
      <c r="E307" s="32"/>
      <c r="F307" s="32"/>
      <c r="G307" s="32"/>
      <c r="H307" s="34">
        <f>F307*G307</f>
        <v>0</v>
      </c>
      <c r="I307" s="34"/>
      <c r="J307" s="34">
        <f>H307*I307</f>
        <v>0</v>
      </c>
      <c r="K307" s="34"/>
      <c r="L307" s="34"/>
      <c r="M307" s="34"/>
      <c r="N307" s="34">
        <f>L307*M307</f>
        <v>0</v>
      </c>
      <c r="O307" s="34"/>
      <c r="P307" s="34"/>
      <c r="Q307" s="34"/>
      <c r="R307" s="34">
        <f t="shared" si="70"/>
        <v>0</v>
      </c>
      <c r="S307" s="39"/>
    </row>
    <row r="308" spans="1:19" x14ac:dyDescent="0.2">
      <c r="A308" s="32"/>
      <c r="B308" s="33"/>
      <c r="C308" s="32"/>
      <c r="D308" s="32"/>
      <c r="E308" s="40" t="s">
        <v>82</v>
      </c>
      <c r="F308" s="32"/>
      <c r="G308" s="32"/>
      <c r="H308" s="41">
        <f>SUM(H304:H307)</f>
        <v>0</v>
      </c>
      <c r="I308" s="34"/>
      <c r="J308" s="41">
        <f>SUM(J304:J307)</f>
        <v>0</v>
      </c>
      <c r="K308" s="34"/>
      <c r="L308" s="41">
        <f>SUM(L304:L307)</f>
        <v>0</v>
      </c>
      <c r="M308" s="34"/>
      <c r="N308" s="41">
        <f>SUM(N304:N307)</f>
        <v>0</v>
      </c>
      <c r="O308" s="34"/>
      <c r="P308" s="34"/>
      <c r="Q308" s="34"/>
      <c r="R308" s="41">
        <f>SUM(R304:R307)</f>
        <v>0</v>
      </c>
      <c r="S308" s="35">
        <f>J308+N308+R308</f>
        <v>0</v>
      </c>
    </row>
    <row r="309" spans="1:19" ht="15" x14ac:dyDescent="0.2">
      <c r="A309" s="32" t="s">
        <v>0</v>
      </c>
      <c r="B309" s="33"/>
      <c r="C309" s="32"/>
      <c r="D309" s="32"/>
      <c r="E309" s="36" t="s">
        <v>83</v>
      </c>
      <c r="F309" s="32"/>
      <c r="G309" s="32"/>
      <c r="H309" s="34">
        <f>F309*G309</f>
        <v>0</v>
      </c>
      <c r="I309" s="34"/>
      <c r="J309" s="34">
        <f>H309*I309</f>
        <v>0</v>
      </c>
      <c r="K309" s="34"/>
      <c r="L309" s="34"/>
      <c r="M309" s="34"/>
      <c r="N309" s="34">
        <f>L309*M309</f>
        <v>0</v>
      </c>
      <c r="O309" s="34"/>
      <c r="P309" s="34"/>
      <c r="Q309" s="34"/>
      <c r="R309" s="34">
        <f>P309</f>
        <v>0</v>
      </c>
      <c r="S309" s="42"/>
    </row>
    <row r="310" spans="1:19" ht="38.25" x14ac:dyDescent="0.2">
      <c r="A310" s="32">
        <v>1</v>
      </c>
      <c r="B310" s="33" t="s">
        <v>177</v>
      </c>
      <c r="C310" s="37">
        <v>44819</v>
      </c>
      <c r="D310" s="32"/>
      <c r="E310" s="36" t="s">
        <v>21</v>
      </c>
      <c r="F310" s="32">
        <v>1</v>
      </c>
      <c r="G310" s="32">
        <v>1</v>
      </c>
      <c r="H310" s="34">
        <f t="shared" ref="H310:H313" si="71">F310*G310</f>
        <v>1</v>
      </c>
      <c r="I310" s="34">
        <v>600</v>
      </c>
      <c r="J310" s="34">
        <f>H310*I310</f>
        <v>600</v>
      </c>
      <c r="K310" s="34" t="s">
        <v>103</v>
      </c>
      <c r="L310" s="34">
        <v>2</v>
      </c>
      <c r="M310" s="34">
        <v>450</v>
      </c>
      <c r="N310" s="34">
        <f t="shared" ref="N310:N312" si="72">L310*M310</f>
        <v>900</v>
      </c>
      <c r="O310" s="34" t="s">
        <v>178</v>
      </c>
      <c r="P310" s="34">
        <v>1.5</v>
      </c>
      <c r="Q310" s="34">
        <v>1200</v>
      </c>
      <c r="R310" s="34">
        <f>P310*Q310</f>
        <v>1800</v>
      </c>
      <c r="S310" s="42"/>
    </row>
    <row r="311" spans="1:19" ht="15" x14ac:dyDescent="0.2">
      <c r="A311" s="32"/>
      <c r="B311" s="33"/>
      <c r="C311" s="32"/>
      <c r="D311" s="32"/>
      <c r="E311" s="36"/>
      <c r="F311" s="32"/>
      <c r="G311" s="32"/>
      <c r="H311" s="34">
        <f t="shared" si="71"/>
        <v>0</v>
      </c>
      <c r="I311" s="34"/>
      <c r="J311" s="34">
        <f>H311*I311</f>
        <v>0</v>
      </c>
      <c r="K311" s="34" t="s">
        <v>179</v>
      </c>
      <c r="L311" s="34">
        <v>1.5</v>
      </c>
      <c r="M311" s="34">
        <v>1800</v>
      </c>
      <c r="N311" s="34">
        <f t="shared" si="72"/>
        <v>2700</v>
      </c>
      <c r="O311" s="34" t="s">
        <v>180</v>
      </c>
      <c r="P311" s="34">
        <v>2.5</v>
      </c>
      <c r="Q311" s="34">
        <v>850</v>
      </c>
      <c r="R311" s="34">
        <f t="shared" ref="R311:R313" si="73">P311*Q311</f>
        <v>2125</v>
      </c>
      <c r="S311" s="42"/>
    </row>
    <row r="312" spans="1:19" ht="15" x14ac:dyDescent="0.2">
      <c r="A312" s="32"/>
      <c r="B312" s="33"/>
      <c r="C312" s="32"/>
      <c r="D312" s="32"/>
      <c r="E312" s="36"/>
      <c r="F312" s="32"/>
      <c r="G312" s="32"/>
      <c r="H312" s="34">
        <f t="shared" si="71"/>
        <v>0</v>
      </c>
      <c r="I312" s="34"/>
      <c r="J312" s="34">
        <f t="shared" ref="J312:J313" si="74">H312*I312</f>
        <v>0</v>
      </c>
      <c r="K312" s="34"/>
      <c r="L312" s="34"/>
      <c r="M312" s="34"/>
      <c r="N312" s="34">
        <f t="shared" si="72"/>
        <v>0</v>
      </c>
      <c r="O312" s="34"/>
      <c r="P312" s="34"/>
      <c r="Q312" s="34"/>
      <c r="R312" s="34">
        <f t="shared" si="73"/>
        <v>0</v>
      </c>
      <c r="S312" s="42"/>
    </row>
    <row r="313" spans="1:19" x14ac:dyDescent="0.2">
      <c r="A313" s="32"/>
      <c r="B313" s="33"/>
      <c r="C313" s="32"/>
      <c r="D313" s="32"/>
      <c r="E313" s="32"/>
      <c r="F313" s="32"/>
      <c r="G313" s="32"/>
      <c r="H313" s="34">
        <f t="shared" si="71"/>
        <v>0</v>
      </c>
      <c r="I313" s="34"/>
      <c r="J313" s="34">
        <f t="shared" si="74"/>
        <v>0</v>
      </c>
      <c r="K313" s="34"/>
      <c r="L313" s="34"/>
      <c r="M313" s="34"/>
      <c r="N313" s="34">
        <f>L313*M313</f>
        <v>0</v>
      </c>
      <c r="O313" s="34"/>
      <c r="P313" s="34"/>
      <c r="Q313" s="34"/>
      <c r="R313" s="34">
        <f t="shared" si="73"/>
        <v>0</v>
      </c>
      <c r="S313" s="35"/>
    </row>
    <row r="314" spans="1:19" x14ac:dyDescent="0.2">
      <c r="A314" s="32"/>
      <c r="B314" s="33"/>
      <c r="C314" s="32"/>
      <c r="D314" s="32"/>
      <c r="E314" s="40" t="s">
        <v>82</v>
      </c>
      <c r="F314" s="32"/>
      <c r="G314" s="32"/>
      <c r="H314" s="41">
        <f>SUM(H309:H313)</f>
        <v>1</v>
      </c>
      <c r="I314" s="34"/>
      <c r="J314" s="41">
        <f>SUM(J309:J313)</f>
        <v>600</v>
      </c>
      <c r="K314" s="34"/>
      <c r="L314" s="41">
        <f>SUM(L309:L313)</f>
        <v>3.5</v>
      </c>
      <c r="M314" s="34"/>
      <c r="N314" s="41">
        <f>SUM(N309:N313)</f>
        <v>3600</v>
      </c>
      <c r="O314" s="34"/>
      <c r="P314" s="34"/>
      <c r="Q314" s="34"/>
      <c r="R314" s="41">
        <f>SUM(R309:R313)</f>
        <v>3925</v>
      </c>
      <c r="S314" s="35">
        <f>J314+N314+R314</f>
        <v>8125</v>
      </c>
    </row>
    <row r="315" spans="1:19" ht="15" x14ac:dyDescent="0.2">
      <c r="A315" s="32"/>
      <c r="B315" s="33"/>
      <c r="C315" s="32"/>
      <c r="D315" s="32"/>
      <c r="E315" s="36" t="s">
        <v>86</v>
      </c>
      <c r="F315" s="32"/>
      <c r="G315" s="32"/>
      <c r="H315" s="34">
        <f>F315*G315</f>
        <v>0</v>
      </c>
      <c r="I315" s="34"/>
      <c r="J315" s="34">
        <f>H315*I315</f>
        <v>0</v>
      </c>
      <c r="K315" s="34"/>
      <c r="L315" s="34"/>
      <c r="M315" s="34"/>
      <c r="N315" s="34">
        <f>L315*M315</f>
        <v>0</v>
      </c>
      <c r="O315" s="34"/>
      <c r="P315" s="34"/>
      <c r="Q315" s="34"/>
      <c r="R315" s="34">
        <f>P315*Q315</f>
        <v>0</v>
      </c>
      <c r="S315" s="42"/>
    </row>
    <row r="316" spans="1:19" ht="15" x14ac:dyDescent="0.2">
      <c r="A316" s="32"/>
      <c r="B316" s="33"/>
      <c r="C316" s="37"/>
      <c r="D316" s="32"/>
      <c r="E316" s="36"/>
      <c r="F316" s="32"/>
      <c r="G316" s="32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42"/>
    </row>
    <row r="317" spans="1:19" ht="15" x14ac:dyDescent="0.2">
      <c r="A317" s="32"/>
      <c r="B317" s="33"/>
      <c r="C317" s="37"/>
      <c r="D317" s="32"/>
      <c r="E317" s="36"/>
      <c r="F317" s="32"/>
      <c r="G317" s="32"/>
      <c r="H317" s="34">
        <f>F317*G317</f>
        <v>0</v>
      </c>
      <c r="I317" s="34"/>
      <c r="J317" s="34">
        <f t="shared" ref="J317:J318" si="75">H317*I317</f>
        <v>0</v>
      </c>
      <c r="K317" s="34"/>
      <c r="L317" s="34"/>
      <c r="M317" s="34"/>
      <c r="N317" s="34">
        <f>L317*M317</f>
        <v>0</v>
      </c>
      <c r="O317" s="34"/>
      <c r="P317" s="34"/>
      <c r="Q317" s="34"/>
      <c r="R317" s="34">
        <f t="shared" ref="R317:R318" si="76">P317*Q317</f>
        <v>0</v>
      </c>
      <c r="S317" s="42"/>
    </row>
    <row r="318" spans="1:19" x14ac:dyDescent="0.2">
      <c r="A318" s="32"/>
      <c r="B318" s="33"/>
      <c r="C318" s="32"/>
      <c r="D318" s="32"/>
      <c r="E318" s="32"/>
      <c r="F318" s="32"/>
      <c r="G318" s="32"/>
      <c r="H318" s="34">
        <f>F318*G318</f>
        <v>0</v>
      </c>
      <c r="I318" s="34"/>
      <c r="J318" s="34">
        <f t="shared" si="75"/>
        <v>0</v>
      </c>
      <c r="K318" s="34"/>
      <c r="L318" s="34"/>
      <c r="M318" s="34"/>
      <c r="N318" s="34">
        <f>L318*M318</f>
        <v>0</v>
      </c>
      <c r="O318" s="34"/>
      <c r="P318" s="34"/>
      <c r="Q318" s="34"/>
      <c r="R318" s="34">
        <f t="shared" si="76"/>
        <v>0</v>
      </c>
      <c r="S318" s="42"/>
    </row>
    <row r="319" spans="1:19" x14ac:dyDescent="0.2">
      <c r="A319" s="32"/>
      <c r="B319" s="33"/>
      <c r="C319" s="32"/>
      <c r="D319" s="32"/>
      <c r="E319" s="40" t="s">
        <v>82</v>
      </c>
      <c r="F319" s="32"/>
      <c r="G319" s="32"/>
      <c r="H319" s="41">
        <f>SUM(H315:H318)</f>
        <v>0</v>
      </c>
      <c r="I319" s="34"/>
      <c r="J319" s="41">
        <f>SUM(J316:J318)</f>
        <v>0</v>
      </c>
      <c r="K319" s="34"/>
      <c r="L319" s="41">
        <f>SUM(L315:L318)</f>
        <v>0</v>
      </c>
      <c r="M319" s="34"/>
      <c r="N319" s="41">
        <f>SUM(N315:N318)</f>
        <v>0</v>
      </c>
      <c r="O319" s="34"/>
      <c r="P319" s="34"/>
      <c r="Q319" s="34"/>
      <c r="R319" s="41">
        <f>SUM(R315:R318)</f>
        <v>0</v>
      </c>
      <c r="S319" s="35">
        <f>J319+N319+R319</f>
        <v>0</v>
      </c>
    </row>
    <row r="320" spans="1:19" x14ac:dyDescent="0.2">
      <c r="A320" s="32"/>
      <c r="B320" s="33"/>
      <c r="C320" s="32"/>
      <c r="D320" s="32"/>
      <c r="E320" s="40" t="s">
        <v>82</v>
      </c>
      <c r="F320" s="32"/>
      <c r="G320" s="32"/>
      <c r="H320" s="41">
        <f>H308+H314+H319</f>
        <v>1</v>
      </c>
      <c r="I320" s="34"/>
      <c r="J320" s="41">
        <f>J308+J314+J319</f>
        <v>600</v>
      </c>
      <c r="K320" s="34"/>
      <c r="L320" s="41">
        <f>L308+L314+L319</f>
        <v>3.5</v>
      </c>
      <c r="M320" s="34"/>
      <c r="N320" s="41">
        <f>N308+N314+N319</f>
        <v>3600</v>
      </c>
      <c r="O320" s="34"/>
      <c r="P320" s="34"/>
      <c r="Q320" s="34"/>
      <c r="R320" s="41">
        <f>R308+R314+R319</f>
        <v>3925</v>
      </c>
      <c r="S320" s="41">
        <f>SUM(S304:S319)</f>
        <v>8125</v>
      </c>
    </row>
    <row r="321" spans="1:19" x14ac:dyDescent="0.2">
      <c r="C321" s="18"/>
      <c r="R321" s="43">
        <f>J320+N320+R320</f>
        <v>8125</v>
      </c>
      <c r="S321" s="43" t="s">
        <v>0</v>
      </c>
    </row>
    <row r="322" spans="1:19" ht="20.25" x14ac:dyDescent="0.3">
      <c r="F322" t="s">
        <v>0</v>
      </c>
      <c r="H322" s="1" t="s">
        <v>181</v>
      </c>
    </row>
    <row r="324" spans="1:19" x14ac:dyDescent="0.2">
      <c r="A324" s="24" t="s">
        <v>2</v>
      </c>
      <c r="B324" s="24" t="s">
        <v>3</v>
      </c>
      <c r="C324" s="24" t="s">
        <v>4</v>
      </c>
      <c r="D324" s="24" t="s">
        <v>5</v>
      </c>
      <c r="E324" s="24" t="s">
        <v>6</v>
      </c>
      <c r="F324" s="25" t="s">
        <v>7</v>
      </c>
      <c r="G324" s="25" t="s">
        <v>8</v>
      </c>
      <c r="H324" s="26" t="s">
        <v>9</v>
      </c>
      <c r="I324" s="26"/>
      <c r="J324" s="26"/>
      <c r="K324" s="24"/>
      <c r="L324" s="26" t="s">
        <v>10</v>
      </c>
      <c r="M324" s="26"/>
      <c r="N324" s="26"/>
      <c r="O324" s="26" t="s">
        <v>11</v>
      </c>
      <c r="P324" s="26"/>
      <c r="Q324" s="26"/>
      <c r="R324" s="26"/>
    </row>
    <row r="325" spans="1:19" x14ac:dyDescent="0.2">
      <c r="A325" s="27"/>
      <c r="B325" s="27"/>
      <c r="C325" s="27"/>
      <c r="D325" s="27"/>
      <c r="E325" s="27"/>
      <c r="F325" s="28"/>
      <c r="G325" s="28"/>
      <c r="H325" s="29" t="s">
        <v>12</v>
      </c>
      <c r="I325" s="30" t="s">
        <v>13</v>
      </c>
      <c r="J325" s="29" t="s">
        <v>14</v>
      </c>
      <c r="K325" s="31"/>
      <c r="L325" s="29" t="s">
        <v>12</v>
      </c>
      <c r="M325" s="29" t="s">
        <v>15</v>
      </c>
      <c r="N325" s="29" t="s">
        <v>14</v>
      </c>
      <c r="O325" s="30" t="s">
        <v>16</v>
      </c>
      <c r="P325" s="29" t="s">
        <v>12</v>
      </c>
      <c r="Q325" s="29" t="s">
        <v>15</v>
      </c>
      <c r="R325" s="29" t="s">
        <v>14</v>
      </c>
    </row>
    <row r="326" spans="1:19" ht="31.5" x14ac:dyDescent="0.2">
      <c r="A326" s="32"/>
      <c r="B326" s="33"/>
      <c r="C326" s="32"/>
      <c r="D326" s="33"/>
      <c r="E326" s="9" t="s">
        <v>17</v>
      </c>
      <c r="F326" s="32"/>
      <c r="G326" s="32"/>
      <c r="H326" s="34">
        <f>F326*G326</f>
        <v>0</v>
      </c>
      <c r="I326" s="34"/>
      <c r="J326" s="34">
        <f>H326*I326</f>
        <v>0</v>
      </c>
      <c r="K326" s="34"/>
      <c r="L326" s="34"/>
      <c r="M326" s="34"/>
      <c r="N326" s="34">
        <f>L326*M326</f>
        <v>0</v>
      </c>
      <c r="O326" s="34"/>
      <c r="P326" s="34"/>
      <c r="Q326" s="34"/>
      <c r="R326" s="34">
        <f>P326*Q326</f>
        <v>0</v>
      </c>
      <c r="S326" s="35"/>
    </row>
    <row r="327" spans="1:19" ht="15" x14ac:dyDescent="0.2">
      <c r="A327" s="32"/>
      <c r="B327" s="33"/>
      <c r="C327" s="32"/>
      <c r="D327" s="32"/>
      <c r="E327" s="36" t="s">
        <v>18</v>
      </c>
      <c r="F327" s="32"/>
      <c r="G327" s="32"/>
      <c r="H327" s="34">
        <f>F327*G327</f>
        <v>0</v>
      </c>
      <c r="I327" s="34"/>
      <c r="J327" s="34">
        <f>H327*I327</f>
        <v>0</v>
      </c>
      <c r="K327" s="34"/>
      <c r="L327" s="34"/>
      <c r="M327" s="34"/>
      <c r="N327" s="34">
        <f>L327*M327</f>
        <v>0</v>
      </c>
      <c r="O327" s="34"/>
      <c r="P327" s="34"/>
      <c r="Q327" s="34"/>
      <c r="R327" s="34">
        <f t="shared" ref="R327:R329" si="77">P327*Q327</f>
        <v>0</v>
      </c>
      <c r="S327" s="35"/>
    </row>
    <row r="328" spans="1:19" ht="15" x14ac:dyDescent="0.2">
      <c r="A328" s="32"/>
      <c r="B328" s="33"/>
      <c r="C328" s="37"/>
      <c r="D328" s="32"/>
      <c r="E328" s="38"/>
      <c r="F328" s="32"/>
      <c r="G328" s="32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9"/>
    </row>
    <row r="329" spans="1:19" x14ac:dyDescent="0.2">
      <c r="A329" s="32"/>
      <c r="B329" s="33"/>
      <c r="C329" s="32"/>
      <c r="D329" s="32"/>
      <c r="E329" s="32"/>
      <c r="F329" s="32"/>
      <c r="G329" s="32"/>
      <c r="H329" s="34">
        <f>F329*G329</f>
        <v>0</v>
      </c>
      <c r="I329" s="34"/>
      <c r="J329" s="34">
        <f>H329*I329</f>
        <v>0</v>
      </c>
      <c r="K329" s="34"/>
      <c r="L329" s="34"/>
      <c r="M329" s="34"/>
      <c r="N329" s="34">
        <f>L329*M329</f>
        <v>0</v>
      </c>
      <c r="O329" s="34"/>
      <c r="P329" s="34"/>
      <c r="Q329" s="34"/>
      <c r="R329" s="34">
        <f t="shared" si="77"/>
        <v>0</v>
      </c>
      <c r="S329" s="39"/>
    </row>
    <row r="330" spans="1:19" x14ac:dyDescent="0.2">
      <c r="A330" s="32"/>
      <c r="B330" s="33"/>
      <c r="C330" s="32"/>
      <c r="D330" s="32"/>
      <c r="E330" s="40" t="s">
        <v>82</v>
      </c>
      <c r="F330" s="32"/>
      <c r="G330" s="32"/>
      <c r="H330" s="41">
        <f>SUM(H326:H329)</f>
        <v>0</v>
      </c>
      <c r="I330" s="34"/>
      <c r="J330" s="41">
        <f>SUM(J326:J329)</f>
        <v>0</v>
      </c>
      <c r="K330" s="34"/>
      <c r="L330" s="41">
        <f>SUM(L326:L329)</f>
        <v>0</v>
      </c>
      <c r="M330" s="34"/>
      <c r="N330" s="41">
        <f>SUM(N326:N329)</f>
        <v>0</v>
      </c>
      <c r="O330" s="34"/>
      <c r="P330" s="34"/>
      <c r="Q330" s="34"/>
      <c r="R330" s="41">
        <f>SUM(R326:R329)</f>
        <v>0</v>
      </c>
      <c r="S330" s="35">
        <f>J330+N330+R330</f>
        <v>0</v>
      </c>
    </row>
    <row r="331" spans="1:19" ht="15" x14ac:dyDescent="0.2">
      <c r="A331" s="32" t="s">
        <v>0</v>
      </c>
      <c r="B331" s="33"/>
      <c r="C331" s="32"/>
      <c r="D331" s="32"/>
      <c r="E331" s="36" t="s">
        <v>83</v>
      </c>
      <c r="F331" s="32"/>
      <c r="G331" s="32"/>
      <c r="H331" s="34">
        <f>F331*G331</f>
        <v>0</v>
      </c>
      <c r="I331" s="34"/>
      <c r="J331" s="34">
        <f>H331*I331</f>
        <v>0</v>
      </c>
      <c r="K331" s="34"/>
      <c r="L331" s="34"/>
      <c r="M331" s="34"/>
      <c r="N331" s="34">
        <f>L331*M331</f>
        <v>0</v>
      </c>
      <c r="O331" s="34"/>
      <c r="P331" s="34"/>
      <c r="Q331" s="34"/>
      <c r="R331" s="34">
        <f>P331</f>
        <v>0</v>
      </c>
      <c r="S331" s="42"/>
    </row>
    <row r="332" spans="1:19" ht="25.5" x14ac:dyDescent="0.2">
      <c r="A332" s="32">
        <v>1</v>
      </c>
      <c r="B332" s="33" t="s">
        <v>182</v>
      </c>
      <c r="C332" s="37">
        <v>44859</v>
      </c>
      <c r="D332" s="32"/>
      <c r="E332" s="36" t="s">
        <v>183</v>
      </c>
      <c r="F332" s="32">
        <v>1</v>
      </c>
      <c r="G332" s="32">
        <v>1</v>
      </c>
      <c r="H332" s="34">
        <f t="shared" ref="H332:H334" si="78">F332*G332</f>
        <v>1</v>
      </c>
      <c r="I332" s="34">
        <v>600</v>
      </c>
      <c r="J332" s="34">
        <f>H332*I332</f>
        <v>600</v>
      </c>
      <c r="K332" s="34" t="s">
        <v>103</v>
      </c>
      <c r="L332" s="34">
        <v>0.5</v>
      </c>
      <c r="M332" s="34">
        <v>450</v>
      </c>
      <c r="N332" s="34">
        <f t="shared" ref="N332:N333" si="79">L332*M332</f>
        <v>225</v>
      </c>
      <c r="O332" s="34" t="s">
        <v>184</v>
      </c>
      <c r="P332" s="34">
        <v>1.2</v>
      </c>
      <c r="Q332" s="34">
        <v>192</v>
      </c>
      <c r="R332" s="34">
        <f>P332*Q332</f>
        <v>230.39999999999998</v>
      </c>
      <c r="S332" s="42"/>
    </row>
    <row r="333" spans="1:19" ht="15" x14ac:dyDescent="0.2">
      <c r="A333" s="32"/>
      <c r="B333" s="33"/>
      <c r="C333" s="32"/>
      <c r="D333" s="32"/>
      <c r="E333" s="36"/>
      <c r="F333" s="32"/>
      <c r="G333" s="32"/>
      <c r="H333" s="34">
        <f t="shared" si="78"/>
        <v>0</v>
      </c>
      <c r="I333" s="34"/>
      <c r="J333" s="34">
        <f>H333*I333</f>
        <v>0</v>
      </c>
      <c r="K333" s="34"/>
      <c r="L333" s="34"/>
      <c r="M333" s="34"/>
      <c r="N333" s="34">
        <f t="shared" si="79"/>
        <v>0</v>
      </c>
      <c r="O333" s="34" t="s">
        <v>185</v>
      </c>
      <c r="P333" s="34">
        <v>0.5</v>
      </c>
      <c r="Q333" s="34">
        <v>608</v>
      </c>
      <c r="R333" s="34">
        <f t="shared" ref="R333:R334" si="80">P333*Q333</f>
        <v>304</v>
      </c>
      <c r="S333" s="42"/>
    </row>
    <row r="334" spans="1:19" x14ac:dyDescent="0.2">
      <c r="A334" s="32"/>
      <c r="B334" s="33"/>
      <c r="C334" s="32"/>
      <c r="D334" s="32"/>
      <c r="E334" s="32"/>
      <c r="F334" s="32"/>
      <c r="G334" s="32"/>
      <c r="H334" s="34">
        <f t="shared" si="78"/>
        <v>0</v>
      </c>
      <c r="I334" s="34"/>
      <c r="J334" s="34">
        <f t="shared" ref="J334" si="81">H334*I334</f>
        <v>0</v>
      </c>
      <c r="K334" s="34"/>
      <c r="L334" s="34"/>
      <c r="M334" s="34"/>
      <c r="N334" s="34">
        <f>L334*M334</f>
        <v>0</v>
      </c>
      <c r="O334" s="34"/>
      <c r="P334" s="34"/>
      <c r="Q334" s="34"/>
      <c r="R334" s="34">
        <f t="shared" si="80"/>
        <v>0</v>
      </c>
      <c r="S334" s="35"/>
    </row>
    <row r="335" spans="1:19" x14ac:dyDescent="0.2">
      <c r="A335" s="32"/>
      <c r="B335" s="33"/>
      <c r="C335" s="32"/>
      <c r="D335" s="32"/>
      <c r="E335" s="40" t="s">
        <v>82</v>
      </c>
      <c r="F335" s="32"/>
      <c r="G335" s="32"/>
      <c r="H335" s="41">
        <f>SUM(H331:H334)</f>
        <v>1</v>
      </c>
      <c r="I335" s="34"/>
      <c r="J335" s="41">
        <f>SUM(J331:J334)</f>
        <v>600</v>
      </c>
      <c r="K335" s="34"/>
      <c r="L335" s="41">
        <f>SUM(L331:L334)</f>
        <v>0.5</v>
      </c>
      <c r="M335" s="34"/>
      <c r="N335" s="41">
        <f>SUM(N331:N334)</f>
        <v>225</v>
      </c>
      <c r="O335" s="34"/>
      <c r="P335" s="34"/>
      <c r="Q335" s="34"/>
      <c r="R335" s="41">
        <f>SUM(R331:R334)</f>
        <v>534.4</v>
      </c>
      <c r="S335" s="35">
        <f>J335+N335+R335</f>
        <v>1359.4</v>
      </c>
    </row>
    <row r="336" spans="1:19" ht="15" x14ac:dyDescent="0.2">
      <c r="A336" s="32"/>
      <c r="B336" s="33"/>
      <c r="C336" s="32"/>
      <c r="D336" s="32"/>
      <c r="E336" s="36" t="s">
        <v>86</v>
      </c>
      <c r="F336" s="32"/>
      <c r="G336" s="32"/>
      <c r="H336" s="34">
        <f>F336*G336</f>
        <v>0</v>
      </c>
      <c r="I336" s="34"/>
      <c r="J336" s="34">
        <f>H336*I336</f>
        <v>0</v>
      </c>
      <c r="K336" s="34"/>
      <c r="L336" s="34"/>
      <c r="M336" s="34"/>
      <c r="N336" s="34">
        <f>L336*M336</f>
        <v>0</v>
      </c>
      <c r="O336" s="34"/>
      <c r="P336" s="34"/>
      <c r="Q336" s="34"/>
      <c r="R336" s="34">
        <f>P336*Q336</f>
        <v>0</v>
      </c>
      <c r="S336" s="42"/>
    </row>
    <row r="337" spans="1:19" ht="63.75" x14ac:dyDescent="0.2">
      <c r="A337" s="32">
        <v>1</v>
      </c>
      <c r="B337" s="33" t="s">
        <v>186</v>
      </c>
      <c r="C337" s="37">
        <v>44838</v>
      </c>
      <c r="D337" s="32"/>
      <c r="E337" s="36" t="s">
        <v>187</v>
      </c>
      <c r="F337" s="32">
        <v>3.5</v>
      </c>
      <c r="G337" s="32">
        <v>1</v>
      </c>
      <c r="H337" s="34">
        <f>F337*G337</f>
        <v>3.5</v>
      </c>
      <c r="I337" s="34">
        <v>600</v>
      </c>
      <c r="J337" s="34">
        <f>H337*I337</f>
        <v>2100</v>
      </c>
      <c r="K337" s="34" t="s">
        <v>103</v>
      </c>
      <c r="L337" s="34">
        <v>4</v>
      </c>
      <c r="M337" s="34">
        <v>450</v>
      </c>
      <c r="N337" s="34">
        <f>L337*M337</f>
        <v>1800</v>
      </c>
      <c r="O337" s="34" t="s">
        <v>188</v>
      </c>
      <c r="P337" s="34">
        <v>0.5</v>
      </c>
      <c r="Q337" s="34">
        <v>68</v>
      </c>
      <c r="R337" s="34">
        <f>P337*Q337</f>
        <v>34</v>
      </c>
      <c r="S337" s="42"/>
    </row>
    <row r="338" spans="1:19" ht="15" x14ac:dyDescent="0.2">
      <c r="A338" s="32"/>
      <c r="B338" s="33"/>
      <c r="C338" s="37"/>
      <c r="D338" s="32"/>
      <c r="E338" s="36"/>
      <c r="F338" s="32"/>
      <c r="G338" s="32"/>
      <c r="H338" s="34"/>
      <c r="I338" s="34"/>
      <c r="J338" s="34"/>
      <c r="K338" s="34"/>
      <c r="L338" s="34"/>
      <c r="M338" s="34"/>
      <c r="N338" s="34"/>
      <c r="O338" s="34" t="s">
        <v>189</v>
      </c>
      <c r="P338" s="34">
        <v>3</v>
      </c>
      <c r="Q338" s="34">
        <v>2.62</v>
      </c>
      <c r="R338" s="34">
        <f t="shared" ref="R338:R341" si="82">P338*Q338</f>
        <v>7.86</v>
      </c>
      <c r="S338" s="42"/>
    </row>
    <row r="339" spans="1:19" ht="15" x14ac:dyDescent="0.2">
      <c r="A339" s="32"/>
      <c r="B339" s="33"/>
      <c r="C339" s="37"/>
      <c r="D339" s="32"/>
      <c r="E339" s="36"/>
      <c r="F339" s="32"/>
      <c r="G339" s="32"/>
      <c r="H339" s="34"/>
      <c r="I339" s="34"/>
      <c r="J339" s="34"/>
      <c r="K339" s="34"/>
      <c r="L339" s="34"/>
      <c r="M339" s="34"/>
      <c r="N339" s="34"/>
      <c r="O339" s="59" t="s">
        <v>190</v>
      </c>
      <c r="P339" s="34">
        <v>1</v>
      </c>
      <c r="Q339" s="34">
        <v>140</v>
      </c>
      <c r="R339" s="34">
        <f t="shared" si="82"/>
        <v>140</v>
      </c>
      <c r="S339" s="42"/>
    </row>
    <row r="340" spans="1:19" ht="15" x14ac:dyDescent="0.2">
      <c r="A340" s="32"/>
      <c r="B340" s="33"/>
      <c r="C340" s="37"/>
      <c r="D340" s="32"/>
      <c r="E340" s="36"/>
      <c r="F340" s="32"/>
      <c r="G340" s="32"/>
      <c r="H340" s="34">
        <f>F340*G340</f>
        <v>0</v>
      </c>
      <c r="I340" s="34"/>
      <c r="J340" s="34">
        <f t="shared" ref="J340:J341" si="83">H340*I340</f>
        <v>0</v>
      </c>
      <c r="K340" s="34"/>
      <c r="L340" s="34"/>
      <c r="M340" s="34"/>
      <c r="N340" s="34">
        <f>L340*M340</f>
        <v>0</v>
      </c>
      <c r="O340" s="34" t="s">
        <v>191</v>
      </c>
      <c r="P340" s="34">
        <v>2</v>
      </c>
      <c r="Q340" s="34">
        <v>8</v>
      </c>
      <c r="R340" s="34">
        <f t="shared" si="82"/>
        <v>16</v>
      </c>
      <c r="S340" s="42"/>
    </row>
    <row r="341" spans="1:19" x14ac:dyDescent="0.2">
      <c r="A341" s="32"/>
      <c r="B341" s="33"/>
      <c r="C341" s="32"/>
      <c r="D341" s="32"/>
      <c r="E341" s="32"/>
      <c r="F341" s="32"/>
      <c r="G341" s="32"/>
      <c r="H341" s="34">
        <f>F341*G341</f>
        <v>0</v>
      </c>
      <c r="I341" s="34"/>
      <c r="J341" s="34">
        <f t="shared" si="83"/>
        <v>0</v>
      </c>
      <c r="K341" s="34"/>
      <c r="L341" s="34"/>
      <c r="M341" s="34"/>
      <c r="N341" s="34">
        <f>L341*M341</f>
        <v>0</v>
      </c>
      <c r="O341" s="34"/>
      <c r="P341" s="34"/>
      <c r="Q341" s="34"/>
      <c r="R341" s="34">
        <f t="shared" si="82"/>
        <v>0</v>
      </c>
      <c r="S341" s="42"/>
    </row>
    <row r="342" spans="1:19" x14ac:dyDescent="0.2">
      <c r="A342" s="32"/>
      <c r="B342" s="33"/>
      <c r="C342" s="32"/>
      <c r="D342" s="32"/>
      <c r="E342" s="40" t="s">
        <v>82</v>
      </c>
      <c r="F342" s="32"/>
      <c r="G342" s="32"/>
      <c r="H342" s="41">
        <f>SUM(H336:H341)</f>
        <v>3.5</v>
      </c>
      <c r="I342" s="34"/>
      <c r="J342" s="41">
        <f>SUM(J337:J341)</f>
        <v>2100</v>
      </c>
      <c r="K342" s="34"/>
      <c r="L342" s="41">
        <f>SUM(L336:L341)</f>
        <v>4</v>
      </c>
      <c r="M342" s="34"/>
      <c r="N342" s="41">
        <f>SUM(N336:N341)</f>
        <v>1800</v>
      </c>
      <c r="O342" s="34"/>
      <c r="P342" s="34"/>
      <c r="Q342" s="34"/>
      <c r="R342" s="41">
        <f>SUM(R336:R341)</f>
        <v>197.86</v>
      </c>
      <c r="S342" s="35">
        <f>J342+N342+R342</f>
        <v>4097.8599999999997</v>
      </c>
    </row>
    <row r="343" spans="1:19" x14ac:dyDescent="0.2">
      <c r="A343" s="32"/>
      <c r="B343" s="33"/>
      <c r="C343" s="32"/>
      <c r="D343" s="32"/>
      <c r="E343" s="40" t="s">
        <v>82</v>
      </c>
      <c r="F343" s="32"/>
      <c r="G343" s="32"/>
      <c r="H343" s="41">
        <f>H330+H335+H342</f>
        <v>4.5</v>
      </c>
      <c r="I343" s="34"/>
      <c r="J343" s="41">
        <f>J330+J335+J342</f>
        <v>2700</v>
      </c>
      <c r="K343" s="34"/>
      <c r="L343" s="41">
        <f>L330+L335+L342</f>
        <v>4.5</v>
      </c>
      <c r="M343" s="34"/>
      <c r="N343" s="41">
        <f>N330+N335+N342</f>
        <v>2025</v>
      </c>
      <c r="O343" s="34"/>
      <c r="P343" s="34"/>
      <c r="Q343" s="34"/>
      <c r="R343" s="41">
        <f>R330+R335+R342</f>
        <v>732.26</v>
      </c>
      <c r="S343" s="41">
        <f>SUM(S326:S342)</f>
        <v>5457.26</v>
      </c>
    </row>
    <row r="344" spans="1:19" x14ac:dyDescent="0.2">
      <c r="C344" s="18"/>
      <c r="R344" s="43">
        <f>J343+N343+R343</f>
        <v>5457.26</v>
      </c>
      <c r="S344" s="43" t="s">
        <v>0</v>
      </c>
    </row>
    <row r="345" spans="1:19" ht="20.25" x14ac:dyDescent="0.3">
      <c r="F345" t="s">
        <v>0</v>
      </c>
      <c r="H345" s="1" t="s">
        <v>192</v>
      </c>
    </row>
    <row r="347" spans="1:19" x14ac:dyDescent="0.2">
      <c r="A347" s="24" t="s">
        <v>2</v>
      </c>
      <c r="B347" s="24" t="s">
        <v>3</v>
      </c>
      <c r="C347" s="24" t="s">
        <v>4</v>
      </c>
      <c r="D347" s="24" t="s">
        <v>5</v>
      </c>
      <c r="E347" s="24" t="s">
        <v>6</v>
      </c>
      <c r="F347" s="25" t="s">
        <v>7</v>
      </c>
      <c r="G347" s="25" t="s">
        <v>8</v>
      </c>
      <c r="H347" s="26" t="s">
        <v>9</v>
      </c>
      <c r="I347" s="26"/>
      <c r="J347" s="26"/>
      <c r="K347" s="24"/>
      <c r="L347" s="26" t="s">
        <v>10</v>
      </c>
      <c r="M347" s="26"/>
      <c r="N347" s="26"/>
      <c r="O347" s="26" t="s">
        <v>11</v>
      </c>
      <c r="P347" s="26"/>
      <c r="Q347" s="26"/>
      <c r="R347" s="26"/>
    </row>
    <row r="348" spans="1:19" x14ac:dyDescent="0.2">
      <c r="A348" s="27"/>
      <c r="B348" s="27"/>
      <c r="C348" s="27"/>
      <c r="D348" s="27"/>
      <c r="E348" s="27"/>
      <c r="F348" s="28"/>
      <c r="G348" s="28"/>
      <c r="H348" s="29" t="s">
        <v>12</v>
      </c>
      <c r="I348" s="30" t="s">
        <v>13</v>
      </c>
      <c r="J348" s="29" t="s">
        <v>14</v>
      </c>
      <c r="K348" s="31"/>
      <c r="L348" s="29" t="s">
        <v>12</v>
      </c>
      <c r="M348" s="29" t="s">
        <v>15</v>
      </c>
      <c r="N348" s="29" t="s">
        <v>14</v>
      </c>
      <c r="O348" s="30" t="s">
        <v>16</v>
      </c>
      <c r="P348" s="29" t="s">
        <v>12</v>
      </c>
      <c r="Q348" s="29" t="s">
        <v>15</v>
      </c>
      <c r="R348" s="29" t="s">
        <v>14</v>
      </c>
    </row>
    <row r="349" spans="1:19" ht="31.5" x14ac:dyDescent="0.2">
      <c r="A349" s="32"/>
      <c r="B349" s="33"/>
      <c r="C349" s="32"/>
      <c r="D349" s="33"/>
      <c r="E349" s="9" t="s">
        <v>17</v>
      </c>
      <c r="F349" s="32"/>
      <c r="G349" s="32"/>
      <c r="H349" s="34">
        <f>F349*G349</f>
        <v>0</v>
      </c>
      <c r="I349" s="34"/>
      <c r="J349" s="34">
        <f>H349*I349</f>
        <v>0</v>
      </c>
      <c r="K349" s="34"/>
      <c r="L349" s="34"/>
      <c r="M349" s="34"/>
      <c r="N349" s="34">
        <f>L349*M349</f>
        <v>0</v>
      </c>
      <c r="O349" s="34"/>
      <c r="P349" s="34"/>
      <c r="Q349" s="34"/>
      <c r="R349" s="34">
        <f>P349*Q349</f>
        <v>0</v>
      </c>
      <c r="S349" s="35"/>
    </row>
    <row r="350" spans="1:19" ht="15" x14ac:dyDescent="0.2">
      <c r="A350" s="32"/>
      <c r="B350" s="33"/>
      <c r="C350" s="32"/>
      <c r="D350" s="32"/>
      <c r="E350" s="36" t="s">
        <v>18</v>
      </c>
      <c r="F350" s="32"/>
      <c r="G350" s="32"/>
      <c r="H350" s="34">
        <f>F350*G350</f>
        <v>0</v>
      </c>
      <c r="I350" s="34"/>
      <c r="J350" s="34">
        <f>H350*I350</f>
        <v>0</v>
      </c>
      <c r="K350" s="34"/>
      <c r="L350" s="34"/>
      <c r="M350" s="34"/>
      <c r="N350" s="34">
        <f>L350*M350</f>
        <v>0</v>
      </c>
      <c r="O350" s="34"/>
      <c r="P350" s="34"/>
      <c r="Q350" s="34"/>
      <c r="R350" s="34">
        <f t="shared" ref="R350:R355" si="84">P350*Q350</f>
        <v>0</v>
      </c>
      <c r="S350" s="35"/>
    </row>
    <row r="351" spans="1:19" ht="51" x14ac:dyDescent="0.2">
      <c r="A351" s="32">
        <v>1</v>
      </c>
      <c r="B351" s="33" t="s">
        <v>193</v>
      </c>
      <c r="C351" s="37">
        <v>44873</v>
      </c>
      <c r="D351" s="32"/>
      <c r="E351" s="36" t="s">
        <v>194</v>
      </c>
      <c r="F351" s="32"/>
      <c r="G351" s="32"/>
      <c r="H351" s="34">
        <f>F351*G351</f>
        <v>0</v>
      </c>
      <c r="I351" s="34"/>
      <c r="J351" s="34">
        <f>H351*I351</f>
        <v>0</v>
      </c>
      <c r="K351" s="34"/>
      <c r="L351" s="34"/>
      <c r="M351" s="34"/>
      <c r="N351" s="34">
        <f>L351*M351</f>
        <v>0</v>
      </c>
      <c r="O351" s="34"/>
      <c r="P351" s="34"/>
      <c r="Q351" s="34"/>
      <c r="R351" s="34"/>
      <c r="S351" s="35"/>
    </row>
    <row r="352" spans="1:19" ht="15" x14ac:dyDescent="0.2">
      <c r="A352" s="32"/>
      <c r="B352" s="33"/>
      <c r="C352" s="32"/>
      <c r="D352" s="32"/>
      <c r="E352" s="36"/>
      <c r="F352" s="32"/>
      <c r="G352" s="32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5"/>
    </row>
    <row r="353" spans="1:19" ht="51" x14ac:dyDescent="0.2">
      <c r="A353" s="32">
        <v>2</v>
      </c>
      <c r="B353" s="33" t="s">
        <v>195</v>
      </c>
      <c r="C353" s="37">
        <v>44888</v>
      </c>
      <c r="D353" s="32"/>
      <c r="E353" s="36" t="s">
        <v>196</v>
      </c>
      <c r="F353" s="32">
        <v>0.5</v>
      </c>
      <c r="G353" s="32">
        <v>2</v>
      </c>
      <c r="H353" s="34">
        <f>F353*G353</f>
        <v>1</v>
      </c>
      <c r="I353" s="34">
        <v>600</v>
      </c>
      <c r="J353" s="34">
        <f>H353*I353</f>
        <v>600</v>
      </c>
      <c r="K353" s="34" t="s">
        <v>22</v>
      </c>
      <c r="L353" s="34">
        <v>0.5</v>
      </c>
      <c r="M353" s="34">
        <v>400</v>
      </c>
      <c r="N353" s="34">
        <f>L353*M353</f>
        <v>200</v>
      </c>
      <c r="O353" s="34"/>
      <c r="P353" s="34"/>
      <c r="Q353" s="34"/>
      <c r="R353" s="34"/>
      <c r="S353" s="35"/>
    </row>
    <row r="354" spans="1:19" ht="15" x14ac:dyDescent="0.2">
      <c r="A354" s="32"/>
      <c r="B354" s="33"/>
      <c r="C354" s="37"/>
      <c r="D354" s="32"/>
      <c r="E354" s="38"/>
      <c r="F354" s="32"/>
      <c r="G354" s="32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9"/>
    </row>
    <row r="355" spans="1:19" x14ac:dyDescent="0.2">
      <c r="A355" s="32"/>
      <c r="B355" s="33"/>
      <c r="C355" s="32"/>
      <c r="D355" s="32"/>
      <c r="E355" s="32"/>
      <c r="F355" s="32"/>
      <c r="G355" s="32"/>
      <c r="H355" s="34">
        <f>F355*G355</f>
        <v>0</v>
      </c>
      <c r="I355" s="34"/>
      <c r="J355" s="34">
        <f>H355*I355</f>
        <v>0</v>
      </c>
      <c r="K355" s="34"/>
      <c r="L355" s="34"/>
      <c r="M355" s="34"/>
      <c r="N355" s="34">
        <f>L355*M355</f>
        <v>0</v>
      </c>
      <c r="O355" s="34"/>
      <c r="P355" s="34"/>
      <c r="Q355" s="34"/>
      <c r="R355" s="34">
        <f t="shared" si="84"/>
        <v>0</v>
      </c>
      <c r="S355" s="39"/>
    </row>
    <row r="356" spans="1:19" x14ac:dyDescent="0.2">
      <c r="A356" s="32"/>
      <c r="B356" s="33"/>
      <c r="C356" s="32"/>
      <c r="D356" s="32"/>
      <c r="E356" s="40" t="s">
        <v>82</v>
      </c>
      <c r="F356" s="32"/>
      <c r="G356" s="32"/>
      <c r="H356" s="41">
        <f>SUM(H349:H355)</f>
        <v>1</v>
      </c>
      <c r="I356" s="34"/>
      <c r="J356" s="41">
        <f>SUM(J349:J355)</f>
        <v>600</v>
      </c>
      <c r="K356" s="34"/>
      <c r="L356" s="41">
        <f>SUM(L349:L355)</f>
        <v>0.5</v>
      </c>
      <c r="M356" s="34"/>
      <c r="N356" s="41">
        <f>SUM(N349:N355)</f>
        <v>200</v>
      </c>
      <c r="O356" s="34"/>
      <c r="P356" s="34"/>
      <c r="Q356" s="34"/>
      <c r="R356" s="41">
        <f>SUM(R349:R355)</f>
        <v>0</v>
      </c>
      <c r="S356" s="35">
        <f>J356+N356+R356</f>
        <v>800</v>
      </c>
    </row>
    <row r="357" spans="1:19" ht="15" x14ac:dyDescent="0.2">
      <c r="A357" s="32" t="s">
        <v>0</v>
      </c>
      <c r="B357" s="33"/>
      <c r="C357" s="32"/>
      <c r="D357" s="32"/>
      <c r="E357" s="36" t="s">
        <v>83</v>
      </c>
      <c r="F357" s="32"/>
      <c r="G357" s="32"/>
      <c r="H357" s="34">
        <f>F357*G357</f>
        <v>0</v>
      </c>
      <c r="I357" s="34"/>
      <c r="J357" s="34">
        <f>H357*I357</f>
        <v>0</v>
      </c>
      <c r="K357" s="34"/>
      <c r="L357" s="34"/>
      <c r="M357" s="34"/>
      <c r="N357" s="34">
        <f>L357*M357</f>
        <v>0</v>
      </c>
      <c r="O357" s="34"/>
      <c r="P357" s="34"/>
      <c r="Q357" s="34"/>
      <c r="R357" s="34">
        <f>P357</f>
        <v>0</v>
      </c>
      <c r="S357" s="42"/>
    </row>
    <row r="358" spans="1:19" ht="25.5" x14ac:dyDescent="0.2">
      <c r="A358" s="32">
        <v>1</v>
      </c>
      <c r="B358" s="33" t="s">
        <v>197</v>
      </c>
      <c r="C358" s="37">
        <v>44872</v>
      </c>
      <c r="D358" s="32"/>
      <c r="E358" s="36" t="s">
        <v>170</v>
      </c>
      <c r="F358" s="32">
        <v>1</v>
      </c>
      <c r="G358" s="32">
        <v>2</v>
      </c>
      <c r="H358" s="34">
        <f t="shared" ref="H358:H369" si="85">F358*G358</f>
        <v>2</v>
      </c>
      <c r="I358" s="34">
        <v>600</v>
      </c>
      <c r="J358" s="34">
        <f>H358*I358</f>
        <v>1200</v>
      </c>
      <c r="K358" s="34" t="s">
        <v>103</v>
      </c>
      <c r="L358" s="34">
        <v>0.5</v>
      </c>
      <c r="M358" s="34">
        <v>450</v>
      </c>
      <c r="N358" s="34">
        <f t="shared" ref="N358:N368" si="86">L358*M358</f>
        <v>225</v>
      </c>
      <c r="O358" s="34"/>
      <c r="P358" s="34"/>
      <c r="Q358" s="34"/>
      <c r="R358" s="34">
        <f>P358*Q358</f>
        <v>0</v>
      </c>
      <c r="S358" s="42"/>
    </row>
    <row r="359" spans="1:19" ht="15" x14ac:dyDescent="0.2">
      <c r="A359" s="32"/>
      <c r="B359" s="33"/>
      <c r="C359" s="32"/>
      <c r="D359" s="32"/>
      <c r="E359" s="36"/>
      <c r="F359" s="32"/>
      <c r="G359" s="32"/>
      <c r="H359" s="34">
        <f t="shared" si="85"/>
        <v>0</v>
      </c>
      <c r="I359" s="34"/>
      <c r="J359" s="34">
        <f>H359*I359</f>
        <v>0</v>
      </c>
      <c r="K359" s="34"/>
      <c r="L359" s="34"/>
      <c r="M359" s="34"/>
      <c r="N359" s="34">
        <f t="shared" si="86"/>
        <v>0</v>
      </c>
      <c r="O359" s="34"/>
      <c r="P359" s="34"/>
      <c r="Q359" s="34"/>
      <c r="R359" s="34">
        <f t="shared" ref="R359:R369" si="87">P359*Q359</f>
        <v>0</v>
      </c>
      <c r="S359" s="42"/>
    </row>
    <row r="360" spans="1:19" ht="15" x14ac:dyDescent="0.2">
      <c r="A360" s="32"/>
      <c r="B360" s="33"/>
      <c r="C360" s="32"/>
      <c r="D360" s="32"/>
      <c r="E360" s="36"/>
      <c r="F360" s="32"/>
      <c r="G360" s="32"/>
      <c r="H360" s="34">
        <f t="shared" si="85"/>
        <v>0</v>
      </c>
      <c r="I360" s="34"/>
      <c r="J360" s="34">
        <f t="shared" ref="J360:J369" si="88">H360*I360</f>
        <v>0</v>
      </c>
      <c r="K360" s="34"/>
      <c r="L360" s="34"/>
      <c r="M360" s="34"/>
      <c r="N360" s="34">
        <f t="shared" si="86"/>
        <v>0</v>
      </c>
      <c r="O360" s="34"/>
      <c r="P360" s="34"/>
      <c r="Q360" s="34"/>
      <c r="R360" s="34">
        <f t="shared" si="87"/>
        <v>0</v>
      </c>
      <c r="S360" s="42"/>
    </row>
    <row r="361" spans="1:19" ht="38.25" x14ac:dyDescent="0.2">
      <c r="A361" s="32">
        <v>2</v>
      </c>
      <c r="B361" s="33" t="s">
        <v>198</v>
      </c>
      <c r="C361" s="37">
        <v>44868</v>
      </c>
      <c r="D361" s="32"/>
      <c r="E361" s="36" t="s">
        <v>21</v>
      </c>
      <c r="F361" s="32">
        <v>16</v>
      </c>
      <c r="G361" s="32">
        <v>5</v>
      </c>
      <c r="H361" s="34">
        <f t="shared" si="85"/>
        <v>80</v>
      </c>
      <c r="I361" s="34">
        <v>600</v>
      </c>
      <c r="J361" s="34">
        <f t="shared" si="88"/>
        <v>48000</v>
      </c>
      <c r="K361" s="34" t="s">
        <v>199</v>
      </c>
      <c r="L361" s="34">
        <v>8</v>
      </c>
      <c r="M361" s="34">
        <v>1500</v>
      </c>
      <c r="N361" s="34">
        <f t="shared" si="86"/>
        <v>12000</v>
      </c>
      <c r="O361" s="34" t="s">
        <v>200</v>
      </c>
      <c r="P361" s="34">
        <v>5</v>
      </c>
      <c r="Q361" s="34">
        <v>69.48</v>
      </c>
      <c r="R361" s="34">
        <f t="shared" si="87"/>
        <v>347.40000000000003</v>
      </c>
      <c r="S361" s="42"/>
    </row>
    <row r="362" spans="1:19" ht="15" x14ac:dyDescent="0.2">
      <c r="A362" s="32"/>
      <c r="B362" s="33"/>
      <c r="C362" s="32"/>
      <c r="D362" s="32"/>
      <c r="E362" s="36"/>
      <c r="F362" s="32"/>
      <c r="G362" s="32"/>
      <c r="H362" s="34">
        <f t="shared" si="85"/>
        <v>0</v>
      </c>
      <c r="I362" s="34"/>
      <c r="J362" s="34">
        <f t="shared" si="88"/>
        <v>0</v>
      </c>
      <c r="K362" s="34" t="s">
        <v>103</v>
      </c>
      <c r="L362" s="34">
        <v>8</v>
      </c>
      <c r="M362" s="34">
        <v>450</v>
      </c>
      <c r="N362" s="34">
        <f t="shared" si="86"/>
        <v>3600</v>
      </c>
      <c r="O362" s="34" t="s">
        <v>201</v>
      </c>
      <c r="P362" s="34">
        <v>0.5</v>
      </c>
      <c r="Q362" s="34">
        <v>295</v>
      </c>
      <c r="R362" s="34">
        <f t="shared" si="87"/>
        <v>147.5</v>
      </c>
      <c r="S362" s="42"/>
    </row>
    <row r="363" spans="1:19" ht="15" x14ac:dyDescent="0.2">
      <c r="A363" s="32"/>
      <c r="B363" s="33"/>
      <c r="C363" s="32"/>
      <c r="D363" s="32"/>
      <c r="E363" s="36"/>
      <c r="F363" s="32"/>
      <c r="G363" s="32"/>
      <c r="H363" s="34">
        <f t="shared" si="85"/>
        <v>0</v>
      </c>
      <c r="I363" s="34"/>
      <c r="J363" s="34">
        <f t="shared" si="88"/>
        <v>0</v>
      </c>
      <c r="K363" s="34"/>
      <c r="L363" s="34"/>
      <c r="M363" s="34"/>
      <c r="N363" s="34">
        <f t="shared" si="86"/>
        <v>0</v>
      </c>
      <c r="O363" s="34"/>
      <c r="P363" s="34"/>
      <c r="Q363" s="34"/>
      <c r="R363" s="34">
        <f t="shared" si="87"/>
        <v>0</v>
      </c>
      <c r="S363" s="42"/>
    </row>
    <row r="364" spans="1:19" ht="15" x14ac:dyDescent="0.2">
      <c r="A364" s="32">
        <v>3</v>
      </c>
      <c r="B364" s="33" t="s">
        <v>129</v>
      </c>
      <c r="C364" s="37">
        <v>44880</v>
      </c>
      <c r="D364" s="32"/>
      <c r="E364" s="36" t="s">
        <v>202</v>
      </c>
      <c r="F364" s="32"/>
      <c r="G364" s="32"/>
      <c r="H364" s="34"/>
      <c r="I364" s="34"/>
      <c r="J364" s="34">
        <f t="shared" si="88"/>
        <v>0</v>
      </c>
      <c r="K364" s="34"/>
      <c r="L364" s="34"/>
      <c r="M364" s="34"/>
      <c r="N364" s="34"/>
      <c r="O364" s="34" t="s">
        <v>203</v>
      </c>
      <c r="P364" s="34">
        <v>3</v>
      </c>
      <c r="Q364" s="34">
        <v>291.5</v>
      </c>
      <c r="R364" s="34">
        <v>875</v>
      </c>
      <c r="S364" s="42"/>
    </row>
    <row r="365" spans="1:19" ht="15" x14ac:dyDescent="0.2">
      <c r="A365" s="32"/>
      <c r="B365" s="33"/>
      <c r="C365" s="32"/>
      <c r="D365" s="32"/>
      <c r="E365" s="36"/>
      <c r="F365" s="32"/>
      <c r="G365" s="32"/>
      <c r="H365" s="34"/>
      <c r="I365" s="34"/>
      <c r="J365" s="34">
        <f t="shared" si="88"/>
        <v>0</v>
      </c>
      <c r="K365" s="34"/>
      <c r="L365" s="34"/>
      <c r="M365" s="34"/>
      <c r="N365" s="34"/>
      <c r="O365" s="34"/>
      <c r="P365" s="34"/>
      <c r="Q365" s="34"/>
      <c r="R365" s="34">
        <f t="shared" si="87"/>
        <v>0</v>
      </c>
      <c r="S365" s="42"/>
    </row>
    <row r="366" spans="1:19" ht="15" x14ac:dyDescent="0.2">
      <c r="A366" s="32">
        <v>4</v>
      </c>
      <c r="B366" s="33" t="s">
        <v>129</v>
      </c>
      <c r="C366" s="37">
        <v>44873</v>
      </c>
      <c r="D366" s="32"/>
      <c r="E366" s="36" t="s">
        <v>202</v>
      </c>
      <c r="F366" s="32"/>
      <c r="G366" s="32"/>
      <c r="H366" s="34"/>
      <c r="I366" s="34"/>
      <c r="J366" s="34">
        <f t="shared" si="88"/>
        <v>0</v>
      </c>
      <c r="K366" s="34"/>
      <c r="L366" s="34"/>
      <c r="M366" s="34"/>
      <c r="N366" s="34"/>
      <c r="O366" s="34" t="s">
        <v>204</v>
      </c>
      <c r="P366" s="34">
        <v>1</v>
      </c>
      <c r="Q366" s="34">
        <v>745</v>
      </c>
      <c r="R366" s="34">
        <f t="shared" si="87"/>
        <v>745</v>
      </c>
      <c r="S366" s="42"/>
    </row>
    <row r="367" spans="1:19" ht="15" x14ac:dyDescent="0.2">
      <c r="A367" s="32"/>
      <c r="B367" s="33"/>
      <c r="C367" s="32"/>
      <c r="D367" s="32"/>
      <c r="E367" s="36"/>
      <c r="F367" s="32"/>
      <c r="G367" s="32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42"/>
    </row>
    <row r="368" spans="1:19" ht="15" x14ac:dyDescent="0.2">
      <c r="A368" s="32"/>
      <c r="B368" s="33"/>
      <c r="C368" s="32"/>
      <c r="D368" s="32"/>
      <c r="E368" s="36"/>
      <c r="F368" s="32"/>
      <c r="G368" s="32"/>
      <c r="H368" s="34">
        <f t="shared" si="85"/>
        <v>0</v>
      </c>
      <c r="I368" s="34"/>
      <c r="J368" s="34">
        <f t="shared" si="88"/>
        <v>0</v>
      </c>
      <c r="K368" s="34"/>
      <c r="L368" s="34"/>
      <c r="M368" s="34"/>
      <c r="N368" s="34">
        <f t="shared" si="86"/>
        <v>0</v>
      </c>
      <c r="O368" s="34"/>
      <c r="P368" s="34"/>
      <c r="Q368" s="34"/>
      <c r="R368" s="34">
        <f t="shared" si="87"/>
        <v>0</v>
      </c>
      <c r="S368" s="42"/>
    </row>
    <row r="369" spans="1:19" x14ac:dyDescent="0.2">
      <c r="A369" s="32"/>
      <c r="B369" s="33"/>
      <c r="C369" s="32"/>
      <c r="D369" s="32"/>
      <c r="E369" s="32"/>
      <c r="F369" s="32"/>
      <c r="G369" s="32"/>
      <c r="H369" s="34">
        <f t="shared" si="85"/>
        <v>0</v>
      </c>
      <c r="I369" s="34"/>
      <c r="J369" s="34">
        <f t="shared" si="88"/>
        <v>0</v>
      </c>
      <c r="K369" s="34"/>
      <c r="L369" s="34"/>
      <c r="M369" s="34"/>
      <c r="N369" s="34">
        <f>L369*M369</f>
        <v>0</v>
      </c>
      <c r="O369" s="34"/>
      <c r="P369" s="34"/>
      <c r="Q369" s="34"/>
      <c r="R369" s="34">
        <f t="shared" si="87"/>
        <v>0</v>
      </c>
      <c r="S369" s="35"/>
    </row>
    <row r="370" spans="1:19" x14ac:dyDescent="0.2">
      <c r="A370" s="32"/>
      <c r="B370" s="33"/>
      <c r="C370" s="32"/>
      <c r="D370" s="32"/>
      <c r="E370" s="40" t="s">
        <v>82</v>
      </c>
      <c r="F370" s="32"/>
      <c r="G370" s="32"/>
      <c r="H370" s="41">
        <f>SUM(H357:H369)</f>
        <v>82</v>
      </c>
      <c r="I370" s="34"/>
      <c r="J370" s="41">
        <f>SUM(J357:J369)</f>
        <v>49200</v>
      </c>
      <c r="K370" s="34"/>
      <c r="L370" s="41">
        <f>SUM(L357:L369)</f>
        <v>16.5</v>
      </c>
      <c r="M370" s="34"/>
      <c r="N370" s="41">
        <f>SUM(N357:N369)</f>
        <v>15825</v>
      </c>
      <c r="O370" s="34"/>
      <c r="P370" s="34"/>
      <c r="Q370" s="34"/>
      <c r="R370" s="41">
        <f>SUM(R357:R369)</f>
        <v>2114.9</v>
      </c>
      <c r="S370" s="35">
        <f>J370+N370+R370</f>
        <v>67139.899999999994</v>
      </c>
    </row>
    <row r="371" spans="1:19" ht="15" x14ac:dyDescent="0.2">
      <c r="A371" s="32"/>
      <c r="B371" s="33"/>
      <c r="C371" s="32"/>
      <c r="D371" s="32"/>
      <c r="E371" s="36" t="s">
        <v>86</v>
      </c>
      <c r="F371" s="32"/>
      <c r="G371" s="32"/>
      <c r="H371" s="34">
        <f>F371*G371</f>
        <v>0</v>
      </c>
      <c r="I371" s="34"/>
      <c r="J371" s="34">
        <f>H371*I371</f>
        <v>0</v>
      </c>
      <c r="K371" s="34"/>
      <c r="L371" s="34"/>
      <c r="M371" s="34"/>
      <c r="N371" s="34">
        <f>L371*M371</f>
        <v>0</v>
      </c>
      <c r="O371" s="34"/>
      <c r="P371" s="34"/>
      <c r="Q371" s="34"/>
      <c r="R371" s="34">
        <f>P371*Q371</f>
        <v>0</v>
      </c>
      <c r="S371" s="42"/>
    </row>
    <row r="372" spans="1:19" ht="15" x14ac:dyDescent="0.2">
      <c r="A372" s="32"/>
      <c r="B372" s="33"/>
      <c r="C372" s="37"/>
      <c r="D372" s="32"/>
      <c r="E372" s="36"/>
      <c r="F372" s="32"/>
      <c r="G372" s="32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42"/>
    </row>
    <row r="373" spans="1:19" x14ac:dyDescent="0.2">
      <c r="A373" s="32"/>
      <c r="B373" s="33"/>
      <c r="C373" s="32"/>
      <c r="D373" s="32"/>
      <c r="E373" s="32"/>
      <c r="F373" s="32"/>
      <c r="G373" s="32"/>
      <c r="H373" s="34">
        <f>F373*G373</f>
        <v>0</v>
      </c>
      <c r="I373" s="34"/>
      <c r="J373" s="34">
        <f t="shared" ref="J373" si="89">H373*I373</f>
        <v>0</v>
      </c>
      <c r="K373" s="34"/>
      <c r="L373" s="34"/>
      <c r="M373" s="34"/>
      <c r="N373" s="34">
        <f>L373*M373</f>
        <v>0</v>
      </c>
      <c r="O373" s="34"/>
      <c r="P373" s="34"/>
      <c r="Q373" s="34"/>
      <c r="R373" s="34">
        <f t="shared" ref="R373" si="90">P373*Q373</f>
        <v>0</v>
      </c>
      <c r="S373" s="42"/>
    </row>
    <row r="374" spans="1:19" x14ac:dyDescent="0.2">
      <c r="A374" s="32"/>
      <c r="B374" s="33"/>
      <c r="C374" s="32"/>
      <c r="D374" s="32"/>
      <c r="E374" s="40" t="s">
        <v>82</v>
      </c>
      <c r="F374" s="32"/>
      <c r="G374" s="32"/>
      <c r="H374" s="41">
        <f>SUM(H371:H373)</f>
        <v>0</v>
      </c>
      <c r="I374" s="34"/>
      <c r="J374" s="41">
        <f>SUM(J372:J373)</f>
        <v>0</v>
      </c>
      <c r="K374" s="34"/>
      <c r="L374" s="41">
        <f>SUM(L371:L373)</f>
        <v>0</v>
      </c>
      <c r="M374" s="34"/>
      <c r="N374" s="41">
        <f>SUM(N371:N373)</f>
        <v>0</v>
      </c>
      <c r="O374" s="34"/>
      <c r="P374" s="34"/>
      <c r="Q374" s="34"/>
      <c r="R374" s="41">
        <f>SUM(R371:R373)</f>
        <v>0</v>
      </c>
      <c r="S374" s="35">
        <f>J374+N374+R374</f>
        <v>0</v>
      </c>
    </row>
    <row r="375" spans="1:19" x14ac:dyDescent="0.2">
      <c r="A375" s="32"/>
      <c r="B375" s="33"/>
      <c r="C375" s="32"/>
      <c r="D375" s="32"/>
      <c r="E375" s="40" t="s">
        <v>82</v>
      </c>
      <c r="F375" s="32"/>
      <c r="G375" s="32"/>
      <c r="H375" s="41">
        <f>H356+H370+H374</f>
        <v>83</v>
      </c>
      <c r="I375" s="34"/>
      <c r="J375" s="41">
        <f>J356+J370+J374</f>
        <v>49800</v>
      </c>
      <c r="K375" s="34"/>
      <c r="L375" s="41">
        <f>L356+L370+L374</f>
        <v>17</v>
      </c>
      <c r="M375" s="34"/>
      <c r="N375" s="41">
        <f>N356+N370+N374</f>
        <v>16025</v>
      </c>
      <c r="O375" s="34"/>
      <c r="P375" s="34"/>
      <c r="Q375" s="34"/>
      <c r="R375" s="41">
        <f>R356+R370+R374</f>
        <v>2114.9</v>
      </c>
      <c r="S375" s="41">
        <f>SUM(S349:S374)</f>
        <v>67939.899999999994</v>
      </c>
    </row>
    <row r="376" spans="1:19" x14ac:dyDescent="0.2">
      <c r="C376" s="18"/>
      <c r="R376" s="43">
        <f>J375+N375+R375</f>
        <v>67939.899999999994</v>
      </c>
      <c r="S376" s="43" t="s">
        <v>0</v>
      </c>
    </row>
    <row r="377" spans="1:19" ht="20.25" x14ac:dyDescent="0.3">
      <c r="F377" t="s">
        <v>0</v>
      </c>
      <c r="H377" s="1" t="s">
        <v>205</v>
      </c>
    </row>
    <row r="379" spans="1:19" x14ac:dyDescent="0.2">
      <c r="A379" s="24" t="s">
        <v>2</v>
      </c>
      <c r="B379" s="24" t="s">
        <v>3</v>
      </c>
      <c r="C379" s="24" t="s">
        <v>4</v>
      </c>
      <c r="D379" s="24" t="s">
        <v>5</v>
      </c>
      <c r="E379" s="24" t="s">
        <v>6</v>
      </c>
      <c r="F379" s="25" t="s">
        <v>7</v>
      </c>
      <c r="G379" s="25" t="s">
        <v>8</v>
      </c>
      <c r="H379" s="26" t="s">
        <v>9</v>
      </c>
      <c r="I379" s="26"/>
      <c r="J379" s="26"/>
      <c r="K379" s="24"/>
      <c r="L379" s="26" t="s">
        <v>10</v>
      </c>
      <c r="M379" s="26"/>
      <c r="N379" s="26"/>
      <c r="O379" s="26" t="s">
        <v>11</v>
      </c>
      <c r="P379" s="26"/>
      <c r="Q379" s="26"/>
      <c r="R379" s="26"/>
    </row>
    <row r="380" spans="1:19" x14ac:dyDescent="0.2">
      <c r="A380" s="27"/>
      <c r="B380" s="27"/>
      <c r="C380" s="27"/>
      <c r="D380" s="27"/>
      <c r="E380" s="27"/>
      <c r="F380" s="28"/>
      <c r="G380" s="28"/>
      <c r="H380" s="29" t="s">
        <v>12</v>
      </c>
      <c r="I380" s="30" t="s">
        <v>13</v>
      </c>
      <c r="J380" s="29" t="s">
        <v>14</v>
      </c>
      <c r="K380" s="31"/>
      <c r="L380" s="29" t="s">
        <v>12</v>
      </c>
      <c r="M380" s="29" t="s">
        <v>15</v>
      </c>
      <c r="N380" s="29" t="s">
        <v>14</v>
      </c>
      <c r="O380" s="30" t="s">
        <v>16</v>
      </c>
      <c r="P380" s="29" t="s">
        <v>12</v>
      </c>
      <c r="Q380" s="29" t="s">
        <v>15</v>
      </c>
      <c r="R380" s="29" t="s">
        <v>14</v>
      </c>
    </row>
    <row r="381" spans="1:19" ht="31.5" x14ac:dyDescent="0.2">
      <c r="A381" s="32"/>
      <c r="B381" s="33"/>
      <c r="C381" s="32"/>
      <c r="D381" s="33"/>
      <c r="E381" s="9" t="s">
        <v>17</v>
      </c>
      <c r="F381" s="32"/>
      <c r="G381" s="32"/>
      <c r="H381" s="34">
        <f>F381*G381</f>
        <v>0</v>
      </c>
      <c r="I381" s="34"/>
      <c r="J381" s="34">
        <f>H381*I381</f>
        <v>0</v>
      </c>
      <c r="K381" s="34"/>
      <c r="L381" s="34"/>
      <c r="M381" s="34"/>
      <c r="N381" s="34">
        <f>L381*M381</f>
        <v>0</v>
      </c>
      <c r="O381" s="34"/>
      <c r="P381" s="34"/>
      <c r="Q381" s="34"/>
      <c r="R381" s="34">
        <f>P381*Q381</f>
        <v>0</v>
      </c>
      <c r="S381" s="35"/>
    </row>
    <row r="382" spans="1:19" ht="15" x14ac:dyDescent="0.2">
      <c r="A382" s="32"/>
      <c r="B382" s="33"/>
      <c r="C382" s="32"/>
      <c r="D382" s="32"/>
      <c r="E382" s="36" t="s">
        <v>18</v>
      </c>
      <c r="F382" s="32"/>
      <c r="G382" s="32"/>
      <c r="H382" s="34">
        <f>F382*G382</f>
        <v>0</v>
      </c>
      <c r="I382" s="34"/>
      <c r="J382" s="34">
        <f>H382*I382</f>
        <v>0</v>
      </c>
      <c r="K382" s="34"/>
      <c r="L382" s="34"/>
      <c r="M382" s="34"/>
      <c r="N382" s="34">
        <f>L382*M382</f>
        <v>0</v>
      </c>
      <c r="O382" s="34"/>
      <c r="P382" s="34"/>
      <c r="Q382" s="34"/>
      <c r="R382" s="34">
        <f t="shared" ref="R382:R384" si="91">P382*Q382</f>
        <v>0</v>
      </c>
      <c r="S382" s="35"/>
    </row>
    <row r="383" spans="1:19" ht="63.75" x14ac:dyDescent="0.2">
      <c r="A383" s="32">
        <v>1</v>
      </c>
      <c r="B383" s="33" t="s">
        <v>206</v>
      </c>
      <c r="C383" s="37">
        <v>44906</v>
      </c>
      <c r="D383" s="32"/>
      <c r="E383" s="38" t="s">
        <v>108</v>
      </c>
      <c r="F383" s="32">
        <v>1</v>
      </c>
      <c r="G383" s="32">
        <v>1</v>
      </c>
      <c r="H383" s="34">
        <f>F383*G383</f>
        <v>1</v>
      </c>
      <c r="I383" s="34">
        <v>600</v>
      </c>
      <c r="J383" s="34">
        <f>H383*I383</f>
        <v>600</v>
      </c>
      <c r="K383" s="34" t="s">
        <v>103</v>
      </c>
      <c r="L383" s="34">
        <v>0.5</v>
      </c>
      <c r="M383" s="34">
        <v>450</v>
      </c>
      <c r="N383" s="34">
        <f>L383*M383</f>
        <v>225</v>
      </c>
      <c r="O383" s="34"/>
      <c r="P383" s="34"/>
      <c r="Q383" s="34"/>
      <c r="R383" s="34">
        <f t="shared" si="91"/>
        <v>0</v>
      </c>
      <c r="S383" s="39"/>
    </row>
    <row r="384" spans="1:19" x14ac:dyDescent="0.2">
      <c r="A384" s="32"/>
      <c r="B384" s="33"/>
      <c r="C384" s="32"/>
      <c r="D384" s="32"/>
      <c r="E384" s="32"/>
      <c r="F384" s="32"/>
      <c r="G384" s="32"/>
      <c r="H384" s="34">
        <f>F384*G384</f>
        <v>0</v>
      </c>
      <c r="I384" s="34"/>
      <c r="J384" s="34">
        <f>H384*I384</f>
        <v>0</v>
      </c>
      <c r="K384" s="34"/>
      <c r="L384" s="34"/>
      <c r="M384" s="34"/>
      <c r="N384" s="34">
        <f>L384*M384</f>
        <v>0</v>
      </c>
      <c r="O384" s="34"/>
      <c r="P384" s="34"/>
      <c r="Q384" s="34"/>
      <c r="R384" s="34">
        <f t="shared" si="91"/>
        <v>0</v>
      </c>
      <c r="S384" s="39"/>
    </row>
    <row r="385" spans="1:19" x14ac:dyDescent="0.2">
      <c r="A385" s="32"/>
      <c r="B385" s="33"/>
      <c r="C385" s="32"/>
      <c r="D385" s="32"/>
      <c r="E385" s="40" t="s">
        <v>82</v>
      </c>
      <c r="F385" s="32"/>
      <c r="G385" s="32"/>
      <c r="H385" s="41">
        <f>SUM(H381:H384)</f>
        <v>1</v>
      </c>
      <c r="I385" s="34"/>
      <c r="J385" s="41">
        <f>SUM(J381:J384)</f>
        <v>600</v>
      </c>
      <c r="K385" s="34"/>
      <c r="L385" s="41">
        <f>SUM(L381:L384)</f>
        <v>0.5</v>
      </c>
      <c r="M385" s="34"/>
      <c r="N385" s="41">
        <f>SUM(N381:N384)</f>
        <v>225</v>
      </c>
      <c r="O385" s="34"/>
      <c r="P385" s="34"/>
      <c r="Q385" s="34"/>
      <c r="R385" s="41">
        <f>SUM(R381:R384)</f>
        <v>0</v>
      </c>
      <c r="S385" s="35">
        <f>J385+N385+R385</f>
        <v>825</v>
      </c>
    </row>
    <row r="386" spans="1:19" ht="15" x14ac:dyDescent="0.2">
      <c r="A386" s="32" t="s">
        <v>0</v>
      </c>
      <c r="B386" s="33"/>
      <c r="C386" s="32"/>
      <c r="D386" s="32"/>
      <c r="E386" s="36" t="s">
        <v>83</v>
      </c>
      <c r="F386" s="32"/>
      <c r="G386" s="32"/>
      <c r="H386" s="34">
        <f>F386*G386</f>
        <v>0</v>
      </c>
      <c r="I386" s="34"/>
      <c r="J386" s="34">
        <f>H386*I386</f>
        <v>0</v>
      </c>
      <c r="K386" s="34"/>
      <c r="L386" s="34"/>
      <c r="M386" s="34"/>
      <c r="N386" s="34">
        <f>L386*M386</f>
        <v>0</v>
      </c>
      <c r="O386" s="34"/>
      <c r="P386" s="34"/>
      <c r="Q386" s="34"/>
      <c r="R386" s="34">
        <f>P386</f>
        <v>0</v>
      </c>
      <c r="S386" s="42"/>
    </row>
    <row r="387" spans="1:19" ht="38.25" x14ac:dyDescent="0.2">
      <c r="A387" s="32">
        <v>1</v>
      </c>
      <c r="B387" s="33" t="s">
        <v>207</v>
      </c>
      <c r="C387" s="37">
        <v>44924</v>
      </c>
      <c r="D387" s="32"/>
      <c r="E387" s="36"/>
      <c r="F387" s="32">
        <v>1</v>
      </c>
      <c r="G387" s="32">
        <v>1</v>
      </c>
      <c r="H387" s="34">
        <f t="shared" ref="H387:H391" si="92">F387*G387</f>
        <v>1</v>
      </c>
      <c r="I387" s="34">
        <v>600</v>
      </c>
      <c r="J387" s="34">
        <f>H387*I387</f>
        <v>600</v>
      </c>
      <c r="K387" s="34" t="s">
        <v>103</v>
      </c>
      <c r="L387" s="34">
        <v>0.5</v>
      </c>
      <c r="M387" s="34">
        <v>450</v>
      </c>
      <c r="N387" s="34">
        <f t="shared" ref="N387:N390" si="93">L387*M387</f>
        <v>225</v>
      </c>
      <c r="O387" s="34" t="s">
        <v>208</v>
      </c>
      <c r="P387" s="34">
        <v>3</v>
      </c>
      <c r="Q387" s="34">
        <v>64</v>
      </c>
      <c r="R387" s="34">
        <f>P387*Q387</f>
        <v>192</v>
      </c>
      <c r="S387" s="42"/>
    </row>
    <row r="388" spans="1:19" ht="15" x14ac:dyDescent="0.2">
      <c r="A388" s="32"/>
      <c r="B388" s="33"/>
      <c r="C388" s="32"/>
      <c r="D388" s="32"/>
      <c r="E388" s="36"/>
      <c r="F388" s="32"/>
      <c r="G388" s="32"/>
      <c r="H388" s="34">
        <f t="shared" si="92"/>
        <v>0</v>
      </c>
      <c r="I388" s="34"/>
      <c r="J388" s="34">
        <f>H388*I388</f>
        <v>0</v>
      </c>
      <c r="K388" s="34"/>
      <c r="L388" s="34"/>
      <c r="M388" s="34"/>
      <c r="N388" s="34">
        <f t="shared" si="93"/>
        <v>0</v>
      </c>
      <c r="O388" s="34"/>
      <c r="P388" s="34"/>
      <c r="Q388" s="34"/>
      <c r="R388" s="34">
        <f t="shared" ref="R388:R391" si="94">P388*Q388</f>
        <v>0</v>
      </c>
      <c r="S388" s="42"/>
    </row>
    <row r="389" spans="1:19" ht="15" x14ac:dyDescent="0.2">
      <c r="A389" s="32"/>
      <c r="B389" s="33"/>
      <c r="C389" s="32"/>
      <c r="D389" s="32"/>
      <c r="E389" s="36"/>
      <c r="F389" s="32"/>
      <c r="G389" s="32"/>
      <c r="H389" s="34">
        <f t="shared" si="92"/>
        <v>0</v>
      </c>
      <c r="I389" s="34"/>
      <c r="J389" s="34">
        <f t="shared" ref="J389:J391" si="95">H389*I389</f>
        <v>0</v>
      </c>
      <c r="K389" s="34"/>
      <c r="L389" s="34"/>
      <c r="M389" s="34"/>
      <c r="N389" s="34">
        <f t="shared" si="93"/>
        <v>0</v>
      </c>
      <c r="O389" s="34"/>
      <c r="P389" s="34"/>
      <c r="Q389" s="34"/>
      <c r="R389" s="34">
        <f t="shared" si="94"/>
        <v>0</v>
      </c>
      <c r="S389" s="42"/>
    </row>
    <row r="390" spans="1:19" ht="15" x14ac:dyDescent="0.2">
      <c r="A390" s="32"/>
      <c r="B390" s="33"/>
      <c r="C390" s="32"/>
      <c r="D390" s="32"/>
      <c r="E390" s="36"/>
      <c r="F390" s="32"/>
      <c r="G390" s="32"/>
      <c r="H390" s="34">
        <f t="shared" si="92"/>
        <v>0</v>
      </c>
      <c r="I390" s="34"/>
      <c r="J390" s="34">
        <f t="shared" si="95"/>
        <v>0</v>
      </c>
      <c r="K390" s="34"/>
      <c r="L390" s="34"/>
      <c r="M390" s="34"/>
      <c r="N390" s="34">
        <f t="shared" si="93"/>
        <v>0</v>
      </c>
      <c r="O390" s="34"/>
      <c r="P390" s="34"/>
      <c r="Q390" s="34"/>
      <c r="R390" s="34">
        <f t="shared" si="94"/>
        <v>0</v>
      </c>
      <c r="S390" s="42"/>
    </row>
    <row r="391" spans="1:19" x14ac:dyDescent="0.2">
      <c r="A391" s="32"/>
      <c r="B391" s="33"/>
      <c r="C391" s="32"/>
      <c r="D391" s="32"/>
      <c r="E391" s="32"/>
      <c r="F391" s="32"/>
      <c r="G391" s="32"/>
      <c r="H391" s="34">
        <f t="shared" si="92"/>
        <v>0</v>
      </c>
      <c r="I391" s="34"/>
      <c r="J391" s="34">
        <f t="shared" si="95"/>
        <v>0</v>
      </c>
      <c r="K391" s="34"/>
      <c r="L391" s="34"/>
      <c r="M391" s="34"/>
      <c r="N391" s="34">
        <f>L391*M391</f>
        <v>0</v>
      </c>
      <c r="O391" s="34"/>
      <c r="P391" s="34"/>
      <c r="Q391" s="34"/>
      <c r="R391" s="34">
        <f t="shared" si="94"/>
        <v>0</v>
      </c>
      <c r="S391" s="35"/>
    </row>
    <row r="392" spans="1:19" x14ac:dyDescent="0.2">
      <c r="A392" s="32"/>
      <c r="B392" s="33"/>
      <c r="C392" s="32"/>
      <c r="D392" s="32"/>
      <c r="E392" s="40" t="s">
        <v>82</v>
      </c>
      <c r="F392" s="32"/>
      <c r="G392" s="32"/>
      <c r="H392" s="41">
        <f>SUM(H386:H391)</f>
        <v>1</v>
      </c>
      <c r="I392" s="34"/>
      <c r="J392" s="41">
        <f>SUM(J386:J391)</f>
        <v>600</v>
      </c>
      <c r="K392" s="34"/>
      <c r="L392" s="41">
        <f>SUM(L386:L391)</f>
        <v>0.5</v>
      </c>
      <c r="M392" s="34"/>
      <c r="N392" s="41">
        <f>SUM(N386:N391)</f>
        <v>225</v>
      </c>
      <c r="O392" s="34"/>
      <c r="P392" s="34"/>
      <c r="Q392" s="34"/>
      <c r="R392" s="41">
        <f>SUM(R386:R391)</f>
        <v>192</v>
      </c>
      <c r="S392" s="35">
        <f>J392+N392+R392</f>
        <v>1017</v>
      </c>
    </row>
    <row r="393" spans="1:19" ht="15" x14ac:dyDescent="0.2">
      <c r="A393" s="32"/>
      <c r="B393" s="33"/>
      <c r="C393" s="32"/>
      <c r="D393" s="32"/>
      <c r="E393" s="36" t="s">
        <v>86</v>
      </c>
      <c r="F393" s="32"/>
      <c r="G393" s="32"/>
      <c r="H393" s="34">
        <f>F393*G393</f>
        <v>0</v>
      </c>
      <c r="I393" s="34"/>
      <c r="J393" s="34">
        <f>H393*I393</f>
        <v>0</v>
      </c>
      <c r="K393" s="34"/>
      <c r="L393" s="34"/>
      <c r="M393" s="34"/>
      <c r="N393" s="34">
        <f>L393*M393</f>
        <v>0</v>
      </c>
      <c r="O393" s="34"/>
      <c r="P393" s="34"/>
      <c r="Q393" s="34"/>
      <c r="R393" s="34">
        <f>P393*Q393</f>
        <v>0</v>
      </c>
      <c r="S393" s="42"/>
    </row>
    <row r="394" spans="1:19" ht="15" x14ac:dyDescent="0.2">
      <c r="A394" s="32"/>
      <c r="B394" s="33"/>
      <c r="C394" s="37"/>
      <c r="D394" s="32"/>
      <c r="E394" s="36"/>
      <c r="F394" s="32"/>
      <c r="G394" s="32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42"/>
    </row>
    <row r="395" spans="1:19" ht="15" x14ac:dyDescent="0.2">
      <c r="A395" s="32"/>
      <c r="B395" s="33"/>
      <c r="C395" s="37"/>
      <c r="D395" s="32"/>
      <c r="E395" s="36"/>
      <c r="F395" s="32"/>
      <c r="G395" s="32"/>
      <c r="H395" s="34">
        <f>F395*G395</f>
        <v>0</v>
      </c>
      <c r="I395" s="34"/>
      <c r="J395" s="34">
        <f t="shared" ref="J395:J396" si="96">H395*I395</f>
        <v>0</v>
      </c>
      <c r="K395" s="34"/>
      <c r="L395" s="34"/>
      <c r="M395" s="34"/>
      <c r="N395" s="34">
        <f>L395*M395</f>
        <v>0</v>
      </c>
      <c r="O395" s="34"/>
      <c r="P395" s="34"/>
      <c r="Q395" s="34"/>
      <c r="R395" s="34">
        <f t="shared" ref="R395:R396" si="97">P395*Q395</f>
        <v>0</v>
      </c>
      <c r="S395" s="42"/>
    </row>
    <row r="396" spans="1:19" x14ac:dyDescent="0.2">
      <c r="A396" s="32"/>
      <c r="B396" s="33"/>
      <c r="C396" s="32"/>
      <c r="D396" s="32"/>
      <c r="E396" s="32"/>
      <c r="F396" s="32"/>
      <c r="G396" s="32"/>
      <c r="H396" s="34">
        <f>F396*G396</f>
        <v>0</v>
      </c>
      <c r="I396" s="34"/>
      <c r="J396" s="34">
        <f t="shared" si="96"/>
        <v>0</v>
      </c>
      <c r="K396" s="34"/>
      <c r="L396" s="34"/>
      <c r="M396" s="34"/>
      <c r="N396" s="34">
        <f>L396*M396</f>
        <v>0</v>
      </c>
      <c r="O396" s="34"/>
      <c r="P396" s="34"/>
      <c r="Q396" s="34"/>
      <c r="R396" s="34">
        <f t="shared" si="97"/>
        <v>0</v>
      </c>
      <c r="S396" s="42"/>
    </row>
    <row r="397" spans="1:19" x14ac:dyDescent="0.2">
      <c r="A397" s="32"/>
      <c r="B397" s="33"/>
      <c r="C397" s="32"/>
      <c r="D397" s="32"/>
      <c r="E397" s="40" t="s">
        <v>82</v>
      </c>
      <c r="F397" s="32"/>
      <c r="G397" s="32"/>
      <c r="H397" s="41">
        <f>SUM(H393:H396)</f>
        <v>0</v>
      </c>
      <c r="I397" s="34"/>
      <c r="J397" s="41">
        <f>SUM(J394:J396)</f>
        <v>0</v>
      </c>
      <c r="K397" s="34"/>
      <c r="L397" s="41">
        <f>SUM(L393:L396)</f>
        <v>0</v>
      </c>
      <c r="M397" s="34"/>
      <c r="N397" s="41">
        <f>SUM(N393:N396)</f>
        <v>0</v>
      </c>
      <c r="O397" s="34"/>
      <c r="P397" s="34"/>
      <c r="Q397" s="34"/>
      <c r="R397" s="41">
        <f>SUM(R393:R396)</f>
        <v>0</v>
      </c>
      <c r="S397" s="35">
        <f>J397+N397+R397</f>
        <v>0</v>
      </c>
    </row>
    <row r="398" spans="1:19" x14ac:dyDescent="0.2">
      <c r="A398" s="32"/>
      <c r="B398" s="33"/>
      <c r="C398" s="32"/>
      <c r="D398" s="32"/>
      <c r="E398" s="40" t="s">
        <v>82</v>
      </c>
      <c r="F398" s="32"/>
      <c r="G398" s="32"/>
      <c r="H398" s="41">
        <f>H385+H392+H397</f>
        <v>2</v>
      </c>
      <c r="I398" s="34"/>
      <c r="J398" s="41">
        <f>J385+J392+J397</f>
        <v>1200</v>
      </c>
      <c r="K398" s="34"/>
      <c r="L398" s="41">
        <f>L385+L392+L397</f>
        <v>1</v>
      </c>
      <c r="M398" s="34"/>
      <c r="N398" s="41">
        <f>N385+N392+N397</f>
        <v>450</v>
      </c>
      <c r="O398" s="34"/>
      <c r="P398" s="34"/>
      <c r="Q398" s="34"/>
      <c r="R398" s="41">
        <f>R385+R392+R397</f>
        <v>192</v>
      </c>
      <c r="S398" s="41">
        <f>SUM(S381:S397)</f>
        <v>1842</v>
      </c>
    </row>
    <row r="399" spans="1:19" x14ac:dyDescent="0.2">
      <c r="C399" s="18"/>
      <c r="R399" s="43">
        <f>J398+N398+R398</f>
        <v>1842</v>
      </c>
      <c r="S399" s="43" t="s">
        <v>0</v>
      </c>
    </row>
    <row r="401" spans="15:18" x14ac:dyDescent="0.2">
      <c r="O401" t="s">
        <v>209</v>
      </c>
      <c r="R401" s="43">
        <f>R399+R376+R344+R321+R299+R240+R207+R141+R119+R98+R266</f>
        <v>332538.63</v>
      </c>
    </row>
  </sheetData>
  <mergeCells count="121">
    <mergeCell ref="G379:G380"/>
    <mergeCell ref="H379:J379"/>
    <mergeCell ref="K379:K380"/>
    <mergeCell ref="L379:N379"/>
    <mergeCell ref="O379:R379"/>
    <mergeCell ref="A379:A380"/>
    <mergeCell ref="B379:B380"/>
    <mergeCell ref="C379:C380"/>
    <mergeCell ref="D379:D380"/>
    <mergeCell ref="E379:E380"/>
    <mergeCell ref="F379:F380"/>
    <mergeCell ref="F347:F348"/>
    <mergeCell ref="G347:G348"/>
    <mergeCell ref="H347:J347"/>
    <mergeCell ref="K347:K348"/>
    <mergeCell ref="L347:N347"/>
    <mergeCell ref="O347:R347"/>
    <mergeCell ref="G324:G325"/>
    <mergeCell ref="H324:J324"/>
    <mergeCell ref="K324:K325"/>
    <mergeCell ref="L324:N324"/>
    <mergeCell ref="O324:R324"/>
    <mergeCell ref="A347:A348"/>
    <mergeCell ref="B347:B348"/>
    <mergeCell ref="C347:C348"/>
    <mergeCell ref="D347:D348"/>
    <mergeCell ref="E347:E348"/>
    <mergeCell ref="A324:A325"/>
    <mergeCell ref="B324:B325"/>
    <mergeCell ref="C324:C325"/>
    <mergeCell ref="D324:D325"/>
    <mergeCell ref="E324:E325"/>
    <mergeCell ref="F324:F325"/>
    <mergeCell ref="F302:F303"/>
    <mergeCell ref="G302:G303"/>
    <mergeCell ref="H302:J302"/>
    <mergeCell ref="K302:K303"/>
    <mergeCell ref="L302:N302"/>
    <mergeCell ref="O302:R302"/>
    <mergeCell ref="G270:G271"/>
    <mergeCell ref="H270:J270"/>
    <mergeCell ref="K270:K271"/>
    <mergeCell ref="L270:N270"/>
    <mergeCell ref="O270:R270"/>
    <mergeCell ref="A302:A303"/>
    <mergeCell ref="B302:B303"/>
    <mergeCell ref="C302:C303"/>
    <mergeCell ref="D302:D303"/>
    <mergeCell ref="E302:E303"/>
    <mergeCell ref="A270:A271"/>
    <mergeCell ref="B270:B271"/>
    <mergeCell ref="C270:C271"/>
    <mergeCell ref="D270:D271"/>
    <mergeCell ref="E270:E271"/>
    <mergeCell ref="F270:F271"/>
    <mergeCell ref="F243:F244"/>
    <mergeCell ref="G243:G244"/>
    <mergeCell ref="H243:J243"/>
    <mergeCell ref="K243:K244"/>
    <mergeCell ref="L243:N243"/>
    <mergeCell ref="O243:R243"/>
    <mergeCell ref="G210:G211"/>
    <mergeCell ref="H210:J210"/>
    <mergeCell ref="K210:K211"/>
    <mergeCell ref="L210:N210"/>
    <mergeCell ref="O210:R210"/>
    <mergeCell ref="A243:A244"/>
    <mergeCell ref="B243:B244"/>
    <mergeCell ref="C243:C244"/>
    <mergeCell ref="D243:D244"/>
    <mergeCell ref="E243:E244"/>
    <mergeCell ref="A210:A211"/>
    <mergeCell ref="B210:B211"/>
    <mergeCell ref="C210:C211"/>
    <mergeCell ref="D210:D211"/>
    <mergeCell ref="E210:E211"/>
    <mergeCell ref="F210:F211"/>
    <mergeCell ref="F145:F146"/>
    <mergeCell ref="G145:G146"/>
    <mergeCell ref="H145:J145"/>
    <mergeCell ref="K145:K146"/>
    <mergeCell ref="L145:N145"/>
    <mergeCell ref="O145:R145"/>
    <mergeCell ref="G123:G124"/>
    <mergeCell ref="H123:J123"/>
    <mergeCell ref="K123:K124"/>
    <mergeCell ref="L123:N123"/>
    <mergeCell ref="O123:R123"/>
    <mergeCell ref="A145:A146"/>
    <mergeCell ref="B145:B146"/>
    <mergeCell ref="C145:C146"/>
    <mergeCell ref="D145:D146"/>
    <mergeCell ref="E145:E146"/>
    <mergeCell ref="A123:A124"/>
    <mergeCell ref="B123:B124"/>
    <mergeCell ref="C123:C124"/>
    <mergeCell ref="D123:D124"/>
    <mergeCell ref="E123:E124"/>
    <mergeCell ref="F123:F124"/>
    <mergeCell ref="F101:F102"/>
    <mergeCell ref="G101:G102"/>
    <mergeCell ref="H101:J101"/>
    <mergeCell ref="K101:K102"/>
    <mergeCell ref="L101:N101"/>
    <mergeCell ref="O101:R101"/>
    <mergeCell ref="G3:G4"/>
    <mergeCell ref="H3:J3"/>
    <mergeCell ref="K3:K4"/>
    <mergeCell ref="L3:N3"/>
    <mergeCell ref="O3:R3"/>
    <mergeCell ref="A101:A102"/>
    <mergeCell ref="B101:B102"/>
    <mergeCell ref="C101:C102"/>
    <mergeCell ref="D101:D102"/>
    <mergeCell ref="E101:E102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2023-03-16T04:56:04Z</cp:lastPrinted>
  <dcterms:created xsi:type="dcterms:W3CDTF">2023-03-16T04:55:41Z</dcterms:created>
  <dcterms:modified xsi:type="dcterms:W3CDTF">2023-03-16T04:57:57Z</dcterms:modified>
</cp:coreProperties>
</file>