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готовые акты 2022 г\"/>
    </mc:Choice>
  </mc:AlternateContent>
  <xr:revisionPtr revIDLastSave="0" documentId="13_ncr:1_{4A88FFFA-24CF-4C73-AED0-D0C2360EA04D}" xr6:coauthVersionLast="36" xr6:coauthVersionMax="36" xr10:uidLastSave="{00000000-0000-0000-0000-000000000000}"/>
  <bookViews>
    <workbookView xWindow="0" yWindow="0" windowWidth="28800" windowHeight="13020" xr2:uid="{B8B1AB92-AC01-4919-BCD5-B68E037E9619}"/>
  </bookViews>
  <sheets>
    <sheet name="общий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1" i="1" l="1"/>
  <c r="R390" i="1"/>
  <c r="N390" i="1"/>
  <c r="J390" i="1"/>
  <c r="H390" i="1"/>
  <c r="R389" i="1"/>
  <c r="N389" i="1"/>
  <c r="J389" i="1"/>
  <c r="J391" i="1" s="1"/>
  <c r="S391" i="1" s="1"/>
  <c r="H389" i="1"/>
  <c r="R387" i="1"/>
  <c r="R391" i="1" s="1"/>
  <c r="N387" i="1"/>
  <c r="N391" i="1" s="1"/>
  <c r="J387" i="1"/>
  <c r="H387" i="1"/>
  <c r="H391" i="1" s="1"/>
  <c r="N386" i="1"/>
  <c r="L386" i="1"/>
  <c r="R385" i="1"/>
  <c r="N385" i="1"/>
  <c r="H385" i="1"/>
  <c r="J385" i="1" s="1"/>
  <c r="R384" i="1"/>
  <c r="N384" i="1"/>
  <c r="H384" i="1"/>
  <c r="J384" i="1" s="1"/>
  <c r="R383" i="1"/>
  <c r="N383" i="1"/>
  <c r="H383" i="1"/>
  <c r="J383" i="1" s="1"/>
  <c r="R382" i="1"/>
  <c r="N382" i="1"/>
  <c r="H382" i="1"/>
  <c r="J382" i="1" s="1"/>
  <c r="R381" i="1"/>
  <c r="R386" i="1" s="1"/>
  <c r="N381" i="1"/>
  <c r="H381" i="1"/>
  <c r="J381" i="1" s="1"/>
  <c r="L380" i="1"/>
  <c r="L392" i="1" s="1"/>
  <c r="R379" i="1"/>
  <c r="N379" i="1"/>
  <c r="J379" i="1"/>
  <c r="H379" i="1"/>
  <c r="R378" i="1"/>
  <c r="N378" i="1"/>
  <c r="J378" i="1"/>
  <c r="H378" i="1"/>
  <c r="R377" i="1"/>
  <c r="N377" i="1"/>
  <c r="J377" i="1"/>
  <c r="H377" i="1"/>
  <c r="R376" i="1"/>
  <c r="R380" i="1" s="1"/>
  <c r="N376" i="1"/>
  <c r="N380" i="1" s="1"/>
  <c r="N392" i="1" s="1"/>
  <c r="J376" i="1"/>
  <c r="J380" i="1" s="1"/>
  <c r="H376" i="1"/>
  <c r="H380" i="1" s="1"/>
  <c r="L369" i="1"/>
  <c r="R368" i="1"/>
  <c r="N368" i="1"/>
  <c r="H368" i="1"/>
  <c r="J368" i="1" s="1"/>
  <c r="R367" i="1"/>
  <c r="N367" i="1"/>
  <c r="H367" i="1"/>
  <c r="J367" i="1" s="1"/>
  <c r="J369" i="1" s="1"/>
  <c r="R365" i="1"/>
  <c r="R369" i="1" s="1"/>
  <c r="N365" i="1"/>
  <c r="N369" i="1" s="1"/>
  <c r="H365" i="1"/>
  <c r="J365" i="1" s="1"/>
  <c r="R364" i="1"/>
  <c r="L364" i="1"/>
  <c r="R363" i="1"/>
  <c r="N363" i="1"/>
  <c r="H363" i="1"/>
  <c r="J363" i="1" s="1"/>
  <c r="R362" i="1"/>
  <c r="N362" i="1"/>
  <c r="H362" i="1"/>
  <c r="J362" i="1" s="1"/>
  <c r="R361" i="1"/>
  <c r="N361" i="1"/>
  <c r="H361" i="1"/>
  <c r="J361" i="1" s="1"/>
  <c r="R360" i="1"/>
  <c r="N360" i="1"/>
  <c r="N364" i="1" s="1"/>
  <c r="H360" i="1"/>
  <c r="J360" i="1" s="1"/>
  <c r="J364" i="1" s="1"/>
  <c r="S364" i="1" s="1"/>
  <c r="L359" i="1"/>
  <c r="R358" i="1"/>
  <c r="N358" i="1"/>
  <c r="H358" i="1"/>
  <c r="J358" i="1" s="1"/>
  <c r="R353" i="1"/>
  <c r="N353" i="1"/>
  <c r="H353" i="1"/>
  <c r="J353" i="1" s="1"/>
  <c r="R351" i="1"/>
  <c r="R350" i="1"/>
  <c r="R349" i="1"/>
  <c r="R348" i="1"/>
  <c r="R347" i="1"/>
  <c r="R346" i="1"/>
  <c r="N346" i="1"/>
  <c r="H346" i="1"/>
  <c r="H359" i="1" s="1"/>
  <c r="R344" i="1"/>
  <c r="R343" i="1"/>
  <c r="R342" i="1"/>
  <c r="R341" i="1"/>
  <c r="R340" i="1"/>
  <c r="R339" i="1"/>
  <c r="R338" i="1"/>
  <c r="N338" i="1"/>
  <c r="J338" i="1"/>
  <c r="H338" i="1"/>
  <c r="R337" i="1"/>
  <c r="N337" i="1"/>
  <c r="J337" i="1"/>
  <c r="H337" i="1"/>
  <c r="R336" i="1"/>
  <c r="N336" i="1"/>
  <c r="N359" i="1" s="1"/>
  <c r="J336" i="1"/>
  <c r="H336" i="1"/>
  <c r="L329" i="1"/>
  <c r="R328" i="1"/>
  <c r="N328" i="1"/>
  <c r="H328" i="1"/>
  <c r="J328" i="1" s="1"/>
  <c r="R327" i="1"/>
  <c r="N327" i="1"/>
  <c r="N329" i="1" s="1"/>
  <c r="H327" i="1"/>
  <c r="J327" i="1" s="1"/>
  <c r="R326" i="1"/>
  <c r="R325" i="1"/>
  <c r="N325" i="1"/>
  <c r="H325" i="1"/>
  <c r="J325" i="1" s="1"/>
  <c r="R323" i="1"/>
  <c r="N323" i="1"/>
  <c r="H323" i="1"/>
  <c r="J323" i="1" s="1"/>
  <c r="J329" i="1" s="1"/>
  <c r="R322" i="1"/>
  <c r="N322" i="1"/>
  <c r="H322" i="1"/>
  <c r="H329" i="1" s="1"/>
  <c r="L321" i="1"/>
  <c r="R320" i="1"/>
  <c r="N320" i="1"/>
  <c r="J320" i="1"/>
  <c r="H320" i="1"/>
  <c r="R319" i="1"/>
  <c r="N319" i="1"/>
  <c r="J319" i="1"/>
  <c r="H319" i="1"/>
  <c r="R318" i="1"/>
  <c r="R321" i="1" s="1"/>
  <c r="N318" i="1"/>
  <c r="N321" i="1" s="1"/>
  <c r="J318" i="1"/>
  <c r="J321" i="1" s="1"/>
  <c r="S321" i="1" s="1"/>
  <c r="H318" i="1"/>
  <c r="H321" i="1" s="1"/>
  <c r="L317" i="1"/>
  <c r="R316" i="1"/>
  <c r="N316" i="1"/>
  <c r="H316" i="1"/>
  <c r="J316" i="1" s="1"/>
  <c r="R315" i="1"/>
  <c r="R314" i="1"/>
  <c r="R313" i="1"/>
  <c r="R312" i="1"/>
  <c r="N312" i="1"/>
  <c r="H312" i="1"/>
  <c r="J312" i="1" s="1"/>
  <c r="R311" i="1"/>
  <c r="N311" i="1"/>
  <c r="N317" i="1" s="1"/>
  <c r="N330" i="1" s="1"/>
  <c r="H311" i="1"/>
  <c r="J311" i="1" s="1"/>
  <c r="R310" i="1"/>
  <c r="R317" i="1" s="1"/>
  <c r="N310" i="1"/>
  <c r="H310" i="1"/>
  <c r="J310" i="1" s="1"/>
  <c r="J317" i="1" s="1"/>
  <c r="N303" i="1"/>
  <c r="L303" i="1"/>
  <c r="R302" i="1"/>
  <c r="N302" i="1"/>
  <c r="H302" i="1"/>
  <c r="J302" i="1" s="1"/>
  <c r="R301" i="1"/>
  <c r="N301" i="1"/>
  <c r="H301" i="1"/>
  <c r="J301" i="1" s="1"/>
  <c r="J303" i="1" s="1"/>
  <c r="R299" i="1"/>
  <c r="N299" i="1"/>
  <c r="H299" i="1"/>
  <c r="J299" i="1" s="1"/>
  <c r="L298" i="1"/>
  <c r="L304" i="1" s="1"/>
  <c r="J298" i="1"/>
  <c r="S298" i="1" s="1"/>
  <c r="R297" i="1"/>
  <c r="N297" i="1"/>
  <c r="J297" i="1"/>
  <c r="H297" i="1"/>
  <c r="R296" i="1"/>
  <c r="N296" i="1"/>
  <c r="J296" i="1"/>
  <c r="H296" i="1"/>
  <c r="R295" i="1"/>
  <c r="N295" i="1"/>
  <c r="J295" i="1"/>
  <c r="H295" i="1"/>
  <c r="R294" i="1"/>
  <c r="N294" i="1"/>
  <c r="J294" i="1"/>
  <c r="H294" i="1"/>
  <c r="R293" i="1"/>
  <c r="N293" i="1"/>
  <c r="J293" i="1"/>
  <c r="H293" i="1"/>
  <c r="R292" i="1"/>
  <c r="N292" i="1"/>
  <c r="J292" i="1"/>
  <c r="H292" i="1"/>
  <c r="R291" i="1"/>
  <c r="N291" i="1"/>
  <c r="J291" i="1"/>
  <c r="H291" i="1"/>
  <c r="R290" i="1"/>
  <c r="N290" i="1"/>
  <c r="J290" i="1"/>
  <c r="H290" i="1"/>
  <c r="R289" i="1"/>
  <c r="R298" i="1" s="1"/>
  <c r="N289" i="1"/>
  <c r="N298" i="1" s="1"/>
  <c r="J289" i="1"/>
  <c r="H289" i="1"/>
  <c r="H298" i="1" s="1"/>
  <c r="N288" i="1"/>
  <c r="L288" i="1"/>
  <c r="R287" i="1"/>
  <c r="N287" i="1"/>
  <c r="H287" i="1"/>
  <c r="J287" i="1" s="1"/>
  <c r="R285" i="1"/>
  <c r="N285" i="1"/>
  <c r="H285" i="1"/>
  <c r="J285" i="1" s="1"/>
  <c r="R284" i="1"/>
  <c r="N284" i="1"/>
  <c r="H284" i="1"/>
  <c r="J284" i="1" s="1"/>
  <c r="R277" i="1"/>
  <c r="L277" i="1"/>
  <c r="H277" i="1"/>
  <c r="R276" i="1"/>
  <c r="N276" i="1"/>
  <c r="H276" i="1"/>
  <c r="J276" i="1" s="1"/>
  <c r="R275" i="1"/>
  <c r="N275" i="1"/>
  <c r="H275" i="1"/>
  <c r="J275" i="1" s="1"/>
  <c r="J277" i="1" s="1"/>
  <c r="R273" i="1"/>
  <c r="N273" i="1"/>
  <c r="N277" i="1" s="1"/>
  <c r="H273" i="1"/>
  <c r="J273" i="1" s="1"/>
  <c r="L272" i="1"/>
  <c r="L278" i="1" s="1"/>
  <c r="R271" i="1"/>
  <c r="N271" i="1"/>
  <c r="H271" i="1"/>
  <c r="J271" i="1" s="1"/>
  <c r="R270" i="1"/>
  <c r="N270" i="1"/>
  <c r="H270" i="1"/>
  <c r="J270" i="1" s="1"/>
  <c r="R269" i="1"/>
  <c r="R272" i="1" s="1"/>
  <c r="N269" i="1"/>
  <c r="H269" i="1"/>
  <c r="J269" i="1" s="1"/>
  <c r="R268" i="1"/>
  <c r="R278" i="1" s="1"/>
  <c r="L268" i="1"/>
  <c r="H268" i="1"/>
  <c r="R267" i="1"/>
  <c r="N267" i="1"/>
  <c r="H267" i="1"/>
  <c r="J267" i="1" s="1"/>
  <c r="R264" i="1"/>
  <c r="R263" i="1"/>
  <c r="R262" i="1"/>
  <c r="R261" i="1"/>
  <c r="N261" i="1"/>
  <c r="J261" i="1"/>
  <c r="H261" i="1"/>
  <c r="R259" i="1"/>
  <c r="N259" i="1"/>
  <c r="J259" i="1"/>
  <c r="H259" i="1"/>
  <c r="R258" i="1"/>
  <c r="N258" i="1"/>
  <c r="J258" i="1"/>
  <c r="H258" i="1"/>
  <c r="R257" i="1"/>
  <c r="N257" i="1"/>
  <c r="N268" i="1" s="1"/>
  <c r="J257" i="1"/>
  <c r="H257" i="1"/>
  <c r="L251" i="1"/>
  <c r="R250" i="1"/>
  <c r="L250" i="1"/>
  <c r="R249" i="1"/>
  <c r="N249" i="1"/>
  <c r="H249" i="1"/>
  <c r="J249" i="1" s="1"/>
  <c r="R248" i="1"/>
  <c r="N248" i="1"/>
  <c r="H248" i="1"/>
  <c r="J248" i="1" s="1"/>
  <c r="R246" i="1"/>
  <c r="N246" i="1"/>
  <c r="N250" i="1" s="1"/>
  <c r="H246" i="1"/>
  <c r="J246" i="1" s="1"/>
  <c r="L245" i="1"/>
  <c r="R244" i="1"/>
  <c r="N244" i="1"/>
  <c r="H244" i="1"/>
  <c r="J244" i="1" s="1"/>
  <c r="R243" i="1"/>
  <c r="N243" i="1"/>
  <c r="H243" i="1"/>
  <c r="J243" i="1" s="1"/>
  <c r="R242" i="1"/>
  <c r="N242" i="1"/>
  <c r="H242" i="1"/>
  <c r="J242" i="1" s="1"/>
  <c r="R241" i="1"/>
  <c r="N241" i="1"/>
  <c r="H241" i="1"/>
  <c r="J241" i="1" s="1"/>
  <c r="R240" i="1"/>
  <c r="N240" i="1"/>
  <c r="H240" i="1"/>
  <c r="J240" i="1" s="1"/>
  <c r="R239" i="1"/>
  <c r="R245" i="1" s="1"/>
  <c r="N239" i="1"/>
  <c r="N245" i="1" s="1"/>
  <c r="H239" i="1"/>
  <c r="J239" i="1" s="1"/>
  <c r="L238" i="1"/>
  <c r="R237" i="1"/>
  <c r="N237" i="1"/>
  <c r="H237" i="1"/>
  <c r="J237" i="1" s="1"/>
  <c r="R234" i="1"/>
  <c r="R233" i="1"/>
  <c r="R232" i="1"/>
  <c r="R231" i="1"/>
  <c r="R230" i="1"/>
  <c r="R229" i="1"/>
  <c r="R228" i="1"/>
  <c r="N228" i="1"/>
  <c r="H228" i="1"/>
  <c r="J228" i="1" s="1"/>
  <c r="R226" i="1"/>
  <c r="R225" i="1"/>
  <c r="R238" i="1" s="1"/>
  <c r="R251" i="1" s="1"/>
  <c r="R224" i="1"/>
  <c r="N224" i="1"/>
  <c r="H224" i="1"/>
  <c r="J224" i="1" s="1"/>
  <c r="R223" i="1"/>
  <c r="N223" i="1"/>
  <c r="H223" i="1"/>
  <c r="J223" i="1" s="1"/>
  <c r="R222" i="1"/>
  <c r="N222" i="1"/>
  <c r="N238" i="1" s="1"/>
  <c r="H222" i="1"/>
  <c r="J222" i="1" s="1"/>
  <c r="N214" i="1"/>
  <c r="L214" i="1"/>
  <c r="J214" i="1"/>
  <c r="S214" i="1" s="1"/>
  <c r="R213" i="1"/>
  <c r="N213" i="1"/>
  <c r="J213" i="1"/>
  <c r="H213" i="1"/>
  <c r="R212" i="1"/>
  <c r="N212" i="1"/>
  <c r="J212" i="1"/>
  <c r="H212" i="1"/>
  <c r="R210" i="1"/>
  <c r="R214" i="1" s="1"/>
  <c r="N210" i="1"/>
  <c r="J210" i="1"/>
  <c r="H210" i="1"/>
  <c r="H214" i="1" s="1"/>
  <c r="N209" i="1"/>
  <c r="L209" i="1"/>
  <c r="R208" i="1"/>
  <c r="N208" i="1"/>
  <c r="J208" i="1"/>
  <c r="H208" i="1"/>
  <c r="R207" i="1"/>
  <c r="N207" i="1"/>
  <c r="J207" i="1"/>
  <c r="H207" i="1"/>
  <c r="R204" i="1"/>
  <c r="N204" i="1"/>
  <c r="J204" i="1"/>
  <c r="H204" i="1"/>
  <c r="R203" i="1"/>
  <c r="R202" i="1"/>
  <c r="R201" i="1"/>
  <c r="N201" i="1"/>
  <c r="J201" i="1"/>
  <c r="H201" i="1"/>
  <c r="R200" i="1"/>
  <c r="R199" i="1"/>
  <c r="R198" i="1"/>
  <c r="R197" i="1"/>
  <c r="N197" i="1"/>
  <c r="H197" i="1"/>
  <c r="J197" i="1" s="1"/>
  <c r="R196" i="1"/>
  <c r="R195" i="1"/>
  <c r="N195" i="1"/>
  <c r="J195" i="1"/>
  <c r="H195" i="1"/>
  <c r="R194" i="1"/>
  <c r="N194" i="1"/>
  <c r="J194" i="1"/>
  <c r="H194" i="1"/>
  <c r="R193" i="1"/>
  <c r="N193" i="1"/>
  <c r="J193" i="1"/>
  <c r="H193" i="1"/>
  <c r="R192" i="1"/>
  <c r="N192" i="1"/>
  <c r="J192" i="1"/>
  <c r="H192" i="1"/>
  <c r="R191" i="1"/>
  <c r="N191" i="1"/>
  <c r="J191" i="1"/>
  <c r="H191" i="1"/>
  <c r="R190" i="1"/>
  <c r="N190" i="1"/>
  <c r="J190" i="1"/>
  <c r="H190" i="1"/>
  <c r="R189" i="1"/>
  <c r="R209" i="1" s="1"/>
  <c r="N189" i="1"/>
  <c r="J189" i="1"/>
  <c r="J209" i="1" s="1"/>
  <c r="H189" i="1"/>
  <c r="N188" i="1"/>
  <c r="N215" i="1" s="1"/>
  <c r="L188" i="1"/>
  <c r="L215" i="1" s="1"/>
  <c r="R183" i="1"/>
  <c r="N183" i="1"/>
  <c r="J183" i="1"/>
  <c r="H183" i="1"/>
  <c r="R182" i="1"/>
  <c r="N182" i="1"/>
  <c r="J182" i="1"/>
  <c r="H182" i="1"/>
  <c r="R181" i="1"/>
  <c r="N181" i="1"/>
  <c r="J181" i="1"/>
  <c r="H181" i="1"/>
  <c r="R180" i="1"/>
  <c r="R188" i="1" s="1"/>
  <c r="N180" i="1"/>
  <c r="J180" i="1"/>
  <c r="J188" i="1" s="1"/>
  <c r="H180" i="1"/>
  <c r="H188" i="1" s="1"/>
  <c r="R173" i="1"/>
  <c r="L173" i="1"/>
  <c r="R172" i="1"/>
  <c r="N172" i="1"/>
  <c r="H172" i="1"/>
  <c r="J172" i="1" s="1"/>
  <c r="R171" i="1"/>
  <c r="N171" i="1"/>
  <c r="H171" i="1"/>
  <c r="J171" i="1" s="1"/>
  <c r="J173" i="1" s="1"/>
  <c r="S173" i="1" s="1"/>
  <c r="R169" i="1"/>
  <c r="N169" i="1"/>
  <c r="N173" i="1" s="1"/>
  <c r="H169" i="1"/>
  <c r="J169" i="1" s="1"/>
  <c r="L168" i="1"/>
  <c r="R166" i="1"/>
  <c r="N166" i="1"/>
  <c r="H166" i="1"/>
  <c r="J166" i="1" s="1"/>
  <c r="R162" i="1"/>
  <c r="N162" i="1"/>
  <c r="H162" i="1"/>
  <c r="J162" i="1" s="1"/>
  <c r="R161" i="1"/>
  <c r="R160" i="1"/>
  <c r="R159" i="1"/>
  <c r="R158" i="1"/>
  <c r="R157" i="1"/>
  <c r="R156" i="1"/>
  <c r="R168" i="1" s="1"/>
  <c r="R155" i="1"/>
  <c r="N155" i="1"/>
  <c r="H155" i="1"/>
  <c r="J155" i="1" s="1"/>
  <c r="R154" i="1"/>
  <c r="N154" i="1"/>
  <c r="H154" i="1"/>
  <c r="L153" i="1"/>
  <c r="L174" i="1" s="1"/>
  <c r="R152" i="1"/>
  <c r="N152" i="1"/>
  <c r="H152" i="1"/>
  <c r="J152" i="1" s="1"/>
  <c r="R150" i="1"/>
  <c r="N150" i="1"/>
  <c r="H150" i="1"/>
  <c r="J150" i="1" s="1"/>
  <c r="R149" i="1"/>
  <c r="R153" i="1" s="1"/>
  <c r="N149" i="1"/>
  <c r="H149" i="1"/>
  <c r="J149" i="1" s="1"/>
  <c r="J153" i="1" s="1"/>
  <c r="N141" i="1"/>
  <c r="L141" i="1"/>
  <c r="R140" i="1"/>
  <c r="N140" i="1"/>
  <c r="J140" i="1"/>
  <c r="H140" i="1"/>
  <c r="R139" i="1"/>
  <c r="N139" i="1"/>
  <c r="J139" i="1"/>
  <c r="J141" i="1" s="1"/>
  <c r="H139" i="1"/>
  <c r="R137" i="1"/>
  <c r="R141" i="1" s="1"/>
  <c r="N137" i="1"/>
  <c r="J137" i="1"/>
  <c r="H137" i="1"/>
  <c r="H141" i="1" s="1"/>
  <c r="L136" i="1"/>
  <c r="R135" i="1"/>
  <c r="N135" i="1"/>
  <c r="J135" i="1"/>
  <c r="H135" i="1"/>
  <c r="R134" i="1"/>
  <c r="N134" i="1"/>
  <c r="J134" i="1"/>
  <c r="H134" i="1"/>
  <c r="R133" i="1"/>
  <c r="N133" i="1"/>
  <c r="J133" i="1"/>
  <c r="H133" i="1"/>
  <c r="R132" i="1"/>
  <c r="R136" i="1" s="1"/>
  <c r="N132" i="1"/>
  <c r="N136" i="1" s="1"/>
  <c r="J132" i="1"/>
  <c r="J136" i="1" s="1"/>
  <c r="S136" i="1" s="1"/>
  <c r="H132" i="1"/>
  <c r="H136" i="1" s="1"/>
  <c r="L131" i="1"/>
  <c r="L142" i="1" s="1"/>
  <c r="R130" i="1"/>
  <c r="N130" i="1"/>
  <c r="H130" i="1"/>
  <c r="J130" i="1" s="1"/>
  <c r="N127" i="1"/>
  <c r="H127" i="1"/>
  <c r="J127" i="1" s="1"/>
  <c r="R126" i="1"/>
  <c r="N126" i="1"/>
  <c r="N131" i="1" s="1"/>
  <c r="N142" i="1" s="1"/>
  <c r="H126" i="1"/>
  <c r="J126" i="1" s="1"/>
  <c r="R125" i="1"/>
  <c r="R131" i="1" s="1"/>
  <c r="N125" i="1"/>
  <c r="H125" i="1"/>
  <c r="J125" i="1" s="1"/>
  <c r="J131" i="1" s="1"/>
  <c r="N118" i="1"/>
  <c r="L118" i="1"/>
  <c r="R117" i="1"/>
  <c r="N117" i="1"/>
  <c r="H117" i="1"/>
  <c r="J117" i="1" s="1"/>
  <c r="R116" i="1"/>
  <c r="N116" i="1"/>
  <c r="H116" i="1"/>
  <c r="J116" i="1" s="1"/>
  <c r="J118" i="1" s="1"/>
  <c r="R114" i="1"/>
  <c r="N114" i="1"/>
  <c r="H114" i="1"/>
  <c r="J114" i="1" s="1"/>
  <c r="L113" i="1"/>
  <c r="J113" i="1"/>
  <c r="S113" i="1" s="1"/>
  <c r="R112" i="1"/>
  <c r="N112" i="1"/>
  <c r="J112" i="1"/>
  <c r="H112" i="1"/>
  <c r="R111" i="1"/>
  <c r="N111" i="1"/>
  <c r="J111" i="1"/>
  <c r="H111" i="1"/>
  <c r="R110" i="1"/>
  <c r="N110" i="1"/>
  <c r="J110" i="1"/>
  <c r="H110" i="1"/>
  <c r="R109" i="1"/>
  <c r="R113" i="1" s="1"/>
  <c r="N109" i="1"/>
  <c r="N113" i="1" s="1"/>
  <c r="J109" i="1"/>
  <c r="H109" i="1"/>
  <c r="H113" i="1" s="1"/>
  <c r="N108" i="1"/>
  <c r="L108" i="1"/>
  <c r="L119" i="1" s="1"/>
  <c r="N105" i="1"/>
  <c r="H105" i="1"/>
  <c r="J105" i="1" s="1"/>
  <c r="R103" i="1"/>
  <c r="R102" i="1"/>
  <c r="R101" i="1"/>
  <c r="R100" i="1"/>
  <c r="R99" i="1"/>
  <c r="R98" i="1"/>
  <c r="R97" i="1"/>
  <c r="R96" i="1"/>
  <c r="R95" i="1"/>
  <c r="R94" i="1"/>
  <c r="R93" i="1"/>
  <c r="N93" i="1"/>
  <c r="H93" i="1"/>
  <c r="J93" i="1" s="1"/>
  <c r="R92" i="1"/>
  <c r="R91" i="1"/>
  <c r="N91" i="1"/>
  <c r="J91" i="1"/>
  <c r="H91" i="1"/>
  <c r="R90" i="1"/>
  <c r="N90" i="1"/>
  <c r="J90" i="1"/>
  <c r="H90" i="1"/>
  <c r="R89" i="1"/>
  <c r="N89" i="1"/>
  <c r="J89" i="1"/>
  <c r="J108" i="1" s="1"/>
  <c r="H89" i="1"/>
  <c r="H108" i="1" s="1"/>
  <c r="L81" i="1"/>
  <c r="S80" i="1"/>
  <c r="O80" i="1"/>
  <c r="H80" i="1"/>
  <c r="J80" i="1" s="1"/>
  <c r="S78" i="1"/>
  <c r="S77" i="1"/>
  <c r="O77" i="1"/>
  <c r="H77" i="1"/>
  <c r="J77" i="1" s="1"/>
  <c r="S76" i="1"/>
  <c r="O76" i="1"/>
  <c r="O81" i="1" s="1"/>
  <c r="H76" i="1"/>
  <c r="J76" i="1" s="1"/>
  <c r="O75" i="1"/>
  <c r="J75" i="1"/>
  <c r="H75" i="1"/>
  <c r="S74" i="1"/>
  <c r="O74" i="1"/>
  <c r="J74" i="1"/>
  <c r="H74" i="1"/>
  <c r="O73" i="1"/>
  <c r="L73" i="1"/>
  <c r="S72" i="1"/>
  <c r="O72" i="1"/>
  <c r="J72" i="1"/>
  <c r="H72" i="1"/>
  <c r="S71" i="1"/>
  <c r="O71" i="1"/>
  <c r="J71" i="1"/>
  <c r="H71" i="1"/>
  <c r="S70" i="1"/>
  <c r="O70" i="1"/>
  <c r="J70" i="1"/>
  <c r="H70" i="1"/>
  <c r="S69" i="1"/>
  <c r="S73" i="1" s="1"/>
  <c r="O69" i="1"/>
  <c r="J69" i="1"/>
  <c r="J73" i="1" s="1"/>
  <c r="H69" i="1"/>
  <c r="H73" i="1" s="1"/>
  <c r="L68" i="1"/>
  <c r="S66" i="1"/>
  <c r="O66" i="1"/>
  <c r="J66" i="1"/>
  <c r="H66" i="1"/>
  <c r="S63" i="1"/>
  <c r="S62" i="1"/>
  <c r="S61" i="1"/>
  <c r="S60" i="1"/>
  <c r="S59" i="1"/>
  <c r="S58" i="1"/>
  <c r="S57" i="1"/>
  <c r="S56" i="1"/>
  <c r="S55" i="1"/>
  <c r="S54" i="1"/>
  <c r="O54" i="1"/>
  <c r="H54" i="1"/>
  <c r="J54" i="1" s="1"/>
  <c r="S52" i="1"/>
  <c r="S51" i="1"/>
  <c r="O51" i="1"/>
  <c r="J51" i="1"/>
  <c r="H51" i="1"/>
  <c r="S49" i="1"/>
  <c r="S48" i="1"/>
  <c r="S47" i="1"/>
  <c r="S46" i="1"/>
  <c r="O46" i="1"/>
  <c r="H46" i="1"/>
  <c r="J46" i="1" s="1"/>
  <c r="S44" i="1"/>
  <c r="S43" i="1"/>
  <c r="S42" i="1"/>
  <c r="O42" i="1"/>
  <c r="H42" i="1"/>
  <c r="J42" i="1" s="1"/>
  <c r="O39" i="1"/>
  <c r="J39" i="1"/>
  <c r="H39" i="1"/>
  <c r="O37" i="1"/>
  <c r="H37" i="1"/>
  <c r="J37" i="1" s="1"/>
  <c r="S35" i="1"/>
  <c r="S34" i="1"/>
  <c r="S33" i="1"/>
  <c r="S32" i="1"/>
  <c r="S31" i="1"/>
  <c r="S30" i="1"/>
  <c r="S29" i="1"/>
  <c r="S28" i="1"/>
  <c r="S27" i="1"/>
  <c r="S26" i="1"/>
  <c r="S25" i="1"/>
  <c r="S24" i="1"/>
  <c r="O24" i="1"/>
  <c r="J24" i="1"/>
  <c r="H24" i="1"/>
  <c r="S22" i="1"/>
  <c r="S21" i="1"/>
  <c r="S20" i="1"/>
  <c r="S19" i="1"/>
  <c r="S18" i="1"/>
  <c r="S17" i="1"/>
  <c r="O17" i="1"/>
  <c r="O68" i="1" s="1"/>
  <c r="H17" i="1"/>
  <c r="J17" i="1" s="1"/>
  <c r="S14" i="1"/>
  <c r="S13" i="1"/>
  <c r="S12" i="1"/>
  <c r="S11" i="1"/>
  <c r="S10" i="1"/>
  <c r="S9" i="1"/>
  <c r="S8" i="1"/>
  <c r="S7" i="1"/>
  <c r="O7" i="1"/>
  <c r="J7" i="1"/>
  <c r="H7" i="1"/>
  <c r="S6" i="1"/>
  <c r="O6" i="1"/>
  <c r="J6" i="1"/>
  <c r="H6" i="1"/>
  <c r="S5" i="1"/>
  <c r="S68" i="1" s="1"/>
  <c r="O5" i="1"/>
  <c r="J5" i="1"/>
  <c r="H5" i="1"/>
  <c r="H68" i="1" s="1"/>
  <c r="O82" i="1" l="1"/>
  <c r="S380" i="1"/>
  <c r="J68" i="1"/>
  <c r="T73" i="1"/>
  <c r="J81" i="1"/>
  <c r="S131" i="1"/>
  <c r="J174" i="1"/>
  <c r="J215" i="1"/>
  <c r="S188" i="1"/>
  <c r="H238" i="1"/>
  <c r="S317" i="1"/>
  <c r="J330" i="1"/>
  <c r="H364" i="1"/>
  <c r="H370" i="1" s="1"/>
  <c r="L82" i="1"/>
  <c r="R108" i="1"/>
  <c r="R119" i="1" s="1"/>
  <c r="R118" i="1"/>
  <c r="S141" i="1"/>
  <c r="N153" i="1"/>
  <c r="H209" i="1"/>
  <c r="J238" i="1"/>
  <c r="J250" i="1"/>
  <c r="S250" i="1" s="1"/>
  <c r="J268" i="1"/>
  <c r="J272" i="1"/>
  <c r="J288" i="1"/>
  <c r="R303" i="1"/>
  <c r="S303" i="1" s="1"/>
  <c r="N370" i="1"/>
  <c r="S118" i="1"/>
  <c r="J119" i="1"/>
  <c r="J142" i="1"/>
  <c r="H173" i="1"/>
  <c r="S209" i="1"/>
  <c r="L330" i="1"/>
  <c r="R329" i="1"/>
  <c r="R330" i="1" s="1"/>
  <c r="R359" i="1"/>
  <c r="R370" i="1" s="1"/>
  <c r="S369" i="1"/>
  <c r="R392" i="1"/>
  <c r="J386" i="1"/>
  <c r="S386" i="1" s="1"/>
  <c r="S81" i="1"/>
  <c r="S82" i="1" s="1"/>
  <c r="R142" i="1"/>
  <c r="R174" i="1"/>
  <c r="H168" i="1"/>
  <c r="J154" i="1"/>
  <c r="J168" i="1" s="1"/>
  <c r="R215" i="1"/>
  <c r="N251" i="1"/>
  <c r="N272" i="1"/>
  <c r="N278" i="1" s="1"/>
  <c r="S277" i="1"/>
  <c r="H81" i="1"/>
  <c r="H82" i="1" s="1"/>
  <c r="S108" i="1"/>
  <c r="S119" i="1" s="1"/>
  <c r="N119" i="1"/>
  <c r="N168" i="1"/>
  <c r="H215" i="1"/>
  <c r="J245" i="1"/>
  <c r="S245" i="1" s="1"/>
  <c r="H250" i="1"/>
  <c r="R288" i="1"/>
  <c r="N304" i="1"/>
  <c r="S329" i="1"/>
  <c r="L370" i="1"/>
  <c r="H118" i="1"/>
  <c r="H119" i="1" s="1"/>
  <c r="H131" i="1"/>
  <c r="H142" i="1" s="1"/>
  <c r="H288" i="1"/>
  <c r="H304" i="1" s="1"/>
  <c r="H303" i="1"/>
  <c r="H317" i="1"/>
  <c r="H330" i="1" s="1"/>
  <c r="H386" i="1"/>
  <c r="H392" i="1" s="1"/>
  <c r="H153" i="1"/>
  <c r="H174" i="1" s="1"/>
  <c r="H245" i="1"/>
  <c r="H272" i="1"/>
  <c r="H278" i="1" s="1"/>
  <c r="J322" i="1"/>
  <c r="J346" i="1"/>
  <c r="J359" i="1" s="1"/>
  <c r="H369" i="1"/>
  <c r="S359" i="1" l="1"/>
  <c r="S370" i="1" s="1"/>
  <c r="J370" i="1"/>
  <c r="R371" i="1" s="1"/>
  <c r="R143" i="1"/>
  <c r="H251" i="1"/>
  <c r="T68" i="1"/>
  <c r="J82" i="1"/>
  <c r="S83" i="1" s="1"/>
  <c r="S168" i="1"/>
  <c r="R120" i="1"/>
  <c r="S288" i="1"/>
  <c r="S304" i="1" s="1"/>
  <c r="J304" i="1"/>
  <c r="J251" i="1"/>
  <c r="R252" i="1" s="1"/>
  <c r="S238" i="1"/>
  <c r="S251" i="1" s="1"/>
  <c r="S215" i="1"/>
  <c r="S142" i="1"/>
  <c r="S272" i="1"/>
  <c r="R331" i="1"/>
  <c r="R216" i="1"/>
  <c r="T81" i="1"/>
  <c r="S392" i="1"/>
  <c r="R304" i="1"/>
  <c r="J278" i="1"/>
  <c r="R279" i="1" s="1"/>
  <c r="S268" i="1"/>
  <c r="S278" i="1" s="1"/>
  <c r="N174" i="1"/>
  <c r="R175" i="1" s="1"/>
  <c r="S330" i="1"/>
  <c r="S153" i="1"/>
  <c r="S174" i="1" s="1"/>
  <c r="J392" i="1"/>
  <c r="R393" i="1" s="1"/>
  <c r="R305" i="1" l="1"/>
  <c r="R395" i="1" s="1"/>
  <c r="T82" i="1"/>
</calcChain>
</file>

<file path=xl/sharedStrings.xml><?xml version="1.0" encoding="utf-8"?>
<sst xmlns="http://schemas.openxmlformats.org/spreadsheetml/2006/main" count="581" uniqueCount="201">
  <si>
    <t xml:space="preserve"> </t>
  </si>
  <si>
    <t xml:space="preserve">Акт выполненых работ за Февраль 2022 год </t>
  </si>
  <si>
    <t>№ п/п</t>
  </si>
  <si>
    <t>наименование работ</t>
  </si>
  <si>
    <t>дата</t>
  </si>
  <si>
    <t>№ заказа</t>
  </si>
  <si>
    <t>адрес</t>
  </si>
  <si>
    <t>кол-во часов</t>
  </si>
  <si>
    <t>кол-во челов</t>
  </si>
  <si>
    <t xml:space="preserve">                чел/часы</t>
  </si>
  <si>
    <t xml:space="preserve">                маш/часы</t>
  </si>
  <si>
    <t xml:space="preserve">                             материалы</t>
  </si>
  <si>
    <t>кол-во</t>
  </si>
  <si>
    <t xml:space="preserve">цена </t>
  </si>
  <si>
    <t>сумма</t>
  </si>
  <si>
    <t>цена</t>
  </si>
  <si>
    <t>наименование</t>
  </si>
  <si>
    <t>ул. Советов д.103</t>
  </si>
  <si>
    <t>ТВК</t>
  </si>
  <si>
    <t>Обследование перекрытие стояка х/воды сброс воды,монтаж водопровода на метапол,запуск проверка</t>
  </si>
  <si>
    <t>кв. 26</t>
  </si>
  <si>
    <t>Метапол12</t>
  </si>
  <si>
    <t>Крепеж к стене</t>
  </si>
  <si>
    <t>Шланг гиб. 0,6 м</t>
  </si>
  <si>
    <t>Фум лента</t>
  </si>
  <si>
    <t>Тройник</t>
  </si>
  <si>
    <t>Кран 15</t>
  </si>
  <si>
    <t>Дюбель</t>
  </si>
  <si>
    <t>Шуруп</t>
  </si>
  <si>
    <t>Перекрытие стояк отопление смброс воды,демонтаж металл стояка отпление,замена кранов на стояяке отопление,монтаж на пропелен стояк отопление установка полотенцесушитель в кв23, 26 ,запуск проверка.</t>
  </si>
  <si>
    <t>кв. 20,23,26</t>
  </si>
  <si>
    <t>Труба пропел. 25</t>
  </si>
  <si>
    <t>Кран 20</t>
  </si>
  <si>
    <t>кран 15</t>
  </si>
  <si>
    <t>заглушка 15</t>
  </si>
  <si>
    <t xml:space="preserve">тройник </t>
  </si>
  <si>
    <t xml:space="preserve">отвод </t>
  </si>
  <si>
    <t>Перекрытие стояка х/воды,замена  отсечного крана на стояке х/воды,демонтаж стоякав кв13 кв 16,и чердачное помещение чугун,монтаж стояка канализации на пластиковую трубу,запуск проверка.</t>
  </si>
  <si>
    <t>кв. 13</t>
  </si>
  <si>
    <t>Труба 50</t>
  </si>
  <si>
    <t>труба 110</t>
  </si>
  <si>
    <t>труба 110/1,5</t>
  </si>
  <si>
    <t xml:space="preserve">муфта </t>
  </si>
  <si>
    <t>тройник 110</t>
  </si>
  <si>
    <t>редукция110/50</t>
  </si>
  <si>
    <t>труба 110/3</t>
  </si>
  <si>
    <t>пеногерметик</t>
  </si>
  <si>
    <t>фитинг 26</t>
  </si>
  <si>
    <t>кран 20</t>
  </si>
  <si>
    <t>метапол 26</t>
  </si>
  <si>
    <t>фум лента</t>
  </si>
  <si>
    <t>Прогонка стояков в подвале,сброс воздуха в кв26 ,проверка.</t>
  </si>
  <si>
    <t>кв.26</t>
  </si>
  <si>
    <t>Неработают придомовые  канализ колодцы перекрытие х/воды,сборка лежака канализационного в подвале 1-подъезда,включение х/воды,проверка.</t>
  </si>
  <si>
    <t>кв.1</t>
  </si>
  <si>
    <t>Перекрытие стояка отопления сброс воды,демонтаж  стояк отопления,монтаж стояка отопления с кв21,до подвального помещения,запуск,проверка.</t>
  </si>
  <si>
    <t>кв. 21</t>
  </si>
  <si>
    <t>Труба метапол 26</t>
  </si>
  <si>
    <t>Фитинг</t>
  </si>
  <si>
    <t>Фум лета</t>
  </si>
  <si>
    <t>Перекрытие стояка  отопления,сброс воды,демонтаж стояка отопления,монтаж стояка отопления на метапол,запуск проверка</t>
  </si>
  <si>
    <t>кв.27</t>
  </si>
  <si>
    <t>Труба мет. 26</t>
  </si>
  <si>
    <t>фитинг</t>
  </si>
  <si>
    <t>уголок</t>
  </si>
  <si>
    <t>Перекрыт стояк х/воды подвале ,сброс,замена отсечного крана ,на стояке х/воды в туалете,запуск,проверка</t>
  </si>
  <si>
    <t>кв. 4</t>
  </si>
  <si>
    <t>Вывод воды для уборки подъездов</t>
  </si>
  <si>
    <t>подъезд 1,3</t>
  </si>
  <si>
    <t>Метапол 12</t>
  </si>
  <si>
    <t>Кран 12*16</t>
  </si>
  <si>
    <t>кран15</t>
  </si>
  <si>
    <t>шланг</t>
  </si>
  <si>
    <t>угол</t>
  </si>
  <si>
    <t>шуруп</t>
  </si>
  <si>
    <t>дюбель</t>
  </si>
  <si>
    <t>итого</t>
  </si>
  <si>
    <t>РСЦ</t>
  </si>
  <si>
    <t>Дом</t>
  </si>
  <si>
    <t>Эл цех</t>
  </si>
  <si>
    <t>Монтаж розетки и протяжка контактов, внутреней розетки</t>
  </si>
  <si>
    <t>Демонтаж монтаж автомата ,подключения авт,изоляция фазных нулевых жил</t>
  </si>
  <si>
    <t>кв.14</t>
  </si>
  <si>
    <t>автомат</t>
  </si>
  <si>
    <t>изоленте</t>
  </si>
  <si>
    <t xml:space="preserve">Акт выполненых работ за   Март  2022 год </t>
  </si>
  <si>
    <t>Демонтаж стояка канализации в туалете и подвале,монтаж стояка канализации в туалете и подвале,монтаж стояка новой трубой, перпекрытие стояка отопления в подвале,сброс ,замена стояка отопления в кухне кв2,5, в варка резьбы в стояк отопления в подвале,запуск,проверка,</t>
  </si>
  <si>
    <t>кв. 2</t>
  </si>
  <si>
    <t>тампер</t>
  </si>
  <si>
    <t>ревизия 110</t>
  </si>
  <si>
    <t>муфта</t>
  </si>
  <si>
    <t>муфта 20</t>
  </si>
  <si>
    <t>метапол 20*26</t>
  </si>
  <si>
    <t xml:space="preserve">резьба </t>
  </si>
  <si>
    <t>диск отрезной</t>
  </si>
  <si>
    <t>пена монтажная</t>
  </si>
  <si>
    <t>ПРОТЯЖКА ФИТИНГОВ НА РАДИАТОРАХ В КУХНЕ И СПАЛЬНЕ,СБРОС ВОЗДУХА,ПРОВЕРКА.</t>
  </si>
  <si>
    <t xml:space="preserve">Акт выполненых работ за   Апрель  2022 год </t>
  </si>
  <si>
    <t>Замена гибкого шланга</t>
  </si>
  <si>
    <t>кв. 25</t>
  </si>
  <si>
    <t>Субботник</t>
  </si>
  <si>
    <t>мешок</t>
  </si>
  <si>
    <t xml:space="preserve">Акт выполненых работ за   Май  2022 год </t>
  </si>
  <si>
    <t>Известь</t>
  </si>
  <si>
    <t>колер</t>
  </si>
  <si>
    <t>краска сер.</t>
  </si>
  <si>
    <t>краска син.</t>
  </si>
  <si>
    <t>краска зел.</t>
  </si>
  <si>
    <t>краска чер</t>
  </si>
  <si>
    <t>Проверка оборудования. Теплосчетчик в составе:Вычислитель ТВ-7, преобразователь расхода МФ ДУ 32-2</t>
  </si>
  <si>
    <t>договор №А 275/2021//Д</t>
  </si>
  <si>
    <t xml:space="preserve">Ремонт оборудования. Замена элемента питания на вычислитель ТВ-7 </t>
  </si>
  <si>
    <t>Проверка оборудования. Термопреобразотель КТПТР.</t>
  </si>
  <si>
    <t xml:space="preserve">Акт выполненых работ за  Июнь  2022 год </t>
  </si>
  <si>
    <t>Перекрытие стояка отопления,сброс воды,замена фитингов,запуск проверка</t>
  </si>
  <si>
    <t>кв11</t>
  </si>
  <si>
    <t>ниссан</t>
  </si>
  <si>
    <t>фитинг20*26</t>
  </si>
  <si>
    <t>Промывка и опрессовка системы теплоснабжения</t>
  </si>
  <si>
    <t>Выполнение работ по реконструкции УУТЭ</t>
  </si>
  <si>
    <t>Установка лавочек,ремонт лавочек,изготовление и установка седушек,демонтаж лавочек</t>
  </si>
  <si>
    <t>кв4</t>
  </si>
  <si>
    <t>лавочки</t>
  </si>
  <si>
    <t>квадрат2*4</t>
  </si>
  <si>
    <t>дос0,15*4</t>
  </si>
  <si>
    <t>электроды</t>
  </si>
  <si>
    <t>диск отр</t>
  </si>
  <si>
    <t>саморез</t>
  </si>
  <si>
    <t>Вварка резьб,установка кранов</t>
  </si>
  <si>
    <t>ст дома</t>
  </si>
  <si>
    <t>резьб20</t>
  </si>
  <si>
    <t>кран20</t>
  </si>
  <si>
    <t>фум лен</t>
  </si>
  <si>
    <t>Замена кранов на стояке радиаторе подъездах,запуск,проверка.</t>
  </si>
  <si>
    <t>нисан</t>
  </si>
  <si>
    <t>Перекрытие стояка х/воды в подвале,сброс,перепаковка отсечного крана на стояке х/воды в туалете,замена фильтра на счетчики в туалете,замена сбростного крана на счетчике в туалете,запуск,проверка.</t>
  </si>
  <si>
    <t>кв15</t>
  </si>
  <si>
    <t xml:space="preserve">Акт выполненых работ за  Июль  2022 год </t>
  </si>
  <si>
    <t>Перекрытие стояка отопления,сброс воды демонтаж,монтаж стояка отопления,запуск проверка</t>
  </si>
  <si>
    <t>кв21</t>
  </si>
  <si>
    <t>метапол26</t>
  </si>
  <si>
    <t>Перекрытие стояка отопления в подвале,сброс,замена стояков полотенцесущителя в туалете кв13,16,запуск,проверка.</t>
  </si>
  <si>
    <t>кв13</t>
  </si>
  <si>
    <t>трубаППР25</t>
  </si>
  <si>
    <t>америкППР25</t>
  </si>
  <si>
    <t>муфтаППР25н.р*20</t>
  </si>
  <si>
    <t>уголокметап20*26*в.р20</t>
  </si>
  <si>
    <t>уголокППР25</t>
  </si>
  <si>
    <t>Ремонт бетоной плиты балкона</t>
  </si>
  <si>
    <t>см Волна1/5</t>
  </si>
  <si>
    <t>см п/цем</t>
  </si>
  <si>
    <t>перчат</t>
  </si>
  <si>
    <t xml:space="preserve">Акт выполненых работ за  Август  2022 год </t>
  </si>
  <si>
    <t>Прочистка  канализационного стояка,запуск,проверка.</t>
  </si>
  <si>
    <t>б/н</t>
  </si>
  <si>
    <t>кв1</t>
  </si>
  <si>
    <t xml:space="preserve">мазда </t>
  </si>
  <si>
    <t>перчатки</t>
  </si>
  <si>
    <t>Перекрытие стояков отопления в подвале,сброс,демонтаж стояка отопления в спальнях кв21,24,монтаж стояка пропеленом,запуск,проверка.</t>
  </si>
  <si>
    <t>кв21,24</t>
  </si>
  <si>
    <t xml:space="preserve">Акт выполненых работ за  Сентябрь  2022 год </t>
  </si>
  <si>
    <t>Установка информа стендов</t>
  </si>
  <si>
    <t>инф стен</t>
  </si>
  <si>
    <t>шурупы</t>
  </si>
  <si>
    <t xml:space="preserve">Акт выполненых работ за  Октябрь  2022 год </t>
  </si>
  <si>
    <t>Перекрытие стояка отопления,сброс воды,демонтаж стояка отопления металл,монтаж на пропилен,нарезка резьбы,запуск проверка.</t>
  </si>
  <si>
    <t>кв16</t>
  </si>
  <si>
    <t>труба пропил25</t>
  </si>
  <si>
    <t>угол50</t>
  </si>
  <si>
    <t>муфта253/4</t>
  </si>
  <si>
    <t>фум-лен</t>
  </si>
  <si>
    <t>Демонтаж и замена автомата 16А,протяжка и изоляция нулей</t>
  </si>
  <si>
    <t>изолента</t>
  </si>
  <si>
    <t>Демонтаж монтаж уличного фанаря</t>
  </si>
  <si>
    <t>панел свет</t>
  </si>
  <si>
    <t>изолен</t>
  </si>
  <si>
    <t>самор</t>
  </si>
  <si>
    <t xml:space="preserve">Акт выполненых работ за  Ноябрь  2022 год </t>
  </si>
  <si>
    <t>Перекрытие общ крана в отопления,сброс,замена крана на стояке полотенцосушит в подвале,запуск,замена сгона и стояка полотенцесушит в подвале и туалет кв12 и 15,запуск,проверка,нарезка резьбы</t>
  </si>
  <si>
    <t>кв12,15</t>
  </si>
  <si>
    <t>метапол20*26</t>
  </si>
  <si>
    <t>тройн20*26</t>
  </si>
  <si>
    <t>заглуш15</t>
  </si>
  <si>
    <t>угол20*26</t>
  </si>
  <si>
    <t>муфта20*26</t>
  </si>
  <si>
    <t>Замена стояков полотенцесушителя в подвале, туалете и ванной комнате,запуск,проверка.</t>
  </si>
  <si>
    <t>труба 25</t>
  </si>
  <si>
    <t>американка 25</t>
  </si>
  <si>
    <t>угол 25</t>
  </si>
  <si>
    <t>Перекрытие стояков,сброс,проверка стояков на проходимость,открытие крана на радиаторе в зале кв24.запуск,проверка,сброс воздуха</t>
  </si>
  <si>
    <t>кв27</t>
  </si>
  <si>
    <t xml:space="preserve">Акт выполненых работ за  Декабрь 2022 год </t>
  </si>
  <si>
    <t>Перекрытие, сброс, запуск, проверка стояка холодной воды в подвале</t>
  </si>
  <si>
    <t>кв 4</t>
  </si>
  <si>
    <t>мазда</t>
  </si>
  <si>
    <t>фумлента</t>
  </si>
  <si>
    <t>Заделка подвальных окон. Заделка стыков вент. Продухов монтажной пеной.</t>
  </si>
  <si>
    <t>кв 10</t>
  </si>
  <si>
    <t>пенопласт</t>
  </si>
  <si>
    <t>пена монт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</si>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</sst>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u/>
      <sz val="12"/>
      <name val="Arial Cyr"/>
      <charset val="204"/>
    </font>
    <font>
      <b/>
      <i/>
      <sz val="12"/>
      <name val="Arial Cyr"/>
      <charset val="204"/>
    </font>
    <font>
      <b/>
      <i/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3" fillId="0" borderId="2" xfId="0" applyFont="1" applyFill="1" applyBorder="1" applyAlignment="1"/>
    <xf numFmtId="2" fontId="0" fillId="0" borderId="2" xfId="0" applyNumberFormat="1" applyBorder="1"/>
    <xf numFmtId="2" fontId="2" fillId="0" borderId="0" xfId="0" applyNumberFormat="1" applyFont="1"/>
    <xf numFmtId="0" fontId="4" fillId="0" borderId="2" xfId="0" applyFont="1" applyBorder="1"/>
    <xf numFmtId="14" fontId="0" fillId="0" borderId="2" xfId="0" applyNumberFormat="1" applyBorder="1"/>
    <xf numFmtId="0" fontId="5" fillId="0" borderId="2" xfId="0" applyFont="1" applyFill="1" applyBorder="1"/>
    <xf numFmtId="2" fontId="2" fillId="0" borderId="0" xfId="0" applyNumberFormat="1" applyFont="1" applyBorder="1"/>
    <xf numFmtId="0" fontId="0" fillId="0" borderId="0" xfId="0" applyBorder="1"/>
    <xf numFmtId="0" fontId="0" fillId="0" borderId="4" xfId="0" applyBorder="1"/>
    <xf numFmtId="0" fontId="6" fillId="0" borderId="2" xfId="0" applyFont="1" applyBorder="1"/>
    <xf numFmtId="2" fontId="6" fillId="0" borderId="2" xfId="0" applyNumberFormat="1" applyFont="1" applyBorder="1"/>
    <xf numFmtId="0" fontId="2" fillId="0" borderId="0" xfId="0" applyFont="1"/>
    <xf numFmtId="2" fontId="0" fillId="0" borderId="0" xfId="0" applyNumberFormat="1"/>
    <xf numFmtId="0" fontId="4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/>
    <xf numFmtId="2" fontId="0" fillId="0" borderId="2" xfId="0" applyNumberForma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0" fontId="2" fillId="0" borderId="2" xfId="0" applyFont="1" applyBorder="1" applyAlignment="1"/>
    <xf numFmtId="0" fontId="2" fillId="0" borderId="1" xfId="0" applyFont="1" applyBorder="1" applyAlignment="1"/>
    <xf numFmtId="0" fontId="0" fillId="0" borderId="3" xfId="0" applyBorder="1" applyAlignment="1"/>
    <xf numFmtId="0" fontId="2" fillId="0" borderId="3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C11AA-A84A-4B0C-B7B8-6ABB1C0EAEE6}">
  <dimension ref="A1:AE395"/>
  <sheetViews>
    <sheetView tabSelected="1" zoomScale="90" zoomScaleNormal="90" workbookViewId="0">
      <pane xSplit="1" ySplit="4" topLeftCell="B377" activePane="bottomRight" state="frozen"/>
      <selection pane="topRight" activeCell="B1" sqref="B1"/>
      <selection pane="bottomLeft" activeCell="A5" sqref="A5"/>
      <selection pane="bottomRight" activeCell="E149" sqref="E149"/>
    </sheetView>
  </sheetViews>
  <sheetFormatPr defaultRowHeight="12.75" x14ac:dyDescent="0.2"/>
  <cols>
    <col min="1" max="1" width="6.140625" customWidth="1"/>
    <col min="2" max="2" width="20.7109375" customWidth="1"/>
    <col min="3" max="3" width="11.140625" customWidth="1"/>
    <col min="4" max="4" width="8" customWidth="1"/>
    <col min="5" max="5" width="20" customWidth="1"/>
    <col min="6" max="6" width="7.42578125" customWidth="1"/>
    <col min="7" max="7" width="6.85546875" customWidth="1"/>
    <col min="8" max="8" width="8.7109375" customWidth="1"/>
    <col min="9" max="9" width="8.85546875" customWidth="1"/>
    <col min="10" max="10" width="10.85546875" customWidth="1"/>
    <col min="11" max="11" width="8.140625" customWidth="1"/>
    <col min="12" max="12" width="7" customWidth="1"/>
    <col min="15" max="15" width="13.5703125" customWidth="1"/>
    <col min="16" max="16" width="17.5703125" customWidth="1"/>
    <col min="18" max="18" width="11.42578125" customWidth="1"/>
    <col min="19" max="19" width="10.140625" customWidth="1"/>
    <col min="20" max="20" width="10.5703125" customWidth="1"/>
    <col min="256" max="256" width="6.140625" customWidth="1"/>
    <col min="257" max="257" width="20.7109375" customWidth="1"/>
    <col min="258" max="258" width="11.140625" customWidth="1"/>
    <col min="259" max="259" width="8" customWidth="1"/>
    <col min="260" max="260" width="20" customWidth="1"/>
    <col min="261" max="261" width="7.42578125" customWidth="1"/>
    <col min="262" max="262" width="6.85546875" customWidth="1"/>
    <col min="263" max="263" width="8.7109375" customWidth="1"/>
    <col min="264" max="264" width="7" customWidth="1"/>
    <col min="265" max="265" width="7.42578125" customWidth="1"/>
    <col min="267" max="267" width="8.140625" customWidth="1"/>
    <col min="268" max="268" width="7" customWidth="1"/>
    <col min="270" max="270" width="9.7109375" customWidth="1"/>
    <col min="271" max="271" width="9.28515625" customWidth="1"/>
    <col min="275" max="275" width="10.140625" customWidth="1"/>
    <col min="276" max="276" width="10.5703125" customWidth="1"/>
    <col min="512" max="512" width="6.140625" customWidth="1"/>
    <col min="513" max="513" width="20.7109375" customWidth="1"/>
    <col min="514" max="514" width="11.140625" customWidth="1"/>
    <col min="515" max="515" width="8" customWidth="1"/>
    <col min="516" max="516" width="20" customWidth="1"/>
    <col min="517" max="517" width="7.42578125" customWidth="1"/>
    <col min="518" max="518" width="6.85546875" customWidth="1"/>
    <col min="519" max="519" width="8.7109375" customWidth="1"/>
    <col min="520" max="520" width="7" customWidth="1"/>
    <col min="521" max="521" width="7.42578125" customWidth="1"/>
    <col min="523" max="523" width="8.140625" customWidth="1"/>
    <col min="524" max="524" width="7" customWidth="1"/>
    <col min="526" max="526" width="9.7109375" customWidth="1"/>
    <col min="527" max="527" width="9.28515625" customWidth="1"/>
    <col min="531" max="531" width="10.140625" customWidth="1"/>
    <col min="532" max="532" width="10.5703125" customWidth="1"/>
    <col min="768" max="768" width="6.140625" customWidth="1"/>
    <col min="769" max="769" width="20.7109375" customWidth="1"/>
    <col min="770" max="770" width="11.140625" customWidth="1"/>
    <col min="771" max="771" width="8" customWidth="1"/>
    <col min="772" max="772" width="20" customWidth="1"/>
    <col min="773" max="773" width="7.42578125" customWidth="1"/>
    <col min="774" max="774" width="6.85546875" customWidth="1"/>
    <col min="775" max="775" width="8.7109375" customWidth="1"/>
    <col min="776" max="776" width="7" customWidth="1"/>
    <col min="777" max="777" width="7.42578125" customWidth="1"/>
    <col min="779" max="779" width="8.140625" customWidth="1"/>
    <col min="780" max="780" width="7" customWidth="1"/>
    <col min="782" max="782" width="9.7109375" customWidth="1"/>
    <col min="783" max="783" width="9.28515625" customWidth="1"/>
    <col min="787" max="787" width="10.140625" customWidth="1"/>
    <col min="788" max="788" width="10.5703125" customWidth="1"/>
    <col min="1024" max="1024" width="6.140625" customWidth="1"/>
    <col min="1025" max="1025" width="20.7109375" customWidth="1"/>
    <col min="1026" max="1026" width="11.140625" customWidth="1"/>
    <col min="1027" max="1027" width="8" customWidth="1"/>
    <col min="1028" max="1028" width="20" customWidth="1"/>
    <col min="1029" max="1029" width="7.42578125" customWidth="1"/>
    <col min="1030" max="1030" width="6.85546875" customWidth="1"/>
    <col min="1031" max="1031" width="8.7109375" customWidth="1"/>
    <col min="1032" max="1032" width="7" customWidth="1"/>
    <col min="1033" max="1033" width="7.42578125" customWidth="1"/>
    <col min="1035" max="1035" width="8.140625" customWidth="1"/>
    <col min="1036" max="1036" width="7" customWidth="1"/>
    <col min="1038" max="1038" width="9.7109375" customWidth="1"/>
    <col min="1039" max="1039" width="9.28515625" customWidth="1"/>
    <col min="1043" max="1043" width="10.140625" customWidth="1"/>
    <col min="1044" max="1044" width="10.5703125" customWidth="1"/>
    <col min="1280" max="1280" width="6.140625" customWidth="1"/>
    <col min="1281" max="1281" width="20.7109375" customWidth="1"/>
    <col min="1282" max="1282" width="11.140625" customWidth="1"/>
    <col min="1283" max="1283" width="8" customWidth="1"/>
    <col min="1284" max="1284" width="20" customWidth="1"/>
    <col min="1285" max="1285" width="7.42578125" customWidth="1"/>
    <col min="1286" max="1286" width="6.85546875" customWidth="1"/>
    <col min="1287" max="1287" width="8.7109375" customWidth="1"/>
    <col min="1288" max="1288" width="7" customWidth="1"/>
    <col min="1289" max="1289" width="7.42578125" customWidth="1"/>
    <col min="1291" max="1291" width="8.140625" customWidth="1"/>
    <col min="1292" max="1292" width="7" customWidth="1"/>
    <col min="1294" max="1294" width="9.7109375" customWidth="1"/>
    <col min="1295" max="1295" width="9.28515625" customWidth="1"/>
    <col min="1299" max="1299" width="10.140625" customWidth="1"/>
    <col min="1300" max="1300" width="10.5703125" customWidth="1"/>
    <col min="1536" max="1536" width="6.140625" customWidth="1"/>
    <col min="1537" max="1537" width="20.7109375" customWidth="1"/>
    <col min="1538" max="1538" width="11.140625" customWidth="1"/>
    <col min="1539" max="1539" width="8" customWidth="1"/>
    <col min="1540" max="1540" width="20" customWidth="1"/>
    <col min="1541" max="1541" width="7.42578125" customWidth="1"/>
    <col min="1542" max="1542" width="6.85546875" customWidth="1"/>
    <col min="1543" max="1543" width="8.7109375" customWidth="1"/>
    <col min="1544" max="1544" width="7" customWidth="1"/>
    <col min="1545" max="1545" width="7.42578125" customWidth="1"/>
    <col min="1547" max="1547" width="8.140625" customWidth="1"/>
    <col min="1548" max="1548" width="7" customWidth="1"/>
    <col min="1550" max="1550" width="9.7109375" customWidth="1"/>
    <col min="1551" max="1551" width="9.28515625" customWidth="1"/>
    <col min="1555" max="1555" width="10.140625" customWidth="1"/>
    <col min="1556" max="1556" width="10.5703125" customWidth="1"/>
    <col min="1792" max="1792" width="6.140625" customWidth="1"/>
    <col min="1793" max="1793" width="20.7109375" customWidth="1"/>
    <col min="1794" max="1794" width="11.140625" customWidth="1"/>
    <col min="1795" max="1795" width="8" customWidth="1"/>
    <col min="1796" max="1796" width="20" customWidth="1"/>
    <col min="1797" max="1797" width="7.42578125" customWidth="1"/>
    <col min="1798" max="1798" width="6.85546875" customWidth="1"/>
    <col min="1799" max="1799" width="8.7109375" customWidth="1"/>
    <col min="1800" max="1800" width="7" customWidth="1"/>
    <col min="1801" max="1801" width="7.42578125" customWidth="1"/>
    <col min="1803" max="1803" width="8.140625" customWidth="1"/>
    <col min="1804" max="1804" width="7" customWidth="1"/>
    <col min="1806" max="1806" width="9.7109375" customWidth="1"/>
    <col min="1807" max="1807" width="9.28515625" customWidth="1"/>
    <col min="1811" max="1811" width="10.140625" customWidth="1"/>
    <col min="1812" max="1812" width="10.5703125" customWidth="1"/>
    <col min="2048" max="2048" width="6.140625" customWidth="1"/>
    <col min="2049" max="2049" width="20.7109375" customWidth="1"/>
    <col min="2050" max="2050" width="11.140625" customWidth="1"/>
    <col min="2051" max="2051" width="8" customWidth="1"/>
    <col min="2052" max="2052" width="20" customWidth="1"/>
    <col min="2053" max="2053" width="7.42578125" customWidth="1"/>
    <col min="2054" max="2054" width="6.85546875" customWidth="1"/>
    <col min="2055" max="2055" width="8.7109375" customWidth="1"/>
    <col min="2056" max="2056" width="7" customWidth="1"/>
    <col min="2057" max="2057" width="7.42578125" customWidth="1"/>
    <col min="2059" max="2059" width="8.140625" customWidth="1"/>
    <col min="2060" max="2060" width="7" customWidth="1"/>
    <col min="2062" max="2062" width="9.7109375" customWidth="1"/>
    <col min="2063" max="2063" width="9.28515625" customWidth="1"/>
    <col min="2067" max="2067" width="10.140625" customWidth="1"/>
    <col min="2068" max="2068" width="10.5703125" customWidth="1"/>
    <col min="2304" max="2304" width="6.140625" customWidth="1"/>
    <col min="2305" max="2305" width="20.7109375" customWidth="1"/>
    <col min="2306" max="2306" width="11.140625" customWidth="1"/>
    <col min="2307" max="2307" width="8" customWidth="1"/>
    <col min="2308" max="2308" width="20" customWidth="1"/>
    <col min="2309" max="2309" width="7.42578125" customWidth="1"/>
    <col min="2310" max="2310" width="6.85546875" customWidth="1"/>
    <col min="2311" max="2311" width="8.7109375" customWidth="1"/>
    <col min="2312" max="2312" width="7" customWidth="1"/>
    <col min="2313" max="2313" width="7.42578125" customWidth="1"/>
    <col min="2315" max="2315" width="8.140625" customWidth="1"/>
    <col min="2316" max="2316" width="7" customWidth="1"/>
    <col min="2318" max="2318" width="9.7109375" customWidth="1"/>
    <col min="2319" max="2319" width="9.28515625" customWidth="1"/>
    <col min="2323" max="2323" width="10.140625" customWidth="1"/>
    <col min="2324" max="2324" width="10.5703125" customWidth="1"/>
    <col min="2560" max="2560" width="6.140625" customWidth="1"/>
    <col min="2561" max="2561" width="20.7109375" customWidth="1"/>
    <col min="2562" max="2562" width="11.140625" customWidth="1"/>
    <col min="2563" max="2563" width="8" customWidth="1"/>
    <col min="2564" max="2564" width="20" customWidth="1"/>
    <col min="2565" max="2565" width="7.42578125" customWidth="1"/>
    <col min="2566" max="2566" width="6.85546875" customWidth="1"/>
    <col min="2567" max="2567" width="8.7109375" customWidth="1"/>
    <col min="2568" max="2568" width="7" customWidth="1"/>
    <col min="2569" max="2569" width="7.42578125" customWidth="1"/>
    <col min="2571" max="2571" width="8.140625" customWidth="1"/>
    <col min="2572" max="2572" width="7" customWidth="1"/>
    <col min="2574" max="2574" width="9.7109375" customWidth="1"/>
    <col min="2575" max="2575" width="9.28515625" customWidth="1"/>
    <col min="2579" max="2579" width="10.140625" customWidth="1"/>
    <col min="2580" max="2580" width="10.5703125" customWidth="1"/>
    <col min="2816" max="2816" width="6.140625" customWidth="1"/>
    <col min="2817" max="2817" width="20.7109375" customWidth="1"/>
    <col min="2818" max="2818" width="11.140625" customWidth="1"/>
    <col min="2819" max="2819" width="8" customWidth="1"/>
    <col min="2820" max="2820" width="20" customWidth="1"/>
    <col min="2821" max="2821" width="7.42578125" customWidth="1"/>
    <col min="2822" max="2822" width="6.85546875" customWidth="1"/>
    <col min="2823" max="2823" width="8.7109375" customWidth="1"/>
    <col min="2824" max="2824" width="7" customWidth="1"/>
    <col min="2825" max="2825" width="7.42578125" customWidth="1"/>
    <col min="2827" max="2827" width="8.140625" customWidth="1"/>
    <col min="2828" max="2828" width="7" customWidth="1"/>
    <col min="2830" max="2830" width="9.7109375" customWidth="1"/>
    <col min="2831" max="2831" width="9.28515625" customWidth="1"/>
    <col min="2835" max="2835" width="10.140625" customWidth="1"/>
    <col min="2836" max="2836" width="10.5703125" customWidth="1"/>
    <col min="3072" max="3072" width="6.140625" customWidth="1"/>
    <col min="3073" max="3073" width="20.7109375" customWidth="1"/>
    <col min="3074" max="3074" width="11.140625" customWidth="1"/>
    <col min="3075" max="3075" width="8" customWidth="1"/>
    <col min="3076" max="3076" width="20" customWidth="1"/>
    <col min="3077" max="3077" width="7.42578125" customWidth="1"/>
    <col min="3078" max="3078" width="6.85546875" customWidth="1"/>
    <col min="3079" max="3079" width="8.7109375" customWidth="1"/>
    <col min="3080" max="3080" width="7" customWidth="1"/>
    <col min="3081" max="3081" width="7.42578125" customWidth="1"/>
    <col min="3083" max="3083" width="8.140625" customWidth="1"/>
    <col min="3084" max="3084" width="7" customWidth="1"/>
    <col min="3086" max="3086" width="9.7109375" customWidth="1"/>
    <col min="3087" max="3087" width="9.28515625" customWidth="1"/>
    <col min="3091" max="3091" width="10.140625" customWidth="1"/>
    <col min="3092" max="3092" width="10.5703125" customWidth="1"/>
    <col min="3328" max="3328" width="6.140625" customWidth="1"/>
    <col min="3329" max="3329" width="20.7109375" customWidth="1"/>
    <col min="3330" max="3330" width="11.140625" customWidth="1"/>
    <col min="3331" max="3331" width="8" customWidth="1"/>
    <col min="3332" max="3332" width="20" customWidth="1"/>
    <col min="3333" max="3333" width="7.42578125" customWidth="1"/>
    <col min="3334" max="3334" width="6.85546875" customWidth="1"/>
    <col min="3335" max="3335" width="8.7109375" customWidth="1"/>
    <col min="3336" max="3336" width="7" customWidth="1"/>
    <col min="3337" max="3337" width="7.42578125" customWidth="1"/>
    <col min="3339" max="3339" width="8.140625" customWidth="1"/>
    <col min="3340" max="3340" width="7" customWidth="1"/>
    <col min="3342" max="3342" width="9.7109375" customWidth="1"/>
    <col min="3343" max="3343" width="9.28515625" customWidth="1"/>
    <col min="3347" max="3347" width="10.140625" customWidth="1"/>
    <col min="3348" max="3348" width="10.5703125" customWidth="1"/>
    <col min="3584" max="3584" width="6.140625" customWidth="1"/>
    <col min="3585" max="3585" width="20.7109375" customWidth="1"/>
    <col min="3586" max="3586" width="11.140625" customWidth="1"/>
    <col min="3587" max="3587" width="8" customWidth="1"/>
    <col min="3588" max="3588" width="20" customWidth="1"/>
    <col min="3589" max="3589" width="7.42578125" customWidth="1"/>
    <col min="3590" max="3590" width="6.85546875" customWidth="1"/>
    <col min="3591" max="3591" width="8.7109375" customWidth="1"/>
    <col min="3592" max="3592" width="7" customWidth="1"/>
    <col min="3593" max="3593" width="7.42578125" customWidth="1"/>
    <col min="3595" max="3595" width="8.140625" customWidth="1"/>
    <col min="3596" max="3596" width="7" customWidth="1"/>
    <col min="3598" max="3598" width="9.7109375" customWidth="1"/>
    <col min="3599" max="3599" width="9.28515625" customWidth="1"/>
    <col min="3603" max="3603" width="10.140625" customWidth="1"/>
    <col min="3604" max="3604" width="10.5703125" customWidth="1"/>
    <col min="3840" max="3840" width="6.140625" customWidth="1"/>
    <col min="3841" max="3841" width="20.7109375" customWidth="1"/>
    <col min="3842" max="3842" width="11.140625" customWidth="1"/>
    <col min="3843" max="3843" width="8" customWidth="1"/>
    <col min="3844" max="3844" width="20" customWidth="1"/>
    <col min="3845" max="3845" width="7.42578125" customWidth="1"/>
    <col min="3846" max="3846" width="6.85546875" customWidth="1"/>
    <col min="3847" max="3847" width="8.7109375" customWidth="1"/>
    <col min="3848" max="3848" width="7" customWidth="1"/>
    <col min="3849" max="3849" width="7.42578125" customWidth="1"/>
    <col min="3851" max="3851" width="8.140625" customWidth="1"/>
    <col min="3852" max="3852" width="7" customWidth="1"/>
    <col min="3854" max="3854" width="9.7109375" customWidth="1"/>
    <col min="3855" max="3855" width="9.28515625" customWidth="1"/>
    <col min="3859" max="3859" width="10.140625" customWidth="1"/>
    <col min="3860" max="3860" width="10.5703125" customWidth="1"/>
    <col min="4096" max="4096" width="6.140625" customWidth="1"/>
    <col min="4097" max="4097" width="20.7109375" customWidth="1"/>
    <col min="4098" max="4098" width="11.140625" customWidth="1"/>
    <col min="4099" max="4099" width="8" customWidth="1"/>
    <col min="4100" max="4100" width="20" customWidth="1"/>
    <col min="4101" max="4101" width="7.42578125" customWidth="1"/>
    <col min="4102" max="4102" width="6.85546875" customWidth="1"/>
    <col min="4103" max="4103" width="8.7109375" customWidth="1"/>
    <col min="4104" max="4104" width="7" customWidth="1"/>
    <col min="4105" max="4105" width="7.42578125" customWidth="1"/>
    <col min="4107" max="4107" width="8.140625" customWidth="1"/>
    <col min="4108" max="4108" width="7" customWidth="1"/>
    <col min="4110" max="4110" width="9.7109375" customWidth="1"/>
    <col min="4111" max="4111" width="9.28515625" customWidth="1"/>
    <col min="4115" max="4115" width="10.140625" customWidth="1"/>
    <col min="4116" max="4116" width="10.5703125" customWidth="1"/>
    <col min="4352" max="4352" width="6.140625" customWidth="1"/>
    <col min="4353" max="4353" width="20.7109375" customWidth="1"/>
    <col min="4354" max="4354" width="11.140625" customWidth="1"/>
    <col min="4355" max="4355" width="8" customWidth="1"/>
    <col min="4356" max="4356" width="20" customWidth="1"/>
    <col min="4357" max="4357" width="7.42578125" customWidth="1"/>
    <col min="4358" max="4358" width="6.85546875" customWidth="1"/>
    <col min="4359" max="4359" width="8.7109375" customWidth="1"/>
    <col min="4360" max="4360" width="7" customWidth="1"/>
    <col min="4361" max="4361" width="7.42578125" customWidth="1"/>
    <col min="4363" max="4363" width="8.140625" customWidth="1"/>
    <col min="4364" max="4364" width="7" customWidth="1"/>
    <col min="4366" max="4366" width="9.7109375" customWidth="1"/>
    <col min="4367" max="4367" width="9.28515625" customWidth="1"/>
    <col min="4371" max="4371" width="10.140625" customWidth="1"/>
    <col min="4372" max="4372" width="10.5703125" customWidth="1"/>
    <col min="4608" max="4608" width="6.140625" customWidth="1"/>
    <col min="4609" max="4609" width="20.7109375" customWidth="1"/>
    <col min="4610" max="4610" width="11.140625" customWidth="1"/>
    <col min="4611" max="4611" width="8" customWidth="1"/>
    <col min="4612" max="4612" width="20" customWidth="1"/>
    <col min="4613" max="4613" width="7.42578125" customWidth="1"/>
    <col min="4614" max="4614" width="6.85546875" customWidth="1"/>
    <col min="4615" max="4615" width="8.7109375" customWidth="1"/>
    <col min="4616" max="4616" width="7" customWidth="1"/>
    <col min="4617" max="4617" width="7.42578125" customWidth="1"/>
    <col min="4619" max="4619" width="8.140625" customWidth="1"/>
    <col min="4620" max="4620" width="7" customWidth="1"/>
    <col min="4622" max="4622" width="9.7109375" customWidth="1"/>
    <col min="4623" max="4623" width="9.28515625" customWidth="1"/>
    <col min="4627" max="4627" width="10.140625" customWidth="1"/>
    <col min="4628" max="4628" width="10.5703125" customWidth="1"/>
    <col min="4864" max="4864" width="6.140625" customWidth="1"/>
    <col min="4865" max="4865" width="20.7109375" customWidth="1"/>
    <col min="4866" max="4866" width="11.140625" customWidth="1"/>
    <col min="4867" max="4867" width="8" customWidth="1"/>
    <col min="4868" max="4868" width="20" customWidth="1"/>
    <col min="4869" max="4869" width="7.42578125" customWidth="1"/>
    <col min="4870" max="4870" width="6.85546875" customWidth="1"/>
    <col min="4871" max="4871" width="8.7109375" customWidth="1"/>
    <col min="4872" max="4872" width="7" customWidth="1"/>
    <col min="4873" max="4873" width="7.42578125" customWidth="1"/>
    <col min="4875" max="4875" width="8.140625" customWidth="1"/>
    <col min="4876" max="4876" width="7" customWidth="1"/>
    <col min="4878" max="4878" width="9.7109375" customWidth="1"/>
    <col min="4879" max="4879" width="9.28515625" customWidth="1"/>
    <col min="4883" max="4883" width="10.140625" customWidth="1"/>
    <col min="4884" max="4884" width="10.5703125" customWidth="1"/>
    <col min="5120" max="5120" width="6.140625" customWidth="1"/>
    <col min="5121" max="5121" width="20.7109375" customWidth="1"/>
    <col min="5122" max="5122" width="11.140625" customWidth="1"/>
    <col min="5123" max="5123" width="8" customWidth="1"/>
    <col min="5124" max="5124" width="20" customWidth="1"/>
    <col min="5125" max="5125" width="7.42578125" customWidth="1"/>
    <col min="5126" max="5126" width="6.85546875" customWidth="1"/>
    <col min="5127" max="5127" width="8.7109375" customWidth="1"/>
    <col min="5128" max="5128" width="7" customWidth="1"/>
    <col min="5129" max="5129" width="7.42578125" customWidth="1"/>
    <col min="5131" max="5131" width="8.140625" customWidth="1"/>
    <col min="5132" max="5132" width="7" customWidth="1"/>
    <col min="5134" max="5134" width="9.7109375" customWidth="1"/>
    <col min="5135" max="5135" width="9.28515625" customWidth="1"/>
    <col min="5139" max="5139" width="10.140625" customWidth="1"/>
    <col min="5140" max="5140" width="10.5703125" customWidth="1"/>
    <col min="5376" max="5376" width="6.140625" customWidth="1"/>
    <col min="5377" max="5377" width="20.7109375" customWidth="1"/>
    <col min="5378" max="5378" width="11.140625" customWidth="1"/>
    <col min="5379" max="5379" width="8" customWidth="1"/>
    <col min="5380" max="5380" width="20" customWidth="1"/>
    <col min="5381" max="5381" width="7.42578125" customWidth="1"/>
    <col min="5382" max="5382" width="6.85546875" customWidth="1"/>
    <col min="5383" max="5383" width="8.7109375" customWidth="1"/>
    <col min="5384" max="5384" width="7" customWidth="1"/>
    <col min="5385" max="5385" width="7.42578125" customWidth="1"/>
    <col min="5387" max="5387" width="8.140625" customWidth="1"/>
    <col min="5388" max="5388" width="7" customWidth="1"/>
    <col min="5390" max="5390" width="9.7109375" customWidth="1"/>
    <col min="5391" max="5391" width="9.28515625" customWidth="1"/>
    <col min="5395" max="5395" width="10.140625" customWidth="1"/>
    <col min="5396" max="5396" width="10.5703125" customWidth="1"/>
    <col min="5632" max="5632" width="6.140625" customWidth="1"/>
    <col min="5633" max="5633" width="20.7109375" customWidth="1"/>
    <col min="5634" max="5634" width="11.140625" customWidth="1"/>
    <col min="5635" max="5635" width="8" customWidth="1"/>
    <col min="5636" max="5636" width="20" customWidth="1"/>
    <col min="5637" max="5637" width="7.42578125" customWidth="1"/>
    <col min="5638" max="5638" width="6.85546875" customWidth="1"/>
    <col min="5639" max="5639" width="8.7109375" customWidth="1"/>
    <col min="5640" max="5640" width="7" customWidth="1"/>
    <col min="5641" max="5641" width="7.42578125" customWidth="1"/>
    <col min="5643" max="5643" width="8.140625" customWidth="1"/>
    <col min="5644" max="5644" width="7" customWidth="1"/>
    <col min="5646" max="5646" width="9.7109375" customWidth="1"/>
    <col min="5647" max="5647" width="9.28515625" customWidth="1"/>
    <col min="5651" max="5651" width="10.140625" customWidth="1"/>
    <col min="5652" max="5652" width="10.5703125" customWidth="1"/>
    <col min="5888" max="5888" width="6.140625" customWidth="1"/>
    <col min="5889" max="5889" width="20.7109375" customWidth="1"/>
    <col min="5890" max="5890" width="11.140625" customWidth="1"/>
    <col min="5891" max="5891" width="8" customWidth="1"/>
    <col min="5892" max="5892" width="20" customWidth="1"/>
    <col min="5893" max="5893" width="7.42578125" customWidth="1"/>
    <col min="5894" max="5894" width="6.85546875" customWidth="1"/>
    <col min="5895" max="5895" width="8.7109375" customWidth="1"/>
    <col min="5896" max="5896" width="7" customWidth="1"/>
    <col min="5897" max="5897" width="7.42578125" customWidth="1"/>
    <col min="5899" max="5899" width="8.140625" customWidth="1"/>
    <col min="5900" max="5900" width="7" customWidth="1"/>
    <col min="5902" max="5902" width="9.7109375" customWidth="1"/>
    <col min="5903" max="5903" width="9.28515625" customWidth="1"/>
    <col min="5907" max="5907" width="10.140625" customWidth="1"/>
    <col min="5908" max="5908" width="10.5703125" customWidth="1"/>
    <col min="6144" max="6144" width="6.140625" customWidth="1"/>
    <col min="6145" max="6145" width="20.7109375" customWidth="1"/>
    <col min="6146" max="6146" width="11.140625" customWidth="1"/>
    <col min="6147" max="6147" width="8" customWidth="1"/>
    <col min="6148" max="6148" width="20" customWidth="1"/>
    <col min="6149" max="6149" width="7.42578125" customWidth="1"/>
    <col min="6150" max="6150" width="6.85546875" customWidth="1"/>
    <col min="6151" max="6151" width="8.7109375" customWidth="1"/>
    <col min="6152" max="6152" width="7" customWidth="1"/>
    <col min="6153" max="6153" width="7.42578125" customWidth="1"/>
    <col min="6155" max="6155" width="8.140625" customWidth="1"/>
    <col min="6156" max="6156" width="7" customWidth="1"/>
    <col min="6158" max="6158" width="9.7109375" customWidth="1"/>
    <col min="6159" max="6159" width="9.28515625" customWidth="1"/>
    <col min="6163" max="6163" width="10.140625" customWidth="1"/>
    <col min="6164" max="6164" width="10.5703125" customWidth="1"/>
    <col min="6400" max="6400" width="6.140625" customWidth="1"/>
    <col min="6401" max="6401" width="20.7109375" customWidth="1"/>
    <col min="6402" max="6402" width="11.140625" customWidth="1"/>
    <col min="6403" max="6403" width="8" customWidth="1"/>
    <col min="6404" max="6404" width="20" customWidth="1"/>
    <col min="6405" max="6405" width="7.42578125" customWidth="1"/>
    <col min="6406" max="6406" width="6.85546875" customWidth="1"/>
    <col min="6407" max="6407" width="8.7109375" customWidth="1"/>
    <col min="6408" max="6408" width="7" customWidth="1"/>
    <col min="6409" max="6409" width="7.42578125" customWidth="1"/>
    <col min="6411" max="6411" width="8.140625" customWidth="1"/>
    <col min="6412" max="6412" width="7" customWidth="1"/>
    <col min="6414" max="6414" width="9.7109375" customWidth="1"/>
    <col min="6415" max="6415" width="9.28515625" customWidth="1"/>
    <col min="6419" max="6419" width="10.140625" customWidth="1"/>
    <col min="6420" max="6420" width="10.5703125" customWidth="1"/>
    <col min="6656" max="6656" width="6.140625" customWidth="1"/>
    <col min="6657" max="6657" width="20.7109375" customWidth="1"/>
    <col min="6658" max="6658" width="11.140625" customWidth="1"/>
    <col min="6659" max="6659" width="8" customWidth="1"/>
    <col min="6660" max="6660" width="20" customWidth="1"/>
    <col min="6661" max="6661" width="7.42578125" customWidth="1"/>
    <col min="6662" max="6662" width="6.85546875" customWidth="1"/>
    <col min="6663" max="6663" width="8.7109375" customWidth="1"/>
    <col min="6664" max="6664" width="7" customWidth="1"/>
    <col min="6665" max="6665" width="7.42578125" customWidth="1"/>
    <col min="6667" max="6667" width="8.140625" customWidth="1"/>
    <col min="6668" max="6668" width="7" customWidth="1"/>
    <col min="6670" max="6670" width="9.7109375" customWidth="1"/>
    <col min="6671" max="6671" width="9.28515625" customWidth="1"/>
    <col min="6675" max="6675" width="10.140625" customWidth="1"/>
    <col min="6676" max="6676" width="10.5703125" customWidth="1"/>
    <col min="6912" max="6912" width="6.140625" customWidth="1"/>
    <col min="6913" max="6913" width="20.7109375" customWidth="1"/>
    <col min="6914" max="6914" width="11.140625" customWidth="1"/>
    <col min="6915" max="6915" width="8" customWidth="1"/>
    <col min="6916" max="6916" width="20" customWidth="1"/>
    <col min="6917" max="6917" width="7.42578125" customWidth="1"/>
    <col min="6918" max="6918" width="6.85546875" customWidth="1"/>
    <col min="6919" max="6919" width="8.7109375" customWidth="1"/>
    <col min="6920" max="6920" width="7" customWidth="1"/>
    <col min="6921" max="6921" width="7.42578125" customWidth="1"/>
    <col min="6923" max="6923" width="8.140625" customWidth="1"/>
    <col min="6924" max="6924" width="7" customWidth="1"/>
    <col min="6926" max="6926" width="9.7109375" customWidth="1"/>
    <col min="6927" max="6927" width="9.28515625" customWidth="1"/>
    <col min="6931" max="6931" width="10.140625" customWidth="1"/>
    <col min="6932" max="6932" width="10.5703125" customWidth="1"/>
    <col min="7168" max="7168" width="6.140625" customWidth="1"/>
    <col min="7169" max="7169" width="20.7109375" customWidth="1"/>
    <col min="7170" max="7170" width="11.140625" customWidth="1"/>
    <col min="7171" max="7171" width="8" customWidth="1"/>
    <col min="7172" max="7172" width="20" customWidth="1"/>
    <col min="7173" max="7173" width="7.42578125" customWidth="1"/>
    <col min="7174" max="7174" width="6.85546875" customWidth="1"/>
    <col min="7175" max="7175" width="8.7109375" customWidth="1"/>
    <col min="7176" max="7176" width="7" customWidth="1"/>
    <col min="7177" max="7177" width="7.42578125" customWidth="1"/>
    <col min="7179" max="7179" width="8.140625" customWidth="1"/>
    <col min="7180" max="7180" width="7" customWidth="1"/>
    <col min="7182" max="7182" width="9.7109375" customWidth="1"/>
    <col min="7183" max="7183" width="9.28515625" customWidth="1"/>
    <col min="7187" max="7187" width="10.140625" customWidth="1"/>
    <col min="7188" max="7188" width="10.5703125" customWidth="1"/>
    <col min="7424" max="7424" width="6.140625" customWidth="1"/>
    <col min="7425" max="7425" width="20.7109375" customWidth="1"/>
    <col min="7426" max="7426" width="11.140625" customWidth="1"/>
    <col min="7427" max="7427" width="8" customWidth="1"/>
    <col min="7428" max="7428" width="20" customWidth="1"/>
    <col min="7429" max="7429" width="7.42578125" customWidth="1"/>
    <col min="7430" max="7430" width="6.85546875" customWidth="1"/>
    <col min="7431" max="7431" width="8.7109375" customWidth="1"/>
    <col min="7432" max="7432" width="7" customWidth="1"/>
    <col min="7433" max="7433" width="7.42578125" customWidth="1"/>
    <col min="7435" max="7435" width="8.140625" customWidth="1"/>
    <col min="7436" max="7436" width="7" customWidth="1"/>
    <col min="7438" max="7438" width="9.7109375" customWidth="1"/>
    <col min="7439" max="7439" width="9.28515625" customWidth="1"/>
    <col min="7443" max="7443" width="10.140625" customWidth="1"/>
    <col min="7444" max="7444" width="10.5703125" customWidth="1"/>
    <col min="7680" max="7680" width="6.140625" customWidth="1"/>
    <col min="7681" max="7681" width="20.7109375" customWidth="1"/>
    <col min="7682" max="7682" width="11.140625" customWidth="1"/>
    <col min="7683" max="7683" width="8" customWidth="1"/>
    <col min="7684" max="7684" width="20" customWidth="1"/>
    <col min="7685" max="7685" width="7.42578125" customWidth="1"/>
    <col min="7686" max="7686" width="6.85546875" customWidth="1"/>
    <col min="7687" max="7687" width="8.7109375" customWidth="1"/>
    <col min="7688" max="7688" width="7" customWidth="1"/>
    <col min="7689" max="7689" width="7.42578125" customWidth="1"/>
    <col min="7691" max="7691" width="8.140625" customWidth="1"/>
    <col min="7692" max="7692" width="7" customWidth="1"/>
    <col min="7694" max="7694" width="9.7109375" customWidth="1"/>
    <col min="7695" max="7695" width="9.28515625" customWidth="1"/>
    <col min="7699" max="7699" width="10.140625" customWidth="1"/>
    <col min="7700" max="7700" width="10.5703125" customWidth="1"/>
    <col min="7936" max="7936" width="6.140625" customWidth="1"/>
    <col min="7937" max="7937" width="20.7109375" customWidth="1"/>
    <col min="7938" max="7938" width="11.140625" customWidth="1"/>
    <col min="7939" max="7939" width="8" customWidth="1"/>
    <col min="7940" max="7940" width="20" customWidth="1"/>
    <col min="7941" max="7941" width="7.42578125" customWidth="1"/>
    <col min="7942" max="7942" width="6.85546875" customWidth="1"/>
    <col min="7943" max="7943" width="8.7109375" customWidth="1"/>
    <col min="7944" max="7944" width="7" customWidth="1"/>
    <col min="7945" max="7945" width="7.42578125" customWidth="1"/>
    <col min="7947" max="7947" width="8.140625" customWidth="1"/>
    <col min="7948" max="7948" width="7" customWidth="1"/>
    <col min="7950" max="7950" width="9.7109375" customWidth="1"/>
    <col min="7951" max="7951" width="9.28515625" customWidth="1"/>
    <col min="7955" max="7955" width="10.140625" customWidth="1"/>
    <col min="7956" max="7956" width="10.5703125" customWidth="1"/>
    <col min="8192" max="8192" width="6.140625" customWidth="1"/>
    <col min="8193" max="8193" width="20.7109375" customWidth="1"/>
    <col min="8194" max="8194" width="11.140625" customWidth="1"/>
    <col min="8195" max="8195" width="8" customWidth="1"/>
    <col min="8196" max="8196" width="20" customWidth="1"/>
    <col min="8197" max="8197" width="7.42578125" customWidth="1"/>
    <col min="8198" max="8198" width="6.85546875" customWidth="1"/>
    <col min="8199" max="8199" width="8.7109375" customWidth="1"/>
    <col min="8200" max="8200" width="7" customWidth="1"/>
    <col min="8201" max="8201" width="7.42578125" customWidth="1"/>
    <col min="8203" max="8203" width="8.140625" customWidth="1"/>
    <col min="8204" max="8204" width="7" customWidth="1"/>
    <col min="8206" max="8206" width="9.7109375" customWidth="1"/>
    <col min="8207" max="8207" width="9.28515625" customWidth="1"/>
    <col min="8211" max="8211" width="10.140625" customWidth="1"/>
    <col min="8212" max="8212" width="10.5703125" customWidth="1"/>
    <col min="8448" max="8448" width="6.140625" customWidth="1"/>
    <col min="8449" max="8449" width="20.7109375" customWidth="1"/>
    <col min="8450" max="8450" width="11.140625" customWidth="1"/>
    <col min="8451" max="8451" width="8" customWidth="1"/>
    <col min="8452" max="8452" width="20" customWidth="1"/>
    <col min="8453" max="8453" width="7.42578125" customWidth="1"/>
    <col min="8454" max="8454" width="6.85546875" customWidth="1"/>
    <col min="8455" max="8455" width="8.7109375" customWidth="1"/>
    <col min="8456" max="8456" width="7" customWidth="1"/>
    <col min="8457" max="8457" width="7.42578125" customWidth="1"/>
    <col min="8459" max="8459" width="8.140625" customWidth="1"/>
    <col min="8460" max="8460" width="7" customWidth="1"/>
    <col min="8462" max="8462" width="9.7109375" customWidth="1"/>
    <col min="8463" max="8463" width="9.28515625" customWidth="1"/>
    <col min="8467" max="8467" width="10.140625" customWidth="1"/>
    <col min="8468" max="8468" width="10.5703125" customWidth="1"/>
    <col min="8704" max="8704" width="6.140625" customWidth="1"/>
    <col min="8705" max="8705" width="20.7109375" customWidth="1"/>
    <col min="8706" max="8706" width="11.140625" customWidth="1"/>
    <col min="8707" max="8707" width="8" customWidth="1"/>
    <col min="8708" max="8708" width="20" customWidth="1"/>
    <col min="8709" max="8709" width="7.42578125" customWidth="1"/>
    <col min="8710" max="8710" width="6.85546875" customWidth="1"/>
    <col min="8711" max="8711" width="8.7109375" customWidth="1"/>
    <col min="8712" max="8712" width="7" customWidth="1"/>
    <col min="8713" max="8713" width="7.42578125" customWidth="1"/>
    <col min="8715" max="8715" width="8.140625" customWidth="1"/>
    <col min="8716" max="8716" width="7" customWidth="1"/>
    <col min="8718" max="8718" width="9.7109375" customWidth="1"/>
    <col min="8719" max="8719" width="9.28515625" customWidth="1"/>
    <col min="8723" max="8723" width="10.140625" customWidth="1"/>
    <col min="8724" max="8724" width="10.5703125" customWidth="1"/>
    <col min="8960" max="8960" width="6.140625" customWidth="1"/>
    <col min="8961" max="8961" width="20.7109375" customWidth="1"/>
    <col min="8962" max="8962" width="11.140625" customWidth="1"/>
    <col min="8963" max="8963" width="8" customWidth="1"/>
    <col min="8964" max="8964" width="20" customWidth="1"/>
    <col min="8965" max="8965" width="7.42578125" customWidth="1"/>
    <col min="8966" max="8966" width="6.85546875" customWidth="1"/>
    <col min="8967" max="8967" width="8.7109375" customWidth="1"/>
    <col min="8968" max="8968" width="7" customWidth="1"/>
    <col min="8969" max="8969" width="7.42578125" customWidth="1"/>
    <col min="8971" max="8971" width="8.140625" customWidth="1"/>
    <col min="8972" max="8972" width="7" customWidth="1"/>
    <col min="8974" max="8974" width="9.7109375" customWidth="1"/>
    <col min="8975" max="8975" width="9.28515625" customWidth="1"/>
    <col min="8979" max="8979" width="10.140625" customWidth="1"/>
    <col min="8980" max="8980" width="10.5703125" customWidth="1"/>
    <col min="9216" max="9216" width="6.140625" customWidth="1"/>
    <col min="9217" max="9217" width="20.7109375" customWidth="1"/>
    <col min="9218" max="9218" width="11.140625" customWidth="1"/>
    <col min="9219" max="9219" width="8" customWidth="1"/>
    <col min="9220" max="9220" width="20" customWidth="1"/>
    <col min="9221" max="9221" width="7.42578125" customWidth="1"/>
    <col min="9222" max="9222" width="6.85546875" customWidth="1"/>
    <col min="9223" max="9223" width="8.7109375" customWidth="1"/>
    <col min="9224" max="9224" width="7" customWidth="1"/>
    <col min="9225" max="9225" width="7.42578125" customWidth="1"/>
    <col min="9227" max="9227" width="8.140625" customWidth="1"/>
    <col min="9228" max="9228" width="7" customWidth="1"/>
    <col min="9230" max="9230" width="9.7109375" customWidth="1"/>
    <col min="9231" max="9231" width="9.28515625" customWidth="1"/>
    <col min="9235" max="9235" width="10.140625" customWidth="1"/>
    <col min="9236" max="9236" width="10.5703125" customWidth="1"/>
    <col min="9472" max="9472" width="6.140625" customWidth="1"/>
    <col min="9473" max="9473" width="20.7109375" customWidth="1"/>
    <col min="9474" max="9474" width="11.140625" customWidth="1"/>
    <col min="9475" max="9475" width="8" customWidth="1"/>
    <col min="9476" max="9476" width="20" customWidth="1"/>
    <col min="9477" max="9477" width="7.42578125" customWidth="1"/>
    <col min="9478" max="9478" width="6.85546875" customWidth="1"/>
    <col min="9479" max="9479" width="8.7109375" customWidth="1"/>
    <col min="9480" max="9480" width="7" customWidth="1"/>
    <col min="9481" max="9481" width="7.42578125" customWidth="1"/>
    <col min="9483" max="9483" width="8.140625" customWidth="1"/>
    <col min="9484" max="9484" width="7" customWidth="1"/>
    <col min="9486" max="9486" width="9.7109375" customWidth="1"/>
    <col min="9487" max="9487" width="9.28515625" customWidth="1"/>
    <col min="9491" max="9491" width="10.140625" customWidth="1"/>
    <col min="9492" max="9492" width="10.5703125" customWidth="1"/>
    <col min="9728" max="9728" width="6.140625" customWidth="1"/>
    <col min="9729" max="9729" width="20.7109375" customWidth="1"/>
    <col min="9730" max="9730" width="11.140625" customWidth="1"/>
    <col min="9731" max="9731" width="8" customWidth="1"/>
    <col min="9732" max="9732" width="20" customWidth="1"/>
    <col min="9733" max="9733" width="7.42578125" customWidth="1"/>
    <col min="9734" max="9734" width="6.85546875" customWidth="1"/>
    <col min="9735" max="9735" width="8.7109375" customWidth="1"/>
    <col min="9736" max="9736" width="7" customWidth="1"/>
    <col min="9737" max="9737" width="7.42578125" customWidth="1"/>
    <col min="9739" max="9739" width="8.140625" customWidth="1"/>
    <col min="9740" max="9740" width="7" customWidth="1"/>
    <col min="9742" max="9742" width="9.7109375" customWidth="1"/>
    <col min="9743" max="9743" width="9.28515625" customWidth="1"/>
    <col min="9747" max="9747" width="10.140625" customWidth="1"/>
    <col min="9748" max="9748" width="10.5703125" customWidth="1"/>
    <col min="9984" max="9984" width="6.140625" customWidth="1"/>
    <col min="9985" max="9985" width="20.7109375" customWidth="1"/>
    <col min="9986" max="9986" width="11.140625" customWidth="1"/>
    <col min="9987" max="9987" width="8" customWidth="1"/>
    <col min="9988" max="9988" width="20" customWidth="1"/>
    <col min="9989" max="9989" width="7.42578125" customWidth="1"/>
    <col min="9990" max="9990" width="6.85546875" customWidth="1"/>
    <col min="9991" max="9991" width="8.7109375" customWidth="1"/>
    <col min="9992" max="9992" width="7" customWidth="1"/>
    <col min="9993" max="9993" width="7.42578125" customWidth="1"/>
    <col min="9995" max="9995" width="8.140625" customWidth="1"/>
    <col min="9996" max="9996" width="7" customWidth="1"/>
    <col min="9998" max="9998" width="9.7109375" customWidth="1"/>
    <col min="9999" max="9999" width="9.28515625" customWidth="1"/>
    <col min="10003" max="10003" width="10.140625" customWidth="1"/>
    <col min="10004" max="10004" width="10.5703125" customWidth="1"/>
    <col min="10240" max="10240" width="6.140625" customWidth="1"/>
    <col min="10241" max="10241" width="20.7109375" customWidth="1"/>
    <col min="10242" max="10242" width="11.140625" customWidth="1"/>
    <col min="10243" max="10243" width="8" customWidth="1"/>
    <col min="10244" max="10244" width="20" customWidth="1"/>
    <col min="10245" max="10245" width="7.42578125" customWidth="1"/>
    <col min="10246" max="10246" width="6.85546875" customWidth="1"/>
    <col min="10247" max="10247" width="8.7109375" customWidth="1"/>
    <col min="10248" max="10248" width="7" customWidth="1"/>
    <col min="10249" max="10249" width="7.42578125" customWidth="1"/>
    <col min="10251" max="10251" width="8.140625" customWidth="1"/>
    <col min="10252" max="10252" width="7" customWidth="1"/>
    <col min="10254" max="10254" width="9.7109375" customWidth="1"/>
    <col min="10255" max="10255" width="9.28515625" customWidth="1"/>
    <col min="10259" max="10259" width="10.140625" customWidth="1"/>
    <col min="10260" max="10260" width="10.5703125" customWidth="1"/>
    <col min="10496" max="10496" width="6.140625" customWidth="1"/>
    <col min="10497" max="10497" width="20.7109375" customWidth="1"/>
    <col min="10498" max="10498" width="11.140625" customWidth="1"/>
    <col min="10499" max="10499" width="8" customWidth="1"/>
    <col min="10500" max="10500" width="20" customWidth="1"/>
    <col min="10501" max="10501" width="7.42578125" customWidth="1"/>
    <col min="10502" max="10502" width="6.85546875" customWidth="1"/>
    <col min="10503" max="10503" width="8.7109375" customWidth="1"/>
    <col min="10504" max="10504" width="7" customWidth="1"/>
    <col min="10505" max="10505" width="7.42578125" customWidth="1"/>
    <col min="10507" max="10507" width="8.140625" customWidth="1"/>
    <col min="10508" max="10508" width="7" customWidth="1"/>
    <col min="10510" max="10510" width="9.7109375" customWidth="1"/>
    <col min="10511" max="10511" width="9.28515625" customWidth="1"/>
    <col min="10515" max="10515" width="10.140625" customWidth="1"/>
    <col min="10516" max="10516" width="10.5703125" customWidth="1"/>
    <col min="10752" max="10752" width="6.140625" customWidth="1"/>
    <col min="10753" max="10753" width="20.7109375" customWidth="1"/>
    <col min="10754" max="10754" width="11.140625" customWidth="1"/>
    <col min="10755" max="10755" width="8" customWidth="1"/>
    <col min="10756" max="10756" width="20" customWidth="1"/>
    <col min="10757" max="10757" width="7.42578125" customWidth="1"/>
    <col min="10758" max="10758" width="6.85546875" customWidth="1"/>
    <col min="10759" max="10759" width="8.7109375" customWidth="1"/>
    <col min="10760" max="10760" width="7" customWidth="1"/>
    <col min="10761" max="10761" width="7.42578125" customWidth="1"/>
    <col min="10763" max="10763" width="8.140625" customWidth="1"/>
    <col min="10764" max="10764" width="7" customWidth="1"/>
    <col min="10766" max="10766" width="9.7109375" customWidth="1"/>
    <col min="10767" max="10767" width="9.28515625" customWidth="1"/>
    <col min="10771" max="10771" width="10.140625" customWidth="1"/>
    <col min="10772" max="10772" width="10.5703125" customWidth="1"/>
    <col min="11008" max="11008" width="6.140625" customWidth="1"/>
    <col min="11009" max="11009" width="20.7109375" customWidth="1"/>
    <col min="11010" max="11010" width="11.140625" customWidth="1"/>
    <col min="11011" max="11011" width="8" customWidth="1"/>
    <col min="11012" max="11012" width="20" customWidth="1"/>
    <col min="11013" max="11013" width="7.42578125" customWidth="1"/>
    <col min="11014" max="11014" width="6.85546875" customWidth="1"/>
    <col min="11015" max="11015" width="8.7109375" customWidth="1"/>
    <col min="11016" max="11016" width="7" customWidth="1"/>
    <col min="11017" max="11017" width="7.42578125" customWidth="1"/>
    <col min="11019" max="11019" width="8.140625" customWidth="1"/>
    <col min="11020" max="11020" width="7" customWidth="1"/>
    <col min="11022" max="11022" width="9.7109375" customWidth="1"/>
    <col min="11023" max="11023" width="9.28515625" customWidth="1"/>
    <col min="11027" max="11027" width="10.140625" customWidth="1"/>
    <col min="11028" max="11028" width="10.5703125" customWidth="1"/>
    <col min="11264" max="11264" width="6.140625" customWidth="1"/>
    <col min="11265" max="11265" width="20.7109375" customWidth="1"/>
    <col min="11266" max="11266" width="11.140625" customWidth="1"/>
    <col min="11267" max="11267" width="8" customWidth="1"/>
    <col min="11268" max="11268" width="20" customWidth="1"/>
    <col min="11269" max="11269" width="7.42578125" customWidth="1"/>
    <col min="11270" max="11270" width="6.85546875" customWidth="1"/>
    <col min="11271" max="11271" width="8.7109375" customWidth="1"/>
    <col min="11272" max="11272" width="7" customWidth="1"/>
    <col min="11273" max="11273" width="7.42578125" customWidth="1"/>
    <col min="11275" max="11275" width="8.140625" customWidth="1"/>
    <col min="11276" max="11276" width="7" customWidth="1"/>
    <col min="11278" max="11278" width="9.7109375" customWidth="1"/>
    <col min="11279" max="11279" width="9.28515625" customWidth="1"/>
    <col min="11283" max="11283" width="10.140625" customWidth="1"/>
    <col min="11284" max="11284" width="10.5703125" customWidth="1"/>
    <col min="11520" max="11520" width="6.140625" customWidth="1"/>
    <col min="11521" max="11521" width="20.7109375" customWidth="1"/>
    <col min="11522" max="11522" width="11.140625" customWidth="1"/>
    <col min="11523" max="11523" width="8" customWidth="1"/>
    <col min="11524" max="11524" width="20" customWidth="1"/>
    <col min="11525" max="11525" width="7.42578125" customWidth="1"/>
    <col min="11526" max="11526" width="6.85546875" customWidth="1"/>
    <col min="11527" max="11527" width="8.7109375" customWidth="1"/>
    <col min="11528" max="11528" width="7" customWidth="1"/>
    <col min="11529" max="11529" width="7.42578125" customWidth="1"/>
    <col min="11531" max="11531" width="8.140625" customWidth="1"/>
    <col min="11532" max="11532" width="7" customWidth="1"/>
    <col min="11534" max="11534" width="9.7109375" customWidth="1"/>
    <col min="11535" max="11535" width="9.28515625" customWidth="1"/>
    <col min="11539" max="11539" width="10.140625" customWidth="1"/>
    <col min="11540" max="11540" width="10.5703125" customWidth="1"/>
    <col min="11776" max="11776" width="6.140625" customWidth="1"/>
    <col min="11777" max="11777" width="20.7109375" customWidth="1"/>
    <col min="11778" max="11778" width="11.140625" customWidth="1"/>
    <col min="11779" max="11779" width="8" customWidth="1"/>
    <col min="11780" max="11780" width="20" customWidth="1"/>
    <col min="11781" max="11781" width="7.42578125" customWidth="1"/>
    <col min="11782" max="11782" width="6.85546875" customWidth="1"/>
    <col min="11783" max="11783" width="8.7109375" customWidth="1"/>
    <col min="11784" max="11784" width="7" customWidth="1"/>
    <col min="11785" max="11785" width="7.42578125" customWidth="1"/>
    <col min="11787" max="11787" width="8.140625" customWidth="1"/>
    <col min="11788" max="11788" width="7" customWidth="1"/>
    <col min="11790" max="11790" width="9.7109375" customWidth="1"/>
    <col min="11791" max="11791" width="9.28515625" customWidth="1"/>
    <col min="11795" max="11795" width="10.140625" customWidth="1"/>
    <col min="11796" max="11796" width="10.5703125" customWidth="1"/>
    <col min="12032" max="12032" width="6.140625" customWidth="1"/>
    <col min="12033" max="12033" width="20.7109375" customWidth="1"/>
    <col min="12034" max="12034" width="11.140625" customWidth="1"/>
    <col min="12035" max="12035" width="8" customWidth="1"/>
    <col min="12036" max="12036" width="20" customWidth="1"/>
    <col min="12037" max="12037" width="7.42578125" customWidth="1"/>
    <col min="12038" max="12038" width="6.85546875" customWidth="1"/>
    <col min="12039" max="12039" width="8.7109375" customWidth="1"/>
    <col min="12040" max="12040" width="7" customWidth="1"/>
    <col min="12041" max="12041" width="7.42578125" customWidth="1"/>
    <col min="12043" max="12043" width="8.140625" customWidth="1"/>
    <col min="12044" max="12044" width="7" customWidth="1"/>
    <col min="12046" max="12046" width="9.7109375" customWidth="1"/>
    <col min="12047" max="12047" width="9.28515625" customWidth="1"/>
    <col min="12051" max="12051" width="10.140625" customWidth="1"/>
    <col min="12052" max="12052" width="10.5703125" customWidth="1"/>
    <col min="12288" max="12288" width="6.140625" customWidth="1"/>
    <col min="12289" max="12289" width="20.7109375" customWidth="1"/>
    <col min="12290" max="12290" width="11.140625" customWidth="1"/>
    <col min="12291" max="12291" width="8" customWidth="1"/>
    <col min="12292" max="12292" width="20" customWidth="1"/>
    <col min="12293" max="12293" width="7.42578125" customWidth="1"/>
    <col min="12294" max="12294" width="6.85546875" customWidth="1"/>
    <col min="12295" max="12295" width="8.7109375" customWidth="1"/>
    <col min="12296" max="12296" width="7" customWidth="1"/>
    <col min="12297" max="12297" width="7.42578125" customWidth="1"/>
    <col min="12299" max="12299" width="8.140625" customWidth="1"/>
    <col min="12300" max="12300" width="7" customWidth="1"/>
    <col min="12302" max="12302" width="9.7109375" customWidth="1"/>
    <col min="12303" max="12303" width="9.28515625" customWidth="1"/>
    <col min="12307" max="12307" width="10.140625" customWidth="1"/>
    <col min="12308" max="12308" width="10.5703125" customWidth="1"/>
    <col min="12544" max="12544" width="6.140625" customWidth="1"/>
    <col min="12545" max="12545" width="20.7109375" customWidth="1"/>
    <col min="12546" max="12546" width="11.140625" customWidth="1"/>
    <col min="12547" max="12547" width="8" customWidth="1"/>
    <col min="12548" max="12548" width="20" customWidth="1"/>
    <col min="12549" max="12549" width="7.42578125" customWidth="1"/>
    <col min="12550" max="12550" width="6.85546875" customWidth="1"/>
    <col min="12551" max="12551" width="8.7109375" customWidth="1"/>
    <col min="12552" max="12552" width="7" customWidth="1"/>
    <col min="12553" max="12553" width="7.42578125" customWidth="1"/>
    <col min="12555" max="12555" width="8.140625" customWidth="1"/>
    <col min="12556" max="12556" width="7" customWidth="1"/>
    <col min="12558" max="12558" width="9.7109375" customWidth="1"/>
    <col min="12559" max="12559" width="9.28515625" customWidth="1"/>
    <col min="12563" max="12563" width="10.140625" customWidth="1"/>
    <col min="12564" max="12564" width="10.5703125" customWidth="1"/>
    <col min="12800" max="12800" width="6.140625" customWidth="1"/>
    <col min="12801" max="12801" width="20.7109375" customWidth="1"/>
    <col min="12802" max="12802" width="11.140625" customWidth="1"/>
    <col min="12803" max="12803" width="8" customWidth="1"/>
    <col min="12804" max="12804" width="20" customWidth="1"/>
    <col min="12805" max="12805" width="7.42578125" customWidth="1"/>
    <col min="12806" max="12806" width="6.85546875" customWidth="1"/>
    <col min="12807" max="12807" width="8.7109375" customWidth="1"/>
    <col min="12808" max="12808" width="7" customWidth="1"/>
    <col min="12809" max="12809" width="7.42578125" customWidth="1"/>
    <col min="12811" max="12811" width="8.140625" customWidth="1"/>
    <col min="12812" max="12812" width="7" customWidth="1"/>
    <col min="12814" max="12814" width="9.7109375" customWidth="1"/>
    <col min="12815" max="12815" width="9.28515625" customWidth="1"/>
    <col min="12819" max="12819" width="10.140625" customWidth="1"/>
    <col min="12820" max="12820" width="10.5703125" customWidth="1"/>
    <col min="13056" max="13056" width="6.140625" customWidth="1"/>
    <col min="13057" max="13057" width="20.7109375" customWidth="1"/>
    <col min="13058" max="13058" width="11.140625" customWidth="1"/>
    <col min="13059" max="13059" width="8" customWidth="1"/>
    <col min="13060" max="13060" width="20" customWidth="1"/>
    <col min="13061" max="13061" width="7.42578125" customWidth="1"/>
    <col min="13062" max="13062" width="6.85546875" customWidth="1"/>
    <col min="13063" max="13063" width="8.7109375" customWidth="1"/>
    <col min="13064" max="13064" width="7" customWidth="1"/>
    <col min="13065" max="13065" width="7.42578125" customWidth="1"/>
    <col min="13067" max="13067" width="8.140625" customWidth="1"/>
    <col min="13068" max="13068" width="7" customWidth="1"/>
    <col min="13070" max="13070" width="9.7109375" customWidth="1"/>
    <col min="13071" max="13071" width="9.28515625" customWidth="1"/>
    <col min="13075" max="13075" width="10.140625" customWidth="1"/>
    <col min="13076" max="13076" width="10.5703125" customWidth="1"/>
    <col min="13312" max="13312" width="6.140625" customWidth="1"/>
    <col min="13313" max="13313" width="20.7109375" customWidth="1"/>
    <col min="13314" max="13314" width="11.140625" customWidth="1"/>
    <col min="13315" max="13315" width="8" customWidth="1"/>
    <col min="13316" max="13316" width="20" customWidth="1"/>
    <col min="13317" max="13317" width="7.42578125" customWidth="1"/>
    <col min="13318" max="13318" width="6.85546875" customWidth="1"/>
    <col min="13319" max="13319" width="8.7109375" customWidth="1"/>
    <col min="13320" max="13320" width="7" customWidth="1"/>
    <col min="13321" max="13321" width="7.42578125" customWidth="1"/>
    <col min="13323" max="13323" width="8.140625" customWidth="1"/>
    <col min="13324" max="13324" width="7" customWidth="1"/>
    <col min="13326" max="13326" width="9.7109375" customWidth="1"/>
    <col min="13327" max="13327" width="9.28515625" customWidth="1"/>
    <col min="13331" max="13331" width="10.140625" customWidth="1"/>
    <col min="13332" max="13332" width="10.5703125" customWidth="1"/>
    <col min="13568" max="13568" width="6.140625" customWidth="1"/>
    <col min="13569" max="13569" width="20.7109375" customWidth="1"/>
    <col min="13570" max="13570" width="11.140625" customWidth="1"/>
    <col min="13571" max="13571" width="8" customWidth="1"/>
    <col min="13572" max="13572" width="20" customWidth="1"/>
    <col min="13573" max="13573" width="7.42578125" customWidth="1"/>
    <col min="13574" max="13574" width="6.85546875" customWidth="1"/>
    <col min="13575" max="13575" width="8.7109375" customWidth="1"/>
    <col min="13576" max="13576" width="7" customWidth="1"/>
    <col min="13577" max="13577" width="7.42578125" customWidth="1"/>
    <col min="13579" max="13579" width="8.140625" customWidth="1"/>
    <col min="13580" max="13580" width="7" customWidth="1"/>
    <col min="13582" max="13582" width="9.7109375" customWidth="1"/>
    <col min="13583" max="13583" width="9.28515625" customWidth="1"/>
    <col min="13587" max="13587" width="10.140625" customWidth="1"/>
    <col min="13588" max="13588" width="10.5703125" customWidth="1"/>
    <col min="13824" max="13824" width="6.140625" customWidth="1"/>
    <col min="13825" max="13825" width="20.7109375" customWidth="1"/>
    <col min="13826" max="13826" width="11.140625" customWidth="1"/>
    <col min="13827" max="13827" width="8" customWidth="1"/>
    <col min="13828" max="13828" width="20" customWidth="1"/>
    <col min="13829" max="13829" width="7.42578125" customWidth="1"/>
    <col min="13830" max="13830" width="6.85546875" customWidth="1"/>
    <col min="13831" max="13831" width="8.7109375" customWidth="1"/>
    <col min="13832" max="13832" width="7" customWidth="1"/>
    <col min="13833" max="13833" width="7.42578125" customWidth="1"/>
    <col min="13835" max="13835" width="8.140625" customWidth="1"/>
    <col min="13836" max="13836" width="7" customWidth="1"/>
    <col min="13838" max="13838" width="9.7109375" customWidth="1"/>
    <col min="13839" max="13839" width="9.28515625" customWidth="1"/>
    <col min="13843" max="13843" width="10.140625" customWidth="1"/>
    <col min="13844" max="13844" width="10.5703125" customWidth="1"/>
    <col min="14080" max="14080" width="6.140625" customWidth="1"/>
    <col min="14081" max="14081" width="20.7109375" customWidth="1"/>
    <col min="14082" max="14082" width="11.140625" customWidth="1"/>
    <col min="14083" max="14083" width="8" customWidth="1"/>
    <col min="14084" max="14084" width="20" customWidth="1"/>
    <col min="14085" max="14085" width="7.42578125" customWidth="1"/>
    <col min="14086" max="14086" width="6.85546875" customWidth="1"/>
    <col min="14087" max="14087" width="8.7109375" customWidth="1"/>
    <col min="14088" max="14088" width="7" customWidth="1"/>
    <col min="14089" max="14089" width="7.42578125" customWidth="1"/>
    <col min="14091" max="14091" width="8.140625" customWidth="1"/>
    <col min="14092" max="14092" width="7" customWidth="1"/>
    <col min="14094" max="14094" width="9.7109375" customWidth="1"/>
    <col min="14095" max="14095" width="9.28515625" customWidth="1"/>
    <col min="14099" max="14099" width="10.140625" customWidth="1"/>
    <col min="14100" max="14100" width="10.5703125" customWidth="1"/>
    <col min="14336" max="14336" width="6.140625" customWidth="1"/>
    <col min="14337" max="14337" width="20.7109375" customWidth="1"/>
    <col min="14338" max="14338" width="11.140625" customWidth="1"/>
    <col min="14339" max="14339" width="8" customWidth="1"/>
    <col min="14340" max="14340" width="20" customWidth="1"/>
    <col min="14341" max="14341" width="7.42578125" customWidth="1"/>
    <col min="14342" max="14342" width="6.85546875" customWidth="1"/>
    <col min="14343" max="14343" width="8.7109375" customWidth="1"/>
    <col min="14344" max="14344" width="7" customWidth="1"/>
    <col min="14345" max="14345" width="7.42578125" customWidth="1"/>
    <col min="14347" max="14347" width="8.140625" customWidth="1"/>
    <col min="14348" max="14348" width="7" customWidth="1"/>
    <col min="14350" max="14350" width="9.7109375" customWidth="1"/>
    <col min="14351" max="14351" width="9.28515625" customWidth="1"/>
    <col min="14355" max="14355" width="10.140625" customWidth="1"/>
    <col min="14356" max="14356" width="10.5703125" customWidth="1"/>
    <col min="14592" max="14592" width="6.140625" customWidth="1"/>
    <col min="14593" max="14593" width="20.7109375" customWidth="1"/>
    <col min="14594" max="14594" width="11.140625" customWidth="1"/>
    <col min="14595" max="14595" width="8" customWidth="1"/>
    <col min="14596" max="14596" width="20" customWidth="1"/>
    <col min="14597" max="14597" width="7.42578125" customWidth="1"/>
    <col min="14598" max="14598" width="6.85546875" customWidth="1"/>
    <col min="14599" max="14599" width="8.7109375" customWidth="1"/>
    <col min="14600" max="14600" width="7" customWidth="1"/>
    <col min="14601" max="14601" width="7.42578125" customWidth="1"/>
    <col min="14603" max="14603" width="8.140625" customWidth="1"/>
    <col min="14604" max="14604" width="7" customWidth="1"/>
    <col min="14606" max="14606" width="9.7109375" customWidth="1"/>
    <col min="14607" max="14607" width="9.28515625" customWidth="1"/>
    <col min="14611" max="14611" width="10.140625" customWidth="1"/>
    <col min="14612" max="14612" width="10.5703125" customWidth="1"/>
    <col min="14848" max="14848" width="6.140625" customWidth="1"/>
    <col min="14849" max="14849" width="20.7109375" customWidth="1"/>
    <col min="14850" max="14850" width="11.140625" customWidth="1"/>
    <col min="14851" max="14851" width="8" customWidth="1"/>
    <col min="14852" max="14852" width="20" customWidth="1"/>
    <col min="14853" max="14853" width="7.42578125" customWidth="1"/>
    <col min="14854" max="14854" width="6.85546875" customWidth="1"/>
    <col min="14855" max="14855" width="8.7109375" customWidth="1"/>
    <col min="14856" max="14856" width="7" customWidth="1"/>
    <col min="14857" max="14857" width="7.42578125" customWidth="1"/>
    <col min="14859" max="14859" width="8.140625" customWidth="1"/>
    <col min="14860" max="14860" width="7" customWidth="1"/>
    <col min="14862" max="14862" width="9.7109375" customWidth="1"/>
    <col min="14863" max="14863" width="9.28515625" customWidth="1"/>
    <col min="14867" max="14867" width="10.140625" customWidth="1"/>
    <col min="14868" max="14868" width="10.5703125" customWidth="1"/>
    <col min="15104" max="15104" width="6.140625" customWidth="1"/>
    <col min="15105" max="15105" width="20.7109375" customWidth="1"/>
    <col min="15106" max="15106" width="11.140625" customWidth="1"/>
    <col min="15107" max="15107" width="8" customWidth="1"/>
    <col min="15108" max="15108" width="20" customWidth="1"/>
    <col min="15109" max="15109" width="7.42578125" customWidth="1"/>
    <col min="15110" max="15110" width="6.85546875" customWidth="1"/>
    <col min="15111" max="15111" width="8.7109375" customWidth="1"/>
    <col min="15112" max="15112" width="7" customWidth="1"/>
    <col min="15113" max="15113" width="7.42578125" customWidth="1"/>
    <col min="15115" max="15115" width="8.140625" customWidth="1"/>
    <col min="15116" max="15116" width="7" customWidth="1"/>
    <col min="15118" max="15118" width="9.7109375" customWidth="1"/>
    <col min="15119" max="15119" width="9.28515625" customWidth="1"/>
    <col min="15123" max="15123" width="10.140625" customWidth="1"/>
    <col min="15124" max="15124" width="10.5703125" customWidth="1"/>
    <col min="15360" max="15360" width="6.140625" customWidth="1"/>
    <col min="15361" max="15361" width="20.7109375" customWidth="1"/>
    <col min="15362" max="15362" width="11.140625" customWidth="1"/>
    <col min="15363" max="15363" width="8" customWidth="1"/>
    <col min="15364" max="15364" width="20" customWidth="1"/>
    <col min="15365" max="15365" width="7.42578125" customWidth="1"/>
    <col min="15366" max="15366" width="6.85546875" customWidth="1"/>
    <col min="15367" max="15367" width="8.7109375" customWidth="1"/>
    <col min="15368" max="15368" width="7" customWidth="1"/>
    <col min="15369" max="15369" width="7.42578125" customWidth="1"/>
    <col min="15371" max="15371" width="8.140625" customWidth="1"/>
    <col min="15372" max="15372" width="7" customWidth="1"/>
    <col min="15374" max="15374" width="9.7109375" customWidth="1"/>
    <col min="15375" max="15375" width="9.28515625" customWidth="1"/>
    <col min="15379" max="15379" width="10.140625" customWidth="1"/>
    <col min="15380" max="15380" width="10.5703125" customWidth="1"/>
    <col min="15616" max="15616" width="6.140625" customWidth="1"/>
    <col min="15617" max="15617" width="20.7109375" customWidth="1"/>
    <col min="15618" max="15618" width="11.140625" customWidth="1"/>
    <col min="15619" max="15619" width="8" customWidth="1"/>
    <col min="15620" max="15620" width="20" customWidth="1"/>
    <col min="15621" max="15621" width="7.42578125" customWidth="1"/>
    <col min="15622" max="15622" width="6.85546875" customWidth="1"/>
    <col min="15623" max="15623" width="8.7109375" customWidth="1"/>
    <col min="15624" max="15624" width="7" customWidth="1"/>
    <col min="15625" max="15625" width="7.42578125" customWidth="1"/>
    <col min="15627" max="15627" width="8.140625" customWidth="1"/>
    <col min="15628" max="15628" width="7" customWidth="1"/>
    <col min="15630" max="15630" width="9.7109375" customWidth="1"/>
    <col min="15631" max="15631" width="9.28515625" customWidth="1"/>
    <col min="15635" max="15635" width="10.140625" customWidth="1"/>
    <col min="15636" max="15636" width="10.5703125" customWidth="1"/>
    <col min="15872" max="15872" width="6.140625" customWidth="1"/>
    <col min="15873" max="15873" width="20.7109375" customWidth="1"/>
    <col min="15874" max="15874" width="11.140625" customWidth="1"/>
    <col min="15875" max="15875" width="8" customWidth="1"/>
    <col min="15876" max="15876" width="20" customWidth="1"/>
    <col min="15877" max="15877" width="7.42578125" customWidth="1"/>
    <col min="15878" max="15878" width="6.85546875" customWidth="1"/>
    <col min="15879" max="15879" width="8.7109375" customWidth="1"/>
    <col min="15880" max="15880" width="7" customWidth="1"/>
    <col min="15881" max="15881" width="7.42578125" customWidth="1"/>
    <col min="15883" max="15883" width="8.140625" customWidth="1"/>
    <col min="15884" max="15884" width="7" customWidth="1"/>
    <col min="15886" max="15886" width="9.7109375" customWidth="1"/>
    <col min="15887" max="15887" width="9.28515625" customWidth="1"/>
    <col min="15891" max="15891" width="10.140625" customWidth="1"/>
    <col min="15892" max="15892" width="10.5703125" customWidth="1"/>
    <col min="16128" max="16128" width="6.140625" customWidth="1"/>
    <col min="16129" max="16129" width="20.7109375" customWidth="1"/>
    <col min="16130" max="16130" width="11.140625" customWidth="1"/>
    <col min="16131" max="16131" width="8" customWidth="1"/>
    <col min="16132" max="16132" width="20" customWidth="1"/>
    <col min="16133" max="16133" width="7.42578125" customWidth="1"/>
    <col min="16134" max="16134" width="6.85546875" customWidth="1"/>
    <col min="16135" max="16135" width="8.7109375" customWidth="1"/>
    <col min="16136" max="16136" width="7" customWidth="1"/>
    <col min="16137" max="16137" width="7.42578125" customWidth="1"/>
    <col min="16139" max="16139" width="8.140625" customWidth="1"/>
    <col min="16140" max="16140" width="7" customWidth="1"/>
    <col min="16142" max="16142" width="9.7109375" customWidth="1"/>
    <col min="16143" max="16143" width="9.28515625" customWidth="1"/>
    <col min="16147" max="16147" width="10.140625" customWidth="1"/>
    <col min="16148" max="16148" width="10.5703125" customWidth="1"/>
  </cols>
  <sheetData>
    <row r="1" spans="1:31" ht="20.25" x14ac:dyDescent="0.3">
      <c r="F1" t="s">
        <v>0</v>
      </c>
      <c r="H1" s="1" t="s">
        <v>1</v>
      </c>
    </row>
    <row r="3" spans="1:31" x14ac:dyDescent="0.2">
      <c r="A3" s="25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2" t="s">
        <v>7</v>
      </c>
      <c r="G3" s="22" t="s">
        <v>8</v>
      </c>
      <c r="H3" s="24" t="s">
        <v>9</v>
      </c>
      <c r="I3" s="24"/>
      <c r="J3" s="24"/>
      <c r="K3" s="25"/>
      <c r="L3" s="24" t="s">
        <v>10</v>
      </c>
      <c r="M3" s="24"/>
      <c r="N3" s="24"/>
      <c r="O3" s="24"/>
      <c r="P3" s="24" t="s">
        <v>11</v>
      </c>
      <c r="Q3" s="24"/>
      <c r="R3" s="24"/>
      <c r="S3" s="24"/>
    </row>
    <row r="4" spans="1:31" x14ac:dyDescent="0.2">
      <c r="A4" s="27"/>
      <c r="B4" s="27"/>
      <c r="C4" s="27"/>
      <c r="D4" s="27"/>
      <c r="E4" s="27"/>
      <c r="F4" s="23"/>
      <c r="G4" s="23"/>
      <c r="H4" s="2" t="s">
        <v>12</v>
      </c>
      <c r="I4" s="3" t="s">
        <v>13</v>
      </c>
      <c r="J4" s="2" t="s">
        <v>14</v>
      </c>
      <c r="K4" s="26"/>
      <c r="L4" s="2" t="s">
        <v>12</v>
      </c>
      <c r="M4" s="2" t="s">
        <v>15</v>
      </c>
      <c r="N4" s="2"/>
      <c r="O4" s="2" t="s">
        <v>14</v>
      </c>
      <c r="P4" s="3" t="s">
        <v>16</v>
      </c>
      <c r="Q4" s="2" t="s">
        <v>12</v>
      </c>
      <c r="R4" s="2" t="s">
        <v>15</v>
      </c>
      <c r="S4" s="2" t="s">
        <v>14</v>
      </c>
    </row>
    <row r="5" spans="1:31" ht="15.75" x14ac:dyDescent="0.25">
      <c r="A5" s="4"/>
      <c r="B5" s="5"/>
      <c r="C5" s="4"/>
      <c r="D5" s="5"/>
      <c r="E5" s="6" t="s">
        <v>17</v>
      </c>
      <c r="F5" s="4"/>
      <c r="G5" s="4"/>
      <c r="H5" s="7">
        <f>F5*G5</f>
        <v>0</v>
      </c>
      <c r="I5" s="7"/>
      <c r="J5" s="7">
        <f>H5*I5</f>
        <v>0</v>
      </c>
      <c r="K5" s="7"/>
      <c r="L5" s="7"/>
      <c r="M5" s="7"/>
      <c r="N5" s="7"/>
      <c r="O5" s="7">
        <f>L5*M5</f>
        <v>0</v>
      </c>
      <c r="P5" s="7"/>
      <c r="Q5" s="7"/>
      <c r="R5" s="7"/>
      <c r="S5" s="7">
        <f>Q5*R5</f>
        <v>0</v>
      </c>
      <c r="T5" s="8"/>
    </row>
    <row r="6" spans="1:31" ht="15" x14ac:dyDescent="0.2">
      <c r="A6" s="4"/>
      <c r="B6" s="5"/>
      <c r="C6" s="4"/>
      <c r="D6" s="4"/>
      <c r="E6" s="9" t="s">
        <v>18</v>
      </c>
      <c r="F6" s="4"/>
      <c r="G6" s="4"/>
      <c r="H6" s="7">
        <f>F6*G6</f>
        <v>0</v>
      </c>
      <c r="I6" s="7"/>
      <c r="J6" s="7">
        <f>H6*I6</f>
        <v>0</v>
      </c>
      <c r="K6" s="7"/>
      <c r="L6" s="7"/>
      <c r="M6" s="7"/>
      <c r="N6" s="7"/>
      <c r="O6" s="7">
        <f>L6*M6</f>
        <v>0</v>
      </c>
      <c r="P6" s="7"/>
      <c r="Q6" s="7"/>
      <c r="R6" s="7"/>
      <c r="S6" s="7">
        <f t="shared" ref="S6:S66" si="0">Q6*R6</f>
        <v>0</v>
      </c>
      <c r="T6" s="8"/>
    </row>
    <row r="7" spans="1:31" s="14" customFormat="1" ht="93" customHeight="1" x14ac:dyDescent="0.2">
      <c r="A7" s="4">
        <v>1</v>
      </c>
      <c r="B7" s="5" t="s">
        <v>19</v>
      </c>
      <c r="C7" s="10">
        <v>44593</v>
      </c>
      <c r="D7" s="4"/>
      <c r="E7" s="11" t="s">
        <v>20</v>
      </c>
      <c r="F7" s="4">
        <v>2</v>
      </c>
      <c r="G7" s="4">
        <v>2</v>
      </c>
      <c r="H7" s="7">
        <f>F7*G7</f>
        <v>4</v>
      </c>
      <c r="I7" s="7">
        <v>600</v>
      </c>
      <c r="J7" s="7">
        <f>H7*I7</f>
        <v>2400</v>
      </c>
      <c r="K7" s="7"/>
      <c r="L7" s="7">
        <v>0.5</v>
      </c>
      <c r="M7" s="7">
        <v>400</v>
      </c>
      <c r="N7" s="7"/>
      <c r="O7" s="7">
        <f>L7*M7</f>
        <v>200</v>
      </c>
      <c r="P7" s="7" t="s">
        <v>21</v>
      </c>
      <c r="Q7" s="7">
        <v>1</v>
      </c>
      <c r="R7" s="7">
        <v>71</v>
      </c>
      <c r="S7" s="7">
        <f>Q7*R7</f>
        <v>71</v>
      </c>
      <c r="T7" s="12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s="13" customFormat="1" ht="14.25" customHeight="1" x14ac:dyDescent="0.2">
      <c r="A8" s="4"/>
      <c r="B8" s="5"/>
      <c r="C8" s="10"/>
      <c r="D8" s="4"/>
      <c r="E8" s="11"/>
      <c r="F8" s="4"/>
      <c r="G8" s="4"/>
      <c r="H8" s="7"/>
      <c r="I8" s="7"/>
      <c r="J8" s="7"/>
      <c r="K8" s="7"/>
      <c r="L8" s="7"/>
      <c r="M8" s="7"/>
      <c r="N8" s="7"/>
      <c r="O8" s="7"/>
      <c r="P8" s="7" t="s">
        <v>22</v>
      </c>
      <c r="Q8" s="7">
        <v>1</v>
      </c>
      <c r="R8" s="7">
        <v>77.22</v>
      </c>
      <c r="S8" s="7">
        <f t="shared" ref="S8:S14" si="1">Q8*R8</f>
        <v>77.22</v>
      </c>
      <c r="T8" s="12"/>
    </row>
    <row r="9" spans="1:31" s="13" customFormat="1" ht="14.25" customHeight="1" x14ac:dyDescent="0.2">
      <c r="A9" s="4"/>
      <c r="B9" s="5"/>
      <c r="C9" s="10"/>
      <c r="D9" s="4"/>
      <c r="E9" s="11"/>
      <c r="F9" s="4"/>
      <c r="G9" s="4"/>
      <c r="H9" s="7"/>
      <c r="I9" s="7"/>
      <c r="J9" s="7"/>
      <c r="K9" s="7"/>
      <c r="L9" s="7"/>
      <c r="M9" s="7"/>
      <c r="N9" s="7"/>
      <c r="O9" s="7"/>
      <c r="P9" s="7" t="s">
        <v>23</v>
      </c>
      <c r="Q9" s="7">
        <v>1</v>
      </c>
      <c r="R9" s="7">
        <v>80</v>
      </c>
      <c r="S9" s="7">
        <f t="shared" si="1"/>
        <v>80</v>
      </c>
      <c r="T9" s="12"/>
    </row>
    <row r="10" spans="1:31" s="13" customFormat="1" ht="14.25" customHeight="1" x14ac:dyDescent="0.2">
      <c r="A10" s="4"/>
      <c r="B10" s="5"/>
      <c r="C10" s="10"/>
      <c r="D10" s="4"/>
      <c r="E10" s="11"/>
      <c r="F10" s="4"/>
      <c r="G10" s="4"/>
      <c r="H10" s="7"/>
      <c r="I10" s="7"/>
      <c r="J10" s="7"/>
      <c r="K10" s="7"/>
      <c r="L10" s="7"/>
      <c r="M10" s="7"/>
      <c r="N10" s="7"/>
      <c r="O10" s="7"/>
      <c r="P10" s="7" t="s">
        <v>24</v>
      </c>
      <c r="Q10" s="7">
        <v>0.2</v>
      </c>
      <c r="R10" s="7">
        <v>75</v>
      </c>
      <c r="S10" s="7">
        <f t="shared" si="1"/>
        <v>15</v>
      </c>
      <c r="T10" s="12"/>
    </row>
    <row r="11" spans="1:31" s="13" customFormat="1" ht="14.25" customHeight="1" x14ac:dyDescent="0.2">
      <c r="A11" s="4"/>
      <c r="B11" s="5"/>
      <c r="C11" s="10"/>
      <c r="D11" s="4"/>
      <c r="E11" s="11"/>
      <c r="F11" s="4"/>
      <c r="G11" s="4"/>
      <c r="H11" s="7"/>
      <c r="I11" s="7"/>
      <c r="J11" s="7"/>
      <c r="K11" s="7"/>
      <c r="L11" s="7"/>
      <c r="M11" s="7"/>
      <c r="N11" s="7"/>
      <c r="O11" s="7"/>
      <c r="P11" s="7" t="s">
        <v>25</v>
      </c>
      <c r="Q11" s="7">
        <v>1</v>
      </c>
      <c r="R11" s="7">
        <v>43.22</v>
      </c>
      <c r="S11" s="7">
        <f t="shared" si="1"/>
        <v>43.22</v>
      </c>
      <c r="T11" s="12"/>
    </row>
    <row r="12" spans="1:31" s="13" customFormat="1" ht="14.25" customHeight="1" x14ac:dyDescent="0.2">
      <c r="A12" s="4"/>
      <c r="B12" s="5"/>
      <c r="C12" s="10"/>
      <c r="D12" s="4"/>
      <c r="E12" s="11"/>
      <c r="F12" s="4"/>
      <c r="G12" s="4"/>
      <c r="H12" s="7"/>
      <c r="I12" s="7"/>
      <c r="J12" s="7"/>
      <c r="K12" s="7"/>
      <c r="L12" s="7"/>
      <c r="M12" s="7"/>
      <c r="N12" s="7"/>
      <c r="O12" s="7"/>
      <c r="P12" s="7" t="s">
        <v>26</v>
      </c>
      <c r="Q12" s="7">
        <v>1</v>
      </c>
      <c r="R12" s="7">
        <v>246.23</v>
      </c>
      <c r="S12" s="7">
        <f t="shared" si="1"/>
        <v>246.23</v>
      </c>
      <c r="T12" s="12"/>
    </row>
    <row r="13" spans="1:31" s="13" customFormat="1" ht="14.25" customHeight="1" x14ac:dyDescent="0.2">
      <c r="A13" s="4"/>
      <c r="B13" s="5"/>
      <c r="C13" s="10"/>
      <c r="D13" s="4"/>
      <c r="E13" s="11"/>
      <c r="F13" s="4"/>
      <c r="G13" s="4"/>
      <c r="H13" s="7"/>
      <c r="I13" s="7"/>
      <c r="J13" s="7"/>
      <c r="K13" s="7"/>
      <c r="L13" s="7"/>
      <c r="M13" s="7"/>
      <c r="N13" s="7"/>
      <c r="O13" s="7"/>
      <c r="P13" s="7" t="s">
        <v>27</v>
      </c>
      <c r="Q13" s="7">
        <v>5</v>
      </c>
      <c r="R13" s="7">
        <v>0.82</v>
      </c>
      <c r="S13" s="7">
        <f t="shared" si="1"/>
        <v>4.0999999999999996</v>
      </c>
      <c r="T13" s="12"/>
    </row>
    <row r="14" spans="1:31" s="13" customFormat="1" ht="14.25" customHeight="1" x14ac:dyDescent="0.2">
      <c r="A14" s="4"/>
      <c r="B14" s="5"/>
      <c r="C14" s="10"/>
      <c r="D14" s="4"/>
      <c r="E14" s="11"/>
      <c r="F14" s="4"/>
      <c r="G14" s="4"/>
      <c r="H14" s="7"/>
      <c r="I14" s="7"/>
      <c r="J14" s="7"/>
      <c r="K14" s="7"/>
      <c r="L14" s="7"/>
      <c r="M14" s="7"/>
      <c r="N14" s="7"/>
      <c r="O14" s="7"/>
      <c r="P14" s="7" t="s">
        <v>28</v>
      </c>
      <c r="Q14" s="7">
        <v>5</v>
      </c>
      <c r="R14" s="7">
        <v>0.8</v>
      </c>
      <c r="S14" s="7">
        <f t="shared" si="1"/>
        <v>4</v>
      </c>
      <c r="T14" s="12"/>
    </row>
    <row r="15" spans="1:31" s="13" customFormat="1" ht="14.25" customHeight="1" x14ac:dyDescent="0.2">
      <c r="A15" s="4"/>
      <c r="B15" s="5"/>
      <c r="C15" s="10"/>
      <c r="D15" s="4"/>
      <c r="E15" s="11"/>
      <c r="F15" s="4"/>
      <c r="G15" s="4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12"/>
    </row>
    <row r="16" spans="1:31" s="13" customFormat="1" ht="14.25" customHeight="1" x14ac:dyDescent="0.2">
      <c r="A16" s="4"/>
      <c r="B16" s="5"/>
      <c r="C16" s="10"/>
      <c r="D16" s="4"/>
      <c r="E16" s="11"/>
      <c r="F16" s="4"/>
      <c r="G16" s="4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2"/>
    </row>
    <row r="17" spans="1:20" s="13" customFormat="1" ht="157.5" customHeight="1" x14ac:dyDescent="0.2">
      <c r="A17" s="4">
        <v>2</v>
      </c>
      <c r="B17" s="5" t="s">
        <v>29</v>
      </c>
      <c r="C17" s="10">
        <v>44593</v>
      </c>
      <c r="D17" s="4"/>
      <c r="E17" s="11" t="s">
        <v>30</v>
      </c>
      <c r="F17" s="4">
        <v>3</v>
      </c>
      <c r="G17" s="4">
        <v>2</v>
      </c>
      <c r="H17" s="7">
        <f>F17*G17</f>
        <v>6</v>
      </c>
      <c r="I17" s="7">
        <v>600</v>
      </c>
      <c r="J17" s="7">
        <f>H17*I17</f>
        <v>3600</v>
      </c>
      <c r="K17" s="7"/>
      <c r="L17" s="7">
        <v>0.5</v>
      </c>
      <c r="M17" s="7">
        <v>400</v>
      </c>
      <c r="N17" s="7"/>
      <c r="O17" s="7">
        <f>L17*M17</f>
        <v>200</v>
      </c>
      <c r="P17" s="7" t="s">
        <v>31</v>
      </c>
      <c r="Q17" s="7">
        <v>20</v>
      </c>
      <c r="R17" s="7">
        <v>112.5</v>
      </c>
      <c r="S17" s="7">
        <f>Q17*R17</f>
        <v>2250</v>
      </c>
      <c r="T17" s="12"/>
    </row>
    <row r="18" spans="1:20" s="13" customFormat="1" ht="14.25" customHeight="1" x14ac:dyDescent="0.2">
      <c r="A18" s="4"/>
      <c r="B18" s="5"/>
      <c r="C18" s="10"/>
      <c r="D18" s="4"/>
      <c r="E18" s="11"/>
      <c r="F18" s="4"/>
      <c r="G18" s="4"/>
      <c r="H18" s="7"/>
      <c r="I18" s="7"/>
      <c r="J18" s="7"/>
      <c r="K18" s="7"/>
      <c r="L18" s="7"/>
      <c r="M18" s="7"/>
      <c r="N18" s="7"/>
      <c r="O18" s="7"/>
      <c r="P18" s="7" t="s">
        <v>32</v>
      </c>
      <c r="Q18" s="7">
        <v>2</v>
      </c>
      <c r="R18" s="7">
        <v>272.8</v>
      </c>
      <c r="S18" s="7">
        <f t="shared" ref="S18:S22" si="2">Q18*R18</f>
        <v>545.6</v>
      </c>
      <c r="T18" s="12"/>
    </row>
    <row r="19" spans="1:20" s="13" customFormat="1" ht="14.25" customHeight="1" x14ac:dyDescent="0.2">
      <c r="A19" s="4"/>
      <c r="B19" s="5"/>
      <c r="C19" s="10"/>
      <c r="D19" s="4"/>
      <c r="E19" s="11"/>
      <c r="F19" s="4"/>
      <c r="G19" s="4"/>
      <c r="H19" s="7"/>
      <c r="I19" s="7"/>
      <c r="J19" s="7"/>
      <c r="K19" s="7"/>
      <c r="L19" s="7"/>
      <c r="M19" s="7"/>
      <c r="N19" s="7"/>
      <c r="O19" s="7"/>
      <c r="P19" s="7" t="s">
        <v>33</v>
      </c>
      <c r="Q19" s="7">
        <v>1</v>
      </c>
      <c r="R19" s="7">
        <v>246.23</v>
      </c>
      <c r="S19" s="7">
        <f t="shared" si="2"/>
        <v>246.23</v>
      </c>
      <c r="T19" s="12"/>
    </row>
    <row r="20" spans="1:20" s="13" customFormat="1" ht="14.25" customHeight="1" x14ac:dyDescent="0.2">
      <c r="A20" s="4"/>
      <c r="B20" s="5"/>
      <c r="C20" s="10"/>
      <c r="D20" s="4"/>
      <c r="E20" s="11"/>
      <c r="F20" s="4"/>
      <c r="G20" s="4"/>
      <c r="H20" s="7"/>
      <c r="I20" s="7"/>
      <c r="J20" s="7"/>
      <c r="K20" s="7"/>
      <c r="L20" s="7"/>
      <c r="M20" s="7"/>
      <c r="N20" s="7"/>
      <c r="O20" s="7"/>
      <c r="P20" s="7" t="s">
        <v>34</v>
      </c>
      <c r="Q20" s="7">
        <v>1</v>
      </c>
      <c r="R20" s="7">
        <v>35</v>
      </c>
      <c r="S20" s="7">
        <f t="shared" si="2"/>
        <v>35</v>
      </c>
      <c r="T20" s="12"/>
    </row>
    <row r="21" spans="1:20" s="13" customFormat="1" ht="14.25" customHeight="1" x14ac:dyDescent="0.2">
      <c r="A21" s="4"/>
      <c r="B21" s="5"/>
      <c r="C21" s="10"/>
      <c r="D21" s="4"/>
      <c r="E21" s="11"/>
      <c r="F21" s="4"/>
      <c r="G21" s="4"/>
      <c r="H21" s="7"/>
      <c r="I21" s="7"/>
      <c r="J21" s="7"/>
      <c r="K21" s="7"/>
      <c r="L21" s="7"/>
      <c r="M21" s="7"/>
      <c r="N21" s="7"/>
      <c r="O21" s="7"/>
      <c r="P21" s="7" t="s">
        <v>35</v>
      </c>
      <c r="Q21" s="7">
        <v>2</v>
      </c>
      <c r="R21" s="7">
        <v>43.22</v>
      </c>
      <c r="S21" s="7">
        <f t="shared" si="2"/>
        <v>86.44</v>
      </c>
      <c r="T21" s="12"/>
    </row>
    <row r="22" spans="1:20" s="13" customFormat="1" ht="14.25" customHeight="1" x14ac:dyDescent="0.2">
      <c r="A22" s="4"/>
      <c r="B22" s="5"/>
      <c r="C22" s="10"/>
      <c r="D22" s="4"/>
      <c r="E22" s="11"/>
      <c r="F22" s="4"/>
      <c r="G22" s="4"/>
      <c r="H22" s="7"/>
      <c r="I22" s="7"/>
      <c r="J22" s="7"/>
      <c r="K22" s="7"/>
      <c r="L22" s="7"/>
      <c r="M22" s="7"/>
      <c r="N22" s="7"/>
      <c r="O22" s="7"/>
      <c r="P22" s="7" t="s">
        <v>36</v>
      </c>
      <c r="Q22" s="7">
        <v>10</v>
      </c>
      <c r="R22" s="7">
        <v>86</v>
      </c>
      <c r="S22" s="7">
        <f t="shared" si="2"/>
        <v>860</v>
      </c>
      <c r="T22" s="12"/>
    </row>
    <row r="23" spans="1:20" s="13" customFormat="1" ht="14.25" customHeight="1" x14ac:dyDescent="0.2">
      <c r="A23" s="4"/>
      <c r="B23" s="5"/>
      <c r="C23" s="10"/>
      <c r="D23" s="4"/>
      <c r="E23" s="11"/>
      <c r="F23" s="4"/>
      <c r="G23" s="4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12"/>
    </row>
    <row r="24" spans="1:20" s="13" customFormat="1" ht="171.75" customHeight="1" x14ac:dyDescent="0.2">
      <c r="A24" s="4">
        <v>3</v>
      </c>
      <c r="B24" s="5" t="s">
        <v>37</v>
      </c>
      <c r="C24" s="10">
        <v>44593</v>
      </c>
      <c r="D24" s="4"/>
      <c r="E24" s="11" t="s">
        <v>38</v>
      </c>
      <c r="F24" s="4">
        <v>7</v>
      </c>
      <c r="G24" s="4">
        <v>2</v>
      </c>
      <c r="H24" s="7">
        <f>F24*G24</f>
        <v>14</v>
      </c>
      <c r="I24" s="7">
        <v>600</v>
      </c>
      <c r="J24" s="7">
        <f>H24*I24</f>
        <v>8400</v>
      </c>
      <c r="K24" s="7"/>
      <c r="L24" s="7">
        <v>0.5</v>
      </c>
      <c r="M24" s="7">
        <v>400</v>
      </c>
      <c r="N24" s="7"/>
      <c r="O24" s="7">
        <f>L24*M24</f>
        <v>200</v>
      </c>
      <c r="P24" s="7" t="s">
        <v>39</v>
      </c>
      <c r="Q24" s="7">
        <v>2</v>
      </c>
      <c r="R24" s="7">
        <v>119</v>
      </c>
      <c r="S24" s="7">
        <f>Q24*R24</f>
        <v>238</v>
      </c>
      <c r="T24" s="12"/>
    </row>
    <row r="25" spans="1:20" s="13" customFormat="1" ht="14.25" customHeight="1" x14ac:dyDescent="0.2">
      <c r="A25" s="4"/>
      <c r="B25" s="5"/>
      <c r="C25" s="10"/>
      <c r="D25" s="4"/>
      <c r="E25" s="11"/>
      <c r="F25" s="4"/>
      <c r="G25" s="4"/>
      <c r="H25" s="7"/>
      <c r="I25" s="7"/>
      <c r="J25" s="7"/>
      <c r="K25" s="7"/>
      <c r="L25" s="7"/>
      <c r="M25" s="7"/>
      <c r="N25" s="7"/>
      <c r="O25" s="7"/>
      <c r="P25" s="7" t="s">
        <v>40</v>
      </c>
      <c r="Q25" s="7">
        <v>2</v>
      </c>
      <c r="R25" s="7">
        <v>235</v>
      </c>
      <c r="S25" s="7">
        <f t="shared" ref="S25:S35" si="3">Q25*R25</f>
        <v>470</v>
      </c>
      <c r="T25" s="12"/>
    </row>
    <row r="26" spans="1:20" s="13" customFormat="1" ht="14.25" customHeight="1" x14ac:dyDescent="0.2">
      <c r="A26" s="4"/>
      <c r="B26" s="5"/>
      <c r="C26" s="10"/>
      <c r="D26" s="4"/>
      <c r="E26" s="11"/>
      <c r="F26" s="4"/>
      <c r="G26" s="4"/>
      <c r="H26" s="7"/>
      <c r="I26" s="7"/>
      <c r="J26" s="7"/>
      <c r="K26" s="7"/>
      <c r="L26" s="7"/>
      <c r="M26" s="7"/>
      <c r="N26" s="7"/>
      <c r="O26" s="7"/>
      <c r="P26" s="7" t="s">
        <v>41</v>
      </c>
      <c r="Q26" s="7">
        <v>1</v>
      </c>
      <c r="R26" s="7">
        <v>505</v>
      </c>
      <c r="S26" s="7">
        <f t="shared" si="3"/>
        <v>505</v>
      </c>
      <c r="T26" s="12"/>
    </row>
    <row r="27" spans="1:20" s="13" customFormat="1" ht="14.25" customHeight="1" x14ac:dyDescent="0.2">
      <c r="A27" s="4"/>
      <c r="B27" s="5"/>
      <c r="C27" s="10"/>
      <c r="D27" s="4"/>
      <c r="E27" s="11"/>
      <c r="F27" s="4"/>
      <c r="G27" s="4"/>
      <c r="H27" s="7"/>
      <c r="I27" s="7"/>
      <c r="J27" s="7"/>
      <c r="K27" s="7"/>
      <c r="L27" s="7"/>
      <c r="M27" s="7"/>
      <c r="N27" s="7"/>
      <c r="O27" s="7"/>
      <c r="P27" s="7" t="s">
        <v>42</v>
      </c>
      <c r="Q27" s="7">
        <v>1</v>
      </c>
      <c r="R27" s="7">
        <v>195</v>
      </c>
      <c r="S27" s="7">
        <f t="shared" si="3"/>
        <v>195</v>
      </c>
      <c r="T27" s="12"/>
    </row>
    <row r="28" spans="1:20" s="13" customFormat="1" ht="14.25" customHeight="1" x14ac:dyDescent="0.2">
      <c r="A28" s="4"/>
      <c r="B28" s="5"/>
      <c r="C28" s="10"/>
      <c r="D28" s="4"/>
      <c r="E28" s="11"/>
      <c r="F28" s="4"/>
      <c r="G28" s="4"/>
      <c r="H28" s="7"/>
      <c r="I28" s="7"/>
      <c r="J28" s="7"/>
      <c r="K28" s="7"/>
      <c r="L28" s="7"/>
      <c r="M28" s="7"/>
      <c r="N28" s="7"/>
      <c r="O28" s="7"/>
      <c r="P28" s="7" t="s">
        <v>43</v>
      </c>
      <c r="Q28" s="7">
        <v>2</v>
      </c>
      <c r="R28" s="7">
        <v>165.67</v>
      </c>
      <c r="S28" s="7">
        <f t="shared" si="3"/>
        <v>331.34</v>
      </c>
      <c r="T28" s="12"/>
    </row>
    <row r="29" spans="1:20" s="13" customFormat="1" ht="14.25" customHeight="1" x14ac:dyDescent="0.2">
      <c r="A29" s="4"/>
      <c r="B29" s="5"/>
      <c r="C29" s="10"/>
      <c r="D29" s="4"/>
      <c r="E29" s="11"/>
      <c r="F29" s="4"/>
      <c r="G29" s="4"/>
      <c r="H29" s="7"/>
      <c r="I29" s="7"/>
      <c r="J29" s="7"/>
      <c r="K29" s="7"/>
      <c r="L29" s="7"/>
      <c r="M29" s="7"/>
      <c r="N29" s="7"/>
      <c r="O29" s="7"/>
      <c r="P29" s="7" t="s">
        <v>44</v>
      </c>
      <c r="Q29" s="7">
        <v>2</v>
      </c>
      <c r="R29" s="7">
        <v>65</v>
      </c>
      <c r="S29" s="7">
        <f t="shared" si="3"/>
        <v>130</v>
      </c>
      <c r="T29" s="12"/>
    </row>
    <row r="30" spans="1:20" s="13" customFormat="1" ht="14.25" customHeight="1" x14ac:dyDescent="0.2">
      <c r="A30" s="4"/>
      <c r="B30" s="5"/>
      <c r="C30" s="10"/>
      <c r="D30" s="4"/>
      <c r="E30" s="11"/>
      <c r="F30" s="4"/>
      <c r="G30" s="4"/>
      <c r="H30" s="7"/>
      <c r="I30" s="7"/>
      <c r="J30" s="7"/>
      <c r="K30" s="7"/>
      <c r="L30" s="7"/>
      <c r="M30" s="7"/>
      <c r="N30" s="7"/>
      <c r="O30" s="7"/>
      <c r="P30" s="7" t="s">
        <v>45</v>
      </c>
      <c r="Q30" s="7">
        <v>1</v>
      </c>
      <c r="R30" s="7">
        <v>730</v>
      </c>
      <c r="S30" s="7">
        <f t="shared" si="3"/>
        <v>730</v>
      </c>
      <c r="T30" s="12"/>
    </row>
    <row r="31" spans="1:20" s="13" customFormat="1" ht="14.25" customHeight="1" x14ac:dyDescent="0.2">
      <c r="A31" s="4"/>
      <c r="B31" s="5"/>
      <c r="C31" s="10"/>
      <c r="D31" s="4"/>
      <c r="E31" s="11"/>
      <c r="F31" s="4"/>
      <c r="G31" s="4"/>
      <c r="H31" s="7"/>
      <c r="I31" s="7"/>
      <c r="J31" s="7"/>
      <c r="K31" s="7"/>
      <c r="L31" s="7"/>
      <c r="M31" s="7"/>
      <c r="N31" s="7"/>
      <c r="O31" s="7"/>
      <c r="P31" s="7" t="s">
        <v>46</v>
      </c>
      <c r="Q31" s="7">
        <v>2</v>
      </c>
      <c r="R31" s="7">
        <v>441</v>
      </c>
      <c r="S31" s="7">
        <f t="shared" si="3"/>
        <v>882</v>
      </c>
      <c r="T31" s="12"/>
    </row>
    <row r="32" spans="1:20" s="13" customFormat="1" ht="14.25" customHeight="1" x14ac:dyDescent="0.2">
      <c r="A32" s="4"/>
      <c r="B32" s="5"/>
      <c r="C32" s="10"/>
      <c r="D32" s="4"/>
      <c r="E32" s="11"/>
      <c r="F32" s="4"/>
      <c r="G32" s="4"/>
      <c r="H32" s="7"/>
      <c r="I32" s="7"/>
      <c r="J32" s="7"/>
      <c r="K32" s="7"/>
      <c r="L32" s="7"/>
      <c r="M32" s="7"/>
      <c r="N32" s="7"/>
      <c r="O32" s="7"/>
      <c r="P32" s="7" t="s">
        <v>47</v>
      </c>
      <c r="Q32" s="7">
        <v>2</v>
      </c>
      <c r="R32" s="7">
        <v>195</v>
      </c>
      <c r="S32" s="7">
        <f t="shared" si="3"/>
        <v>390</v>
      </c>
      <c r="T32" s="12"/>
    </row>
    <row r="33" spans="1:20" s="13" customFormat="1" ht="14.25" customHeight="1" x14ac:dyDescent="0.2">
      <c r="A33" s="4"/>
      <c r="B33" s="5"/>
      <c r="C33" s="10"/>
      <c r="D33" s="4"/>
      <c r="E33" s="11"/>
      <c r="F33" s="4"/>
      <c r="G33" s="4"/>
      <c r="H33" s="7"/>
      <c r="I33" s="7"/>
      <c r="J33" s="7"/>
      <c r="K33" s="7"/>
      <c r="L33" s="7"/>
      <c r="M33" s="7"/>
      <c r="N33" s="7"/>
      <c r="O33" s="7"/>
      <c r="P33" s="7" t="s">
        <v>48</v>
      </c>
      <c r="Q33" s="7">
        <v>1</v>
      </c>
      <c r="R33" s="7">
        <v>272.8</v>
      </c>
      <c r="S33" s="7">
        <f t="shared" si="3"/>
        <v>272.8</v>
      </c>
      <c r="T33" s="12"/>
    </row>
    <row r="34" spans="1:20" s="13" customFormat="1" ht="14.25" customHeight="1" x14ac:dyDescent="0.2">
      <c r="A34" s="4"/>
      <c r="B34" s="5"/>
      <c r="C34" s="10"/>
      <c r="D34" s="4"/>
      <c r="E34" s="11"/>
      <c r="F34" s="4"/>
      <c r="G34" s="4"/>
      <c r="H34" s="7"/>
      <c r="I34" s="7"/>
      <c r="J34" s="7"/>
      <c r="K34" s="7"/>
      <c r="L34" s="7"/>
      <c r="M34" s="7"/>
      <c r="N34" s="7"/>
      <c r="O34" s="7"/>
      <c r="P34" s="7" t="s">
        <v>49</v>
      </c>
      <c r="Q34" s="7">
        <v>0.3</v>
      </c>
      <c r="R34" s="7">
        <v>157.19999999999999</v>
      </c>
      <c r="S34" s="7">
        <f t="shared" si="3"/>
        <v>47.16</v>
      </c>
      <c r="T34" s="12"/>
    </row>
    <row r="35" spans="1:20" s="13" customFormat="1" ht="14.25" customHeight="1" x14ac:dyDescent="0.2">
      <c r="A35" s="4"/>
      <c r="B35" s="5"/>
      <c r="C35" s="10"/>
      <c r="D35" s="4"/>
      <c r="E35" s="11"/>
      <c r="F35" s="4"/>
      <c r="G35" s="4"/>
      <c r="H35" s="7"/>
      <c r="I35" s="7"/>
      <c r="J35" s="7"/>
      <c r="K35" s="7"/>
      <c r="L35" s="7"/>
      <c r="M35" s="7"/>
      <c r="N35" s="7"/>
      <c r="O35" s="7"/>
      <c r="P35" s="7" t="s">
        <v>50</v>
      </c>
      <c r="Q35" s="7">
        <v>0.3</v>
      </c>
      <c r="R35" s="7">
        <v>75</v>
      </c>
      <c r="S35" s="7">
        <f t="shared" si="3"/>
        <v>22.5</v>
      </c>
      <c r="T35" s="12"/>
    </row>
    <row r="36" spans="1:20" s="13" customFormat="1" ht="14.25" customHeight="1" x14ac:dyDescent="0.2">
      <c r="A36" s="4"/>
      <c r="B36" s="5"/>
      <c r="C36" s="10"/>
      <c r="D36" s="4"/>
      <c r="E36" s="11"/>
      <c r="F36" s="4"/>
      <c r="G36" s="4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12"/>
    </row>
    <row r="37" spans="1:20" s="13" customFormat="1" ht="61.5" customHeight="1" x14ac:dyDescent="0.2">
      <c r="A37" s="4">
        <v>4</v>
      </c>
      <c r="B37" s="5" t="s">
        <v>51</v>
      </c>
      <c r="C37" s="10">
        <v>44593</v>
      </c>
      <c r="D37" s="4"/>
      <c r="E37" s="11" t="s">
        <v>52</v>
      </c>
      <c r="F37" s="4">
        <v>1</v>
      </c>
      <c r="G37" s="4">
        <v>1</v>
      </c>
      <c r="H37" s="7">
        <f>F37*G37</f>
        <v>1</v>
      </c>
      <c r="I37" s="7">
        <v>600</v>
      </c>
      <c r="J37" s="7">
        <f>I37*H37</f>
        <v>600</v>
      </c>
      <c r="K37" s="7"/>
      <c r="L37" s="7">
        <v>0.5</v>
      </c>
      <c r="M37" s="7">
        <v>400</v>
      </c>
      <c r="N37" s="7"/>
      <c r="O37" s="7">
        <f>M37*L37</f>
        <v>200</v>
      </c>
      <c r="P37" s="7"/>
      <c r="Q37" s="7"/>
      <c r="R37" s="7"/>
      <c r="S37" s="7"/>
      <c r="T37" s="12"/>
    </row>
    <row r="38" spans="1:20" s="13" customFormat="1" ht="14.25" customHeight="1" x14ac:dyDescent="0.2">
      <c r="A38" s="4"/>
      <c r="B38" s="5"/>
      <c r="C38" s="10"/>
      <c r="D38" s="4"/>
      <c r="E38" s="11"/>
      <c r="F38" s="4"/>
      <c r="G38" s="4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2"/>
    </row>
    <row r="39" spans="1:20" s="13" customFormat="1" ht="111.75" customHeight="1" x14ac:dyDescent="0.2">
      <c r="A39" s="4">
        <v>5</v>
      </c>
      <c r="B39" s="5" t="s">
        <v>53</v>
      </c>
      <c r="C39" s="10">
        <v>44593</v>
      </c>
      <c r="D39" s="4"/>
      <c r="E39" s="11" t="s">
        <v>54</v>
      </c>
      <c r="F39" s="4">
        <v>4.5</v>
      </c>
      <c r="G39" s="4">
        <v>1</v>
      </c>
      <c r="H39" s="7">
        <f>F39*G39</f>
        <v>4.5</v>
      </c>
      <c r="I39" s="7">
        <v>600</v>
      </c>
      <c r="J39" s="7">
        <f>H39*I39</f>
        <v>2700</v>
      </c>
      <c r="K39" s="7"/>
      <c r="L39" s="7">
        <v>0.5</v>
      </c>
      <c r="M39" s="7">
        <v>400</v>
      </c>
      <c r="N39" s="7"/>
      <c r="O39" s="7">
        <f>M39*L39</f>
        <v>200</v>
      </c>
      <c r="P39" s="7"/>
      <c r="Q39" s="7"/>
      <c r="R39" s="7"/>
      <c r="S39" s="7"/>
      <c r="T39" s="12"/>
    </row>
    <row r="40" spans="1:20" s="13" customFormat="1" ht="14.25" customHeight="1" x14ac:dyDescent="0.2">
      <c r="A40" s="4"/>
      <c r="B40" s="5"/>
      <c r="C40" s="10"/>
      <c r="D40" s="4"/>
      <c r="E40" s="11"/>
      <c r="F40" s="4"/>
      <c r="G40" s="4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12"/>
    </row>
    <row r="41" spans="1:20" s="13" customFormat="1" ht="19.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7"/>
      <c r="R41" s="7"/>
      <c r="S41" s="7"/>
      <c r="T41" s="12"/>
    </row>
    <row r="42" spans="1:20" s="13" customFormat="1" ht="123" customHeight="1" x14ac:dyDescent="0.2">
      <c r="A42" s="4">
        <v>6</v>
      </c>
      <c r="B42" s="5" t="s">
        <v>55</v>
      </c>
      <c r="C42" s="10">
        <v>44593</v>
      </c>
      <c r="D42" s="4"/>
      <c r="E42" s="11" t="s">
        <v>56</v>
      </c>
      <c r="F42" s="4">
        <v>1</v>
      </c>
      <c r="G42" s="4">
        <v>1</v>
      </c>
      <c r="H42" s="7">
        <f>F42*G42</f>
        <v>1</v>
      </c>
      <c r="I42" s="7">
        <v>600</v>
      </c>
      <c r="J42" s="7">
        <f>H42*I42</f>
        <v>600</v>
      </c>
      <c r="K42" s="7"/>
      <c r="L42" s="7">
        <v>0.5</v>
      </c>
      <c r="M42" s="7">
        <v>400</v>
      </c>
      <c r="N42" s="7"/>
      <c r="O42" s="7">
        <f>L42*M42</f>
        <v>200</v>
      </c>
      <c r="P42" s="7" t="s">
        <v>57</v>
      </c>
      <c r="Q42" s="7">
        <v>2</v>
      </c>
      <c r="R42" s="7">
        <v>157.19999999999999</v>
      </c>
      <c r="S42" s="7">
        <f>Q42*R42</f>
        <v>314.39999999999998</v>
      </c>
      <c r="T42" s="12"/>
    </row>
    <row r="43" spans="1:20" s="13" customFormat="1" ht="14.25" customHeight="1" x14ac:dyDescent="0.2">
      <c r="A43" s="4"/>
      <c r="B43" s="5"/>
      <c r="C43" s="10"/>
      <c r="D43" s="4"/>
      <c r="E43" s="11"/>
      <c r="F43" s="4"/>
      <c r="G43" s="4"/>
      <c r="H43" s="7"/>
      <c r="I43" s="7"/>
      <c r="J43" s="7"/>
      <c r="K43" s="7"/>
      <c r="L43" s="7"/>
      <c r="M43" s="7"/>
      <c r="N43" s="7"/>
      <c r="O43" s="7"/>
      <c r="P43" s="7" t="s">
        <v>58</v>
      </c>
      <c r="Q43" s="7">
        <v>2</v>
      </c>
      <c r="R43" s="7">
        <v>195</v>
      </c>
      <c r="S43" s="7">
        <f t="shared" ref="S43:S44" si="4">Q43*R43</f>
        <v>390</v>
      </c>
      <c r="T43" s="12"/>
    </row>
    <row r="44" spans="1:20" s="13" customFormat="1" ht="14.25" customHeight="1" x14ac:dyDescent="0.2">
      <c r="A44" s="4"/>
      <c r="B44" s="5"/>
      <c r="C44" s="10"/>
      <c r="D44" s="4"/>
      <c r="E44" s="11"/>
      <c r="F44" s="4"/>
      <c r="G44" s="4"/>
      <c r="H44" s="7"/>
      <c r="I44" s="7"/>
      <c r="J44" s="7"/>
      <c r="K44" s="7"/>
      <c r="L44" s="7"/>
      <c r="M44" s="7"/>
      <c r="N44" s="7"/>
      <c r="O44" s="7"/>
      <c r="P44" s="7" t="s">
        <v>59</v>
      </c>
      <c r="Q44" s="7">
        <v>0.1</v>
      </c>
      <c r="R44" s="7">
        <v>75</v>
      </c>
      <c r="S44" s="7">
        <f t="shared" si="4"/>
        <v>7.5</v>
      </c>
      <c r="T44" s="12"/>
    </row>
    <row r="45" spans="1:20" s="13" customFormat="1" ht="14.25" customHeight="1" x14ac:dyDescent="0.2">
      <c r="A45" s="4"/>
      <c r="B45" s="5"/>
      <c r="C45" s="10"/>
      <c r="D45" s="4"/>
      <c r="E45" s="11"/>
      <c r="F45" s="4"/>
      <c r="G45" s="4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12"/>
    </row>
    <row r="46" spans="1:20" s="13" customFormat="1" ht="116.25" customHeight="1" x14ac:dyDescent="0.2">
      <c r="A46" s="4">
        <v>7</v>
      </c>
      <c r="B46" s="5" t="s">
        <v>60</v>
      </c>
      <c r="C46" s="10">
        <v>44593</v>
      </c>
      <c r="D46" s="4"/>
      <c r="E46" s="11" t="s">
        <v>61</v>
      </c>
      <c r="F46" s="4">
        <v>2</v>
      </c>
      <c r="G46" s="4">
        <v>1</v>
      </c>
      <c r="H46" s="7">
        <f>F46*G46</f>
        <v>2</v>
      </c>
      <c r="I46" s="7">
        <v>600</v>
      </c>
      <c r="J46" s="7">
        <f>H46*I46</f>
        <v>1200</v>
      </c>
      <c r="K46" s="7"/>
      <c r="L46" s="7">
        <v>0.5</v>
      </c>
      <c r="M46" s="7">
        <v>400</v>
      </c>
      <c r="N46" s="7"/>
      <c r="O46" s="7">
        <f>L46*M46</f>
        <v>200</v>
      </c>
      <c r="P46" s="7" t="s">
        <v>62</v>
      </c>
      <c r="Q46" s="7">
        <v>2</v>
      </c>
      <c r="R46" s="7">
        <v>157.19999999999999</v>
      </c>
      <c r="S46" s="7">
        <f>Q46*R46</f>
        <v>314.39999999999998</v>
      </c>
      <c r="T46" s="12"/>
    </row>
    <row r="47" spans="1:20" s="13" customFormat="1" ht="14.25" customHeight="1" x14ac:dyDescent="0.2">
      <c r="A47" s="4"/>
      <c r="B47" s="5"/>
      <c r="C47" s="10"/>
      <c r="D47" s="4"/>
      <c r="E47" s="11"/>
      <c r="F47" s="4"/>
      <c r="G47" s="4"/>
      <c r="H47" s="7"/>
      <c r="I47" s="7"/>
      <c r="J47" s="7"/>
      <c r="K47" s="7"/>
      <c r="L47" s="7"/>
      <c r="M47" s="7"/>
      <c r="N47" s="7"/>
      <c r="O47" s="7"/>
      <c r="P47" s="7" t="s">
        <v>63</v>
      </c>
      <c r="Q47" s="7">
        <v>3</v>
      </c>
      <c r="R47" s="7">
        <v>195</v>
      </c>
      <c r="S47" s="7">
        <f t="shared" ref="S47:S49" si="5">Q47*R47</f>
        <v>585</v>
      </c>
      <c r="T47" s="12"/>
    </row>
    <row r="48" spans="1:20" s="13" customFormat="1" ht="14.25" customHeight="1" x14ac:dyDescent="0.2">
      <c r="A48" s="4"/>
      <c r="B48" s="5"/>
      <c r="C48" s="10"/>
      <c r="D48" s="4"/>
      <c r="E48" s="11"/>
      <c r="F48" s="4"/>
      <c r="G48" s="4"/>
      <c r="H48" s="7"/>
      <c r="I48" s="7"/>
      <c r="J48" s="7"/>
      <c r="K48" s="7"/>
      <c r="L48" s="7"/>
      <c r="M48" s="7"/>
      <c r="N48" s="7"/>
      <c r="O48" s="7"/>
      <c r="P48" s="7" t="s">
        <v>64</v>
      </c>
      <c r="Q48" s="7">
        <v>2</v>
      </c>
      <c r="R48" s="7">
        <v>82</v>
      </c>
      <c r="S48" s="7">
        <f t="shared" si="5"/>
        <v>164</v>
      </c>
      <c r="T48" s="12"/>
    </row>
    <row r="49" spans="1:20" s="13" customFormat="1" ht="14.25" customHeight="1" x14ac:dyDescent="0.2">
      <c r="A49" s="4"/>
      <c r="B49" s="5"/>
      <c r="C49" s="10"/>
      <c r="D49" s="4"/>
      <c r="E49" s="11"/>
      <c r="F49" s="4"/>
      <c r="G49" s="4"/>
      <c r="H49" s="7"/>
      <c r="I49" s="7"/>
      <c r="J49" s="7"/>
      <c r="K49" s="7"/>
      <c r="L49" s="7"/>
      <c r="M49" s="7"/>
      <c r="N49" s="7"/>
      <c r="O49" s="7"/>
      <c r="P49" s="7" t="s">
        <v>50</v>
      </c>
      <c r="Q49" s="7">
        <v>0.2</v>
      </c>
      <c r="R49" s="7">
        <v>75</v>
      </c>
      <c r="S49" s="7">
        <f t="shared" si="5"/>
        <v>15</v>
      </c>
      <c r="T49" s="12"/>
    </row>
    <row r="50" spans="1:20" s="13" customFormat="1" ht="14.25" customHeight="1" x14ac:dyDescent="0.2">
      <c r="A50" s="4"/>
      <c r="B50" s="5"/>
      <c r="C50" s="10"/>
      <c r="D50" s="4"/>
      <c r="E50" s="11"/>
      <c r="F50" s="4"/>
      <c r="G50" s="4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12"/>
    </row>
    <row r="51" spans="1:20" s="13" customFormat="1" ht="109.5" customHeight="1" x14ac:dyDescent="0.2">
      <c r="A51" s="4">
        <v>8</v>
      </c>
      <c r="B51" s="5" t="s">
        <v>65</v>
      </c>
      <c r="C51" s="10">
        <v>44593</v>
      </c>
      <c r="D51" s="4"/>
      <c r="E51" s="11" t="s">
        <v>66</v>
      </c>
      <c r="F51" s="4">
        <v>1</v>
      </c>
      <c r="G51" s="4">
        <v>1</v>
      </c>
      <c r="H51" s="7">
        <f>F51*G51</f>
        <v>1</v>
      </c>
      <c r="I51" s="7">
        <v>600</v>
      </c>
      <c r="J51" s="7">
        <f>H51*I51</f>
        <v>600</v>
      </c>
      <c r="K51" s="7"/>
      <c r="L51" s="7">
        <v>0.5</v>
      </c>
      <c r="M51" s="7">
        <v>400</v>
      </c>
      <c r="N51" s="7"/>
      <c r="O51" s="7">
        <f>L51*M51</f>
        <v>200</v>
      </c>
      <c r="P51" s="7" t="s">
        <v>33</v>
      </c>
      <c r="Q51" s="7">
        <v>1</v>
      </c>
      <c r="R51" s="7">
        <v>246.23</v>
      </c>
      <c r="S51" s="7">
        <f>Q51*R51</f>
        <v>246.23</v>
      </c>
      <c r="T51" s="12"/>
    </row>
    <row r="52" spans="1:20" s="13" customFormat="1" ht="14.25" customHeight="1" x14ac:dyDescent="0.2">
      <c r="A52" s="4"/>
      <c r="B52" s="5"/>
      <c r="C52" s="10"/>
      <c r="D52" s="4"/>
      <c r="E52" s="11"/>
      <c r="F52" s="4"/>
      <c r="G52" s="4"/>
      <c r="H52" s="7"/>
      <c r="I52" s="7"/>
      <c r="J52" s="7"/>
      <c r="K52" s="7"/>
      <c r="L52" s="7"/>
      <c r="M52" s="7"/>
      <c r="N52" s="7"/>
      <c r="O52" s="7"/>
      <c r="P52" s="7" t="s">
        <v>50</v>
      </c>
      <c r="Q52" s="7">
        <v>0.2</v>
      </c>
      <c r="R52" s="7">
        <v>75</v>
      </c>
      <c r="S52" s="7">
        <f>Q52*R52</f>
        <v>15</v>
      </c>
      <c r="T52" s="12"/>
    </row>
    <row r="53" spans="1:20" s="13" customFormat="1" ht="14.25" customHeight="1" x14ac:dyDescent="0.2">
      <c r="A53" s="4"/>
      <c r="B53" s="5"/>
      <c r="C53" s="10"/>
      <c r="D53" s="4"/>
      <c r="E53" s="11"/>
      <c r="F53" s="4"/>
      <c r="G53" s="4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12"/>
    </row>
    <row r="54" spans="1:20" s="13" customFormat="1" ht="36" customHeight="1" x14ac:dyDescent="0.2">
      <c r="A54" s="4">
        <v>9</v>
      </c>
      <c r="B54" s="5" t="s">
        <v>67</v>
      </c>
      <c r="C54" s="10">
        <v>44593</v>
      </c>
      <c r="D54" s="4"/>
      <c r="E54" s="11" t="s">
        <v>68</v>
      </c>
      <c r="F54" s="4">
        <v>3</v>
      </c>
      <c r="G54" s="4">
        <v>2</v>
      </c>
      <c r="H54" s="7">
        <f>G54*F54</f>
        <v>6</v>
      </c>
      <c r="I54" s="7">
        <v>600</v>
      </c>
      <c r="J54" s="7">
        <f>H54*I54</f>
        <v>3600</v>
      </c>
      <c r="K54" s="7"/>
      <c r="L54" s="7">
        <v>0.5</v>
      </c>
      <c r="M54" s="7">
        <v>400</v>
      </c>
      <c r="N54" s="7"/>
      <c r="O54" s="7">
        <f>L54*M54</f>
        <v>200</v>
      </c>
      <c r="P54" s="7" t="s">
        <v>69</v>
      </c>
      <c r="Q54" s="7">
        <v>16</v>
      </c>
      <c r="R54" s="7">
        <v>71</v>
      </c>
      <c r="S54" s="7">
        <f>Q54*R54</f>
        <v>1136</v>
      </c>
      <c r="T54" s="12"/>
    </row>
    <row r="55" spans="1:20" s="13" customFormat="1" ht="14.25" customHeight="1" x14ac:dyDescent="0.2">
      <c r="A55" s="4"/>
      <c r="B55" s="5"/>
      <c r="C55" s="10"/>
      <c r="D55" s="4"/>
      <c r="E55" s="11"/>
      <c r="F55" s="4"/>
      <c r="G55" s="4"/>
      <c r="H55" s="7"/>
      <c r="I55" s="7"/>
      <c r="J55" s="7"/>
      <c r="K55" s="7"/>
      <c r="L55" s="7"/>
      <c r="M55" s="7"/>
      <c r="N55" s="7"/>
      <c r="O55" s="7"/>
      <c r="P55" s="7" t="s">
        <v>25</v>
      </c>
      <c r="Q55" s="7">
        <v>2</v>
      </c>
      <c r="R55" s="7">
        <v>267.67</v>
      </c>
      <c r="S55" s="7">
        <f t="shared" ref="S55:S63" si="6">Q55*R55</f>
        <v>535.34</v>
      </c>
      <c r="T55" s="12"/>
    </row>
    <row r="56" spans="1:20" s="13" customFormat="1" ht="14.25" customHeight="1" x14ac:dyDescent="0.2">
      <c r="A56" s="4"/>
      <c r="B56" s="5"/>
      <c r="C56" s="10"/>
      <c r="D56" s="4"/>
      <c r="E56" s="11"/>
      <c r="F56" s="4"/>
      <c r="G56" s="4"/>
      <c r="H56" s="7"/>
      <c r="I56" s="7"/>
      <c r="J56" s="7"/>
      <c r="K56" s="7"/>
      <c r="L56" s="7"/>
      <c r="M56" s="7"/>
      <c r="N56" s="7"/>
      <c r="O56" s="7"/>
      <c r="P56" s="7" t="s">
        <v>70</v>
      </c>
      <c r="Q56" s="7">
        <v>1</v>
      </c>
      <c r="R56" s="7">
        <v>264</v>
      </c>
      <c r="S56" s="7">
        <f t="shared" si="6"/>
        <v>264</v>
      </c>
      <c r="T56" s="12"/>
    </row>
    <row r="57" spans="1:20" s="13" customFormat="1" ht="14.25" customHeight="1" x14ac:dyDescent="0.2">
      <c r="A57" s="4"/>
      <c r="B57" s="5"/>
      <c r="C57" s="10"/>
      <c r="D57" s="4"/>
      <c r="E57" s="11"/>
      <c r="F57" s="4"/>
      <c r="G57" s="4"/>
      <c r="H57" s="7"/>
      <c r="I57" s="7"/>
      <c r="J57" s="7"/>
      <c r="K57" s="7"/>
      <c r="L57" s="7"/>
      <c r="M57" s="7"/>
      <c r="N57" s="7"/>
      <c r="O57" s="7"/>
      <c r="P57" s="7" t="s">
        <v>71</v>
      </c>
      <c r="Q57" s="7">
        <v>2</v>
      </c>
      <c r="R57" s="7">
        <v>246.23</v>
      </c>
      <c r="S57" s="7">
        <f t="shared" si="6"/>
        <v>492.46</v>
      </c>
      <c r="T57" s="12"/>
    </row>
    <row r="58" spans="1:20" s="13" customFormat="1" ht="14.25" customHeight="1" x14ac:dyDescent="0.2">
      <c r="A58" s="4"/>
      <c r="B58" s="5"/>
      <c r="C58" s="10"/>
      <c r="D58" s="4"/>
      <c r="E58" s="11"/>
      <c r="F58" s="4"/>
      <c r="G58" s="4"/>
      <c r="H58" s="7"/>
      <c r="I58" s="7"/>
      <c r="J58" s="7"/>
      <c r="K58" s="7"/>
      <c r="L58" s="7"/>
      <c r="M58" s="7"/>
      <c r="N58" s="7"/>
      <c r="O58" s="7"/>
      <c r="P58" s="7" t="s">
        <v>72</v>
      </c>
      <c r="Q58" s="7">
        <v>2</v>
      </c>
      <c r="R58" s="7">
        <v>80</v>
      </c>
      <c r="S58" s="7">
        <f t="shared" si="6"/>
        <v>160</v>
      </c>
      <c r="T58" s="12"/>
    </row>
    <row r="59" spans="1:20" s="13" customFormat="1" ht="14.25" customHeight="1" x14ac:dyDescent="0.2">
      <c r="A59" s="4"/>
      <c r="B59" s="5"/>
      <c r="C59" s="10"/>
      <c r="D59" s="4"/>
      <c r="E59" s="11"/>
      <c r="F59" s="4"/>
      <c r="G59" s="4"/>
      <c r="H59" s="7"/>
      <c r="I59" s="7"/>
      <c r="J59" s="7"/>
      <c r="K59" s="7"/>
      <c r="L59" s="7"/>
      <c r="M59" s="7"/>
      <c r="N59" s="7"/>
      <c r="O59" s="7"/>
      <c r="P59" s="7" t="s">
        <v>73</v>
      </c>
      <c r="Q59" s="7">
        <v>2</v>
      </c>
      <c r="R59" s="7">
        <v>82</v>
      </c>
      <c r="S59" s="7">
        <f t="shared" si="6"/>
        <v>164</v>
      </c>
      <c r="T59" s="12"/>
    </row>
    <row r="60" spans="1:20" s="13" customFormat="1" ht="14.25" customHeight="1" x14ac:dyDescent="0.2">
      <c r="A60" s="4"/>
      <c r="B60" s="5"/>
      <c r="C60" s="10"/>
      <c r="D60" s="4"/>
      <c r="E60" s="11"/>
      <c r="F60" s="4"/>
      <c r="G60" s="4"/>
      <c r="H60" s="7"/>
      <c r="I60" s="7"/>
      <c r="J60" s="7"/>
      <c r="K60" s="7"/>
      <c r="L60" s="7"/>
      <c r="M60" s="7"/>
      <c r="N60" s="7"/>
      <c r="O60" s="7"/>
      <c r="P60" s="7" t="s">
        <v>74</v>
      </c>
      <c r="Q60" s="7">
        <v>6</v>
      </c>
      <c r="R60" s="7">
        <v>0.8</v>
      </c>
      <c r="S60" s="7">
        <f t="shared" si="6"/>
        <v>4.8000000000000007</v>
      </c>
      <c r="T60" s="12"/>
    </row>
    <row r="61" spans="1:20" s="13" customFormat="1" ht="14.25" customHeight="1" x14ac:dyDescent="0.2">
      <c r="A61" s="4"/>
      <c r="B61" s="5"/>
      <c r="C61" s="10"/>
      <c r="D61" s="4"/>
      <c r="E61" s="11"/>
      <c r="F61" s="4"/>
      <c r="G61" s="4"/>
      <c r="H61" s="7"/>
      <c r="I61" s="7"/>
      <c r="J61" s="7"/>
      <c r="K61" s="7"/>
      <c r="L61" s="7"/>
      <c r="M61" s="7"/>
      <c r="N61" s="7"/>
      <c r="O61" s="7"/>
      <c r="P61" s="7" t="s">
        <v>75</v>
      </c>
      <c r="Q61" s="7">
        <v>6</v>
      </c>
      <c r="R61" s="7">
        <v>0.82</v>
      </c>
      <c r="S61" s="7">
        <f t="shared" si="6"/>
        <v>4.92</v>
      </c>
      <c r="T61" s="12"/>
    </row>
    <row r="62" spans="1:20" s="13" customFormat="1" ht="14.25" customHeight="1" x14ac:dyDescent="0.2">
      <c r="A62" s="4"/>
      <c r="B62" s="5"/>
      <c r="C62" s="10"/>
      <c r="D62" s="4"/>
      <c r="E62" s="11"/>
      <c r="F62" s="4"/>
      <c r="G62" s="4"/>
      <c r="H62" s="7"/>
      <c r="I62" s="7"/>
      <c r="J62" s="7"/>
      <c r="K62" s="7"/>
      <c r="L62" s="7"/>
      <c r="M62" s="7"/>
      <c r="N62" s="7"/>
      <c r="O62" s="7"/>
      <c r="P62" s="7" t="s">
        <v>50</v>
      </c>
      <c r="Q62" s="7">
        <v>3</v>
      </c>
      <c r="R62" s="7">
        <v>75</v>
      </c>
      <c r="S62" s="7">
        <f t="shared" si="6"/>
        <v>225</v>
      </c>
      <c r="T62" s="12"/>
    </row>
    <row r="63" spans="1:20" s="13" customFormat="1" ht="14.25" customHeight="1" x14ac:dyDescent="0.2">
      <c r="A63" s="4"/>
      <c r="B63" s="5"/>
      <c r="C63" s="10"/>
      <c r="D63" s="4"/>
      <c r="E63" s="11"/>
      <c r="F63" s="4"/>
      <c r="G63" s="4"/>
      <c r="H63" s="7"/>
      <c r="I63" s="7"/>
      <c r="J63" s="7"/>
      <c r="K63" s="7"/>
      <c r="L63" s="7"/>
      <c r="M63" s="7"/>
      <c r="N63" s="7"/>
      <c r="O63" s="7"/>
      <c r="P63" s="7" t="s">
        <v>63</v>
      </c>
      <c r="Q63" s="7">
        <v>1</v>
      </c>
      <c r="R63" s="7">
        <v>195</v>
      </c>
      <c r="S63" s="7">
        <f t="shared" si="6"/>
        <v>195</v>
      </c>
      <c r="T63" s="12"/>
    </row>
    <row r="64" spans="1:20" s="13" customFormat="1" ht="14.25" customHeight="1" x14ac:dyDescent="0.2">
      <c r="A64" s="4"/>
      <c r="B64" s="5"/>
      <c r="C64" s="10"/>
      <c r="D64" s="4"/>
      <c r="E64" s="11"/>
      <c r="F64" s="4"/>
      <c r="G64" s="4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12"/>
    </row>
    <row r="65" spans="1:31" s="13" customFormat="1" ht="15" customHeight="1" x14ac:dyDescent="0.2">
      <c r="A65" s="4"/>
      <c r="B65" s="5"/>
      <c r="C65" s="10"/>
      <c r="D65" s="4"/>
      <c r="E65" s="11"/>
      <c r="F65" s="4"/>
      <c r="G65" s="4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12"/>
    </row>
    <row r="66" spans="1:31" x14ac:dyDescent="0.2">
      <c r="A66" s="4"/>
      <c r="B66" s="5"/>
      <c r="C66" s="4"/>
      <c r="D66" s="4"/>
      <c r="E66" s="4"/>
      <c r="F66" s="4"/>
      <c r="G66" s="4"/>
      <c r="H66" s="7">
        <f>F66*G66</f>
        <v>0</v>
      </c>
      <c r="I66" s="7"/>
      <c r="J66" s="7">
        <f>H66*I66</f>
        <v>0</v>
      </c>
      <c r="K66" s="7"/>
      <c r="L66" s="7"/>
      <c r="M66" s="7"/>
      <c r="N66" s="7"/>
      <c r="O66" s="7">
        <f>L66*M66</f>
        <v>0</v>
      </c>
      <c r="P66" s="7"/>
      <c r="Q66" s="7"/>
      <c r="R66" s="7"/>
      <c r="S66" s="7">
        <f t="shared" si="0"/>
        <v>0</v>
      </c>
      <c r="T66" s="12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</row>
    <row r="67" spans="1:31" x14ac:dyDescent="0.2">
      <c r="A67" s="4"/>
      <c r="B67" s="5"/>
      <c r="C67" s="4"/>
      <c r="D67" s="4"/>
      <c r="E67" s="4"/>
      <c r="F67" s="4"/>
      <c r="G67" s="4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12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1:31" x14ac:dyDescent="0.2">
      <c r="A68" s="4"/>
      <c r="B68" s="5"/>
      <c r="C68" s="4"/>
      <c r="D68" s="4"/>
      <c r="E68" s="15" t="s">
        <v>76</v>
      </c>
      <c r="F68" s="4"/>
      <c r="G68" s="4"/>
      <c r="H68" s="16">
        <f>SUM(H5:H66)</f>
        <v>39.5</v>
      </c>
      <c r="I68" s="7"/>
      <c r="J68" s="16">
        <f>SUM(J5:J66)</f>
        <v>23700</v>
      </c>
      <c r="K68" s="7"/>
      <c r="L68" s="16">
        <f>SUM(L5:L66)</f>
        <v>4.5</v>
      </c>
      <c r="M68" s="7"/>
      <c r="N68" s="7"/>
      <c r="O68" s="16">
        <f>SUM(O5:O66)</f>
        <v>1800</v>
      </c>
      <c r="P68" s="7"/>
      <c r="Q68" s="7"/>
      <c r="R68" s="7"/>
      <c r="S68" s="16">
        <f>SUM(S5:S66)</f>
        <v>14010.889999999998</v>
      </c>
      <c r="T68" s="8">
        <f>J68+O68+S68</f>
        <v>39510.89</v>
      </c>
      <c r="U68" t="s">
        <v>0</v>
      </c>
    </row>
    <row r="69" spans="1:31" ht="28.5" customHeight="1" x14ac:dyDescent="0.2">
      <c r="A69" s="4" t="s">
        <v>0</v>
      </c>
      <c r="B69" s="5"/>
      <c r="C69" s="4"/>
      <c r="D69" s="4"/>
      <c r="E69" s="9" t="s">
        <v>77</v>
      </c>
      <c r="F69" s="4"/>
      <c r="G69" s="4"/>
      <c r="H69" s="7">
        <f>F69*G69</f>
        <v>0</v>
      </c>
      <c r="I69" s="7"/>
      <c r="J69" s="7">
        <f>H69*I69</f>
        <v>0</v>
      </c>
      <c r="K69" s="7"/>
      <c r="L69" s="7"/>
      <c r="M69" s="7"/>
      <c r="N69" s="7"/>
      <c r="O69" s="7">
        <f>L69*M69</f>
        <v>0</v>
      </c>
      <c r="P69" s="7"/>
      <c r="Q69" s="7"/>
      <c r="R69" s="7"/>
      <c r="S69" s="7">
        <f>Q69</f>
        <v>0</v>
      </c>
      <c r="T69" s="17"/>
    </row>
    <row r="70" spans="1:31" ht="48" customHeight="1" x14ac:dyDescent="0.2">
      <c r="A70" s="4"/>
      <c r="B70" s="5"/>
      <c r="C70" s="10"/>
      <c r="D70" s="4"/>
      <c r="E70" s="9" t="s">
        <v>78</v>
      </c>
      <c r="F70" s="4"/>
      <c r="G70" s="4"/>
      <c r="H70" s="7">
        <f t="shared" ref="H70:H72" si="7">F70*G70</f>
        <v>0</v>
      </c>
      <c r="I70" s="7"/>
      <c r="J70" s="7">
        <f>H70*I70</f>
        <v>0</v>
      </c>
      <c r="K70" s="7"/>
      <c r="L70" s="7"/>
      <c r="M70" s="7"/>
      <c r="N70" s="7"/>
      <c r="O70" s="7">
        <f t="shared" ref="O70:O71" si="8">L70*M70</f>
        <v>0</v>
      </c>
      <c r="P70" s="7"/>
      <c r="Q70" s="7"/>
      <c r="R70" s="7"/>
      <c r="S70" s="7">
        <f>Q70*R70</f>
        <v>0</v>
      </c>
      <c r="T70" s="17"/>
    </row>
    <row r="71" spans="1:31" ht="15" x14ac:dyDescent="0.2">
      <c r="A71" s="4"/>
      <c r="B71" s="5"/>
      <c r="C71" s="4"/>
      <c r="D71" s="4"/>
      <c r="E71" s="9"/>
      <c r="F71" s="4"/>
      <c r="G71" s="4"/>
      <c r="H71" s="7">
        <f t="shared" si="7"/>
        <v>0</v>
      </c>
      <c r="I71" s="7"/>
      <c r="J71" s="7">
        <f>H71*I71</f>
        <v>0</v>
      </c>
      <c r="K71" s="7"/>
      <c r="L71" s="7"/>
      <c r="M71" s="7"/>
      <c r="N71" s="7"/>
      <c r="O71" s="7">
        <f t="shared" si="8"/>
        <v>0</v>
      </c>
      <c r="P71" s="7"/>
      <c r="Q71" s="7"/>
      <c r="R71" s="7"/>
      <c r="S71" s="7">
        <f t="shared" ref="S71:S72" si="9">Q71*R71</f>
        <v>0</v>
      </c>
      <c r="T71" s="17"/>
    </row>
    <row r="72" spans="1:31" x14ac:dyDescent="0.2">
      <c r="A72" s="4"/>
      <c r="B72" s="5"/>
      <c r="C72" s="4"/>
      <c r="D72" s="4"/>
      <c r="E72" s="4"/>
      <c r="F72" s="4"/>
      <c r="G72" s="4"/>
      <c r="H72" s="7">
        <f t="shared" si="7"/>
        <v>0</v>
      </c>
      <c r="I72" s="7"/>
      <c r="J72" s="7">
        <f t="shared" ref="J72" si="10">H72*I72</f>
        <v>0</v>
      </c>
      <c r="K72" s="7"/>
      <c r="L72" s="7"/>
      <c r="M72" s="7"/>
      <c r="N72" s="7"/>
      <c r="O72" s="7">
        <f>L72*M72</f>
        <v>0</v>
      </c>
      <c r="P72" s="7"/>
      <c r="Q72" s="7"/>
      <c r="R72" s="7"/>
      <c r="S72" s="7">
        <f t="shared" si="9"/>
        <v>0</v>
      </c>
      <c r="T72" s="8"/>
    </row>
    <row r="73" spans="1:31" x14ac:dyDescent="0.2">
      <c r="A73" s="4"/>
      <c r="B73" s="5"/>
      <c r="C73" s="4"/>
      <c r="D73" s="4"/>
      <c r="E73" s="15" t="s">
        <v>76</v>
      </c>
      <c r="F73" s="4"/>
      <c r="G73" s="4"/>
      <c r="H73" s="16">
        <f>SUM(H69:H72)</f>
        <v>0</v>
      </c>
      <c r="I73" s="7"/>
      <c r="J73" s="16">
        <f>SUM(J69:J72)</f>
        <v>0</v>
      </c>
      <c r="K73" s="7"/>
      <c r="L73" s="16">
        <f>SUM(L69:L72)</f>
        <v>0</v>
      </c>
      <c r="M73" s="7"/>
      <c r="N73" s="7"/>
      <c r="O73" s="16">
        <f>SUM(O69:O72)</f>
        <v>0</v>
      </c>
      <c r="P73" s="7"/>
      <c r="Q73" s="7"/>
      <c r="R73" s="7"/>
      <c r="S73" s="16">
        <f>SUM(S69:S72)</f>
        <v>0</v>
      </c>
      <c r="T73" s="8">
        <f>J73+O73+S73</f>
        <v>0</v>
      </c>
    </row>
    <row r="74" spans="1:31" ht="21.75" customHeight="1" x14ac:dyDescent="0.2">
      <c r="A74" s="4"/>
      <c r="B74" s="5"/>
      <c r="C74" s="4"/>
      <c r="D74" s="4"/>
      <c r="E74" s="9" t="s">
        <v>79</v>
      </c>
      <c r="F74" s="4"/>
      <c r="G74" s="4"/>
      <c r="H74" s="7">
        <f>F74*G74</f>
        <v>0</v>
      </c>
      <c r="I74" s="7"/>
      <c r="J74" s="7">
        <f>H74*I74</f>
        <v>0</v>
      </c>
      <c r="K74" s="7"/>
      <c r="L74" s="7"/>
      <c r="M74" s="7"/>
      <c r="N74" s="7"/>
      <c r="O74" s="7">
        <f>L74*M74</f>
        <v>0</v>
      </c>
      <c r="P74" s="7"/>
      <c r="Q74" s="7"/>
      <c r="R74" s="7"/>
      <c r="S74" s="7">
        <f>Q74*R74</f>
        <v>0</v>
      </c>
      <c r="T74" s="17"/>
    </row>
    <row r="75" spans="1:31" ht="77.25" customHeight="1" x14ac:dyDescent="0.2">
      <c r="A75" s="4">
        <v>1</v>
      </c>
      <c r="B75" s="5" t="s">
        <v>80</v>
      </c>
      <c r="C75" s="10">
        <v>44593</v>
      </c>
      <c r="D75" s="4"/>
      <c r="E75" s="11" t="s">
        <v>54</v>
      </c>
      <c r="F75" s="4">
        <v>0.5</v>
      </c>
      <c r="G75" s="4">
        <v>1</v>
      </c>
      <c r="H75" s="7">
        <f>F75*G75</f>
        <v>0.5</v>
      </c>
      <c r="I75" s="7">
        <v>600</v>
      </c>
      <c r="J75" s="7">
        <f>H75*I75</f>
        <v>300</v>
      </c>
      <c r="K75" s="7"/>
      <c r="L75" s="7">
        <v>0.25</v>
      </c>
      <c r="M75" s="7">
        <v>400</v>
      </c>
      <c r="N75" s="7"/>
      <c r="O75" s="7">
        <f>L75*M75</f>
        <v>100</v>
      </c>
      <c r="P75" s="7"/>
      <c r="Q75" s="7"/>
      <c r="R75" s="7"/>
      <c r="S75" s="7"/>
      <c r="T75" s="17"/>
    </row>
    <row r="76" spans="1:31" ht="15" x14ac:dyDescent="0.2">
      <c r="A76" s="4"/>
      <c r="B76" s="5"/>
      <c r="C76" s="10"/>
      <c r="D76" s="4"/>
      <c r="E76" s="9"/>
      <c r="F76" s="4"/>
      <c r="G76" s="4"/>
      <c r="H76" s="7">
        <f>F76*G76</f>
        <v>0</v>
      </c>
      <c r="I76" s="7"/>
      <c r="J76" s="7">
        <f t="shared" ref="J76:J80" si="11">H76*I76</f>
        <v>0</v>
      </c>
      <c r="K76" s="7"/>
      <c r="L76" s="7"/>
      <c r="M76" s="7"/>
      <c r="N76" s="7"/>
      <c r="O76" s="7">
        <f>L76*M76</f>
        <v>0</v>
      </c>
      <c r="P76" s="7"/>
      <c r="Q76" s="7"/>
      <c r="R76" s="7"/>
      <c r="S76" s="7">
        <f t="shared" ref="S76:S80" si="12">Q76*R76</f>
        <v>0</v>
      </c>
      <c r="T76" s="17"/>
    </row>
    <row r="77" spans="1:31" ht="52.5" customHeight="1" x14ac:dyDescent="0.2">
      <c r="A77" s="4">
        <v>2</v>
      </c>
      <c r="B77" s="5" t="s">
        <v>81</v>
      </c>
      <c r="C77" s="10">
        <v>44593</v>
      </c>
      <c r="D77" s="4"/>
      <c r="E77" s="9" t="s">
        <v>82</v>
      </c>
      <c r="F77" s="4">
        <v>2</v>
      </c>
      <c r="G77" s="4">
        <v>1</v>
      </c>
      <c r="H77" s="7">
        <f>F77*G77</f>
        <v>2</v>
      </c>
      <c r="I77" s="7">
        <v>600</v>
      </c>
      <c r="J77" s="7">
        <f>H77*I77</f>
        <v>1200</v>
      </c>
      <c r="K77" s="7"/>
      <c r="L77" s="7">
        <v>0.5</v>
      </c>
      <c r="M77" s="7">
        <v>400</v>
      </c>
      <c r="N77" s="7"/>
      <c r="O77" s="7">
        <f>L77*M77</f>
        <v>200</v>
      </c>
      <c r="P77" s="7" t="s">
        <v>83</v>
      </c>
      <c r="Q77" s="7">
        <v>1</v>
      </c>
      <c r="R77" s="7">
        <v>168</v>
      </c>
      <c r="S77" s="7">
        <f>Q77*R77</f>
        <v>168</v>
      </c>
      <c r="T77" s="17"/>
    </row>
    <row r="78" spans="1:31" ht="15" x14ac:dyDescent="0.2">
      <c r="A78" s="4"/>
      <c r="B78" s="5"/>
      <c r="C78" s="10"/>
      <c r="D78" s="4"/>
      <c r="E78" s="9"/>
      <c r="F78" s="4"/>
      <c r="G78" s="4"/>
      <c r="H78" s="7"/>
      <c r="I78" s="7"/>
      <c r="J78" s="7"/>
      <c r="K78" s="7"/>
      <c r="L78" s="7"/>
      <c r="M78" s="7"/>
      <c r="N78" s="7"/>
      <c r="O78" s="7"/>
      <c r="P78" s="7" t="s">
        <v>84</v>
      </c>
      <c r="Q78" s="7">
        <v>0.5</v>
      </c>
      <c r="R78" s="7">
        <v>63</v>
      </c>
      <c r="S78" s="7">
        <f>Q78*R78</f>
        <v>31.5</v>
      </c>
      <c r="T78" s="17"/>
    </row>
    <row r="79" spans="1:31" ht="15" x14ac:dyDescent="0.2">
      <c r="A79" s="4"/>
      <c r="B79" s="5"/>
      <c r="C79" s="10"/>
      <c r="D79" s="4"/>
      <c r="E79" s="9"/>
      <c r="F79" s="4"/>
      <c r="G79" s="4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17"/>
    </row>
    <row r="80" spans="1:31" x14ac:dyDescent="0.2">
      <c r="A80" s="4"/>
      <c r="B80" s="5"/>
      <c r="C80" s="4"/>
      <c r="D80" s="4"/>
      <c r="E80" s="4"/>
      <c r="F80" s="4"/>
      <c r="G80" s="4"/>
      <c r="H80" s="7">
        <f>F80*G80</f>
        <v>0</v>
      </c>
      <c r="I80" s="7"/>
      <c r="J80" s="7">
        <f t="shared" si="11"/>
        <v>0</v>
      </c>
      <c r="K80" s="7"/>
      <c r="L80" s="7"/>
      <c r="M80" s="7"/>
      <c r="N80" s="7"/>
      <c r="O80" s="7">
        <f>L80*M80</f>
        <v>0</v>
      </c>
      <c r="P80" s="7"/>
      <c r="Q80" s="7"/>
      <c r="R80" s="7"/>
      <c r="S80" s="7">
        <f t="shared" si="12"/>
        <v>0</v>
      </c>
      <c r="T80" s="17"/>
    </row>
    <row r="81" spans="1:20" x14ac:dyDescent="0.2">
      <c r="A81" s="4"/>
      <c r="B81" s="5"/>
      <c r="C81" s="4"/>
      <c r="D81" s="4"/>
      <c r="E81" s="15" t="s">
        <v>76</v>
      </c>
      <c r="F81" s="4"/>
      <c r="G81" s="4"/>
      <c r="H81" s="16">
        <f>SUM(H74:H80)</f>
        <v>2.5</v>
      </c>
      <c r="I81" s="7"/>
      <c r="J81" s="16">
        <f>SUM(J75:J80)</f>
        <v>1500</v>
      </c>
      <c r="K81" s="7"/>
      <c r="L81" s="16">
        <f>SUM(L74:L80)</f>
        <v>0.75</v>
      </c>
      <c r="M81" s="7"/>
      <c r="N81" s="7"/>
      <c r="O81" s="16">
        <f>SUM(O74:O80)</f>
        <v>300</v>
      </c>
      <c r="P81" s="7"/>
      <c r="Q81" s="7"/>
      <c r="R81" s="7"/>
      <c r="S81" s="16">
        <f>SUM(S74:S80)</f>
        <v>199.5</v>
      </c>
      <c r="T81" s="8">
        <f>J81+O81+S81</f>
        <v>1999.5</v>
      </c>
    </row>
    <row r="82" spans="1:20" x14ac:dyDescent="0.2">
      <c r="A82" s="4"/>
      <c r="B82" s="5"/>
      <c r="C82" s="4"/>
      <c r="D82" s="4"/>
      <c r="E82" s="15" t="s">
        <v>76</v>
      </c>
      <c r="F82" s="4"/>
      <c r="G82" s="4"/>
      <c r="H82" s="16">
        <f>H68+H73+H81</f>
        <v>42</v>
      </c>
      <c r="I82" s="7"/>
      <c r="J82" s="16">
        <f>J68+J73+J81</f>
        <v>25200</v>
      </c>
      <c r="K82" s="7"/>
      <c r="L82" s="16">
        <f>L68+L73+L81</f>
        <v>5.25</v>
      </c>
      <c r="M82" s="7"/>
      <c r="N82" s="7"/>
      <c r="O82" s="16">
        <f>O68+O73+O81</f>
        <v>2100</v>
      </c>
      <c r="P82" s="7"/>
      <c r="Q82" s="7"/>
      <c r="R82" s="7"/>
      <c r="S82" s="16">
        <f>S68+S73+S81</f>
        <v>14210.389999999998</v>
      </c>
      <c r="T82" s="16">
        <f>SUM(T5:T81)</f>
        <v>41510.39</v>
      </c>
    </row>
    <row r="83" spans="1:20" x14ac:dyDescent="0.2">
      <c r="C83" s="13"/>
      <c r="S83" s="18">
        <f>J82+O82+S82</f>
        <v>41510.39</v>
      </c>
      <c r="T83" s="18" t="s">
        <v>0</v>
      </c>
    </row>
    <row r="85" spans="1:20" ht="20.25" x14ac:dyDescent="0.3">
      <c r="F85" t="s">
        <v>0</v>
      </c>
      <c r="H85" s="1" t="s">
        <v>85</v>
      </c>
    </row>
    <row r="87" spans="1:20" x14ac:dyDescent="0.2">
      <c r="A87" s="25" t="s">
        <v>2</v>
      </c>
      <c r="B87" s="25" t="s">
        <v>3</v>
      </c>
      <c r="C87" s="25" t="s">
        <v>4</v>
      </c>
      <c r="D87" s="25" t="s">
        <v>5</v>
      </c>
      <c r="E87" s="25" t="s">
        <v>6</v>
      </c>
      <c r="F87" s="22" t="s">
        <v>7</v>
      </c>
      <c r="G87" s="22" t="s">
        <v>8</v>
      </c>
      <c r="H87" s="24" t="s">
        <v>9</v>
      </c>
      <c r="I87" s="24"/>
      <c r="J87" s="24"/>
      <c r="K87" s="25"/>
      <c r="L87" s="24" t="s">
        <v>10</v>
      </c>
      <c r="M87" s="24"/>
      <c r="N87" s="24"/>
      <c r="O87" s="24" t="s">
        <v>11</v>
      </c>
      <c r="P87" s="24"/>
      <c r="Q87" s="24"/>
      <c r="R87" s="24"/>
    </row>
    <row r="88" spans="1:20" ht="25.5" x14ac:dyDescent="0.2">
      <c r="A88" s="27"/>
      <c r="B88" s="27"/>
      <c r="C88" s="27"/>
      <c r="D88" s="27"/>
      <c r="E88" s="27"/>
      <c r="F88" s="23"/>
      <c r="G88" s="23"/>
      <c r="H88" s="2" t="s">
        <v>12</v>
      </c>
      <c r="I88" s="3" t="s">
        <v>13</v>
      </c>
      <c r="J88" s="2" t="s">
        <v>14</v>
      </c>
      <c r="K88" s="26"/>
      <c r="L88" s="2" t="s">
        <v>12</v>
      </c>
      <c r="M88" s="2" t="s">
        <v>15</v>
      </c>
      <c r="N88" s="2" t="s">
        <v>14</v>
      </c>
      <c r="O88" s="3" t="s">
        <v>16</v>
      </c>
      <c r="P88" s="2" t="s">
        <v>12</v>
      </c>
      <c r="Q88" s="2" t="s">
        <v>15</v>
      </c>
      <c r="R88" s="2" t="s">
        <v>14</v>
      </c>
    </row>
    <row r="89" spans="1:20" ht="15.75" x14ac:dyDescent="0.25">
      <c r="A89" s="4"/>
      <c r="B89" s="5"/>
      <c r="C89" s="4"/>
      <c r="D89" s="5"/>
      <c r="E89" s="6" t="s">
        <v>17</v>
      </c>
      <c r="F89" s="4"/>
      <c r="G89" s="4"/>
      <c r="H89" s="7">
        <f>F89*G89</f>
        <v>0</v>
      </c>
      <c r="I89" s="7"/>
      <c r="J89" s="7">
        <f>H89*I89</f>
        <v>0</v>
      </c>
      <c r="K89" s="7"/>
      <c r="L89" s="7"/>
      <c r="M89" s="7"/>
      <c r="N89" s="7">
        <f>L89*M89</f>
        <v>0</v>
      </c>
      <c r="O89" s="7"/>
      <c r="P89" s="7"/>
      <c r="Q89" s="7"/>
      <c r="R89" s="7">
        <f>P89*Q89</f>
        <v>0</v>
      </c>
      <c r="S89" s="8"/>
    </row>
    <row r="90" spans="1:20" ht="15" x14ac:dyDescent="0.2">
      <c r="A90" s="4"/>
      <c r="B90" s="5"/>
      <c r="C90" s="4"/>
      <c r="D90" s="4"/>
      <c r="E90" s="9" t="s">
        <v>18</v>
      </c>
      <c r="F90" s="4"/>
      <c r="G90" s="4"/>
      <c r="H90" s="7">
        <f>F90*G90</f>
        <v>0</v>
      </c>
      <c r="I90" s="7"/>
      <c r="J90" s="7">
        <f>H90*I90</f>
        <v>0</v>
      </c>
      <c r="K90" s="7"/>
      <c r="L90" s="7"/>
      <c r="M90" s="7"/>
      <c r="N90" s="7">
        <f>L90*M90</f>
        <v>0</v>
      </c>
      <c r="O90" s="7"/>
      <c r="P90" s="7"/>
      <c r="Q90" s="7"/>
      <c r="R90" s="7">
        <f t="shared" ref="R90" si="13">P90*Q90</f>
        <v>0</v>
      </c>
      <c r="S90" s="8"/>
    </row>
    <row r="91" spans="1:20" ht="204" x14ac:dyDescent="0.2">
      <c r="A91" s="4">
        <v>1</v>
      </c>
      <c r="B91" s="5" t="s">
        <v>86</v>
      </c>
      <c r="C91" s="10">
        <v>44642</v>
      </c>
      <c r="D91" s="4"/>
      <c r="E91" s="11" t="s">
        <v>87</v>
      </c>
      <c r="F91" s="4">
        <v>6</v>
      </c>
      <c r="G91" s="4">
        <v>2</v>
      </c>
      <c r="H91" s="7">
        <f>F91*G91</f>
        <v>12</v>
      </c>
      <c r="I91" s="7">
        <v>600</v>
      </c>
      <c r="J91" s="7">
        <f>H91*I91</f>
        <v>7200</v>
      </c>
      <c r="K91" s="7"/>
      <c r="L91" s="7">
        <v>0.5</v>
      </c>
      <c r="M91" s="7">
        <v>450</v>
      </c>
      <c r="N91" s="7">
        <f>L91*M91</f>
        <v>225</v>
      </c>
      <c r="O91" s="7" t="s">
        <v>40</v>
      </c>
      <c r="P91" s="7">
        <v>3.5</v>
      </c>
      <c r="Q91" s="7">
        <v>235</v>
      </c>
      <c r="R91" s="7">
        <f>P91*Q91</f>
        <v>822.5</v>
      </c>
      <c r="S91" s="12"/>
    </row>
    <row r="92" spans="1:20" ht="15" x14ac:dyDescent="0.2">
      <c r="A92" s="4"/>
      <c r="B92" s="5"/>
      <c r="C92" s="10"/>
      <c r="D92" s="4"/>
      <c r="E92" s="11"/>
      <c r="F92" s="4"/>
      <c r="G92" s="4"/>
      <c r="H92" s="7"/>
      <c r="I92" s="7"/>
      <c r="J92" s="7"/>
      <c r="K92" s="7"/>
      <c r="L92" s="7"/>
      <c r="M92" s="7"/>
      <c r="N92" s="7"/>
      <c r="O92" s="7" t="s">
        <v>43</v>
      </c>
      <c r="P92" s="7">
        <v>1</v>
      </c>
      <c r="Q92" s="7">
        <v>165.67</v>
      </c>
      <c r="R92" s="7">
        <f t="shared" ref="R92:R103" si="14">P92*Q92</f>
        <v>165.67</v>
      </c>
      <c r="S92" s="12"/>
    </row>
    <row r="93" spans="1:20" x14ac:dyDescent="0.2">
      <c r="A93" s="4"/>
      <c r="B93" s="5"/>
      <c r="C93" s="4"/>
      <c r="D93" s="4"/>
      <c r="E93" s="4"/>
      <c r="F93" s="4"/>
      <c r="G93" s="4"/>
      <c r="H93" s="7">
        <f>F93*G93</f>
        <v>0</v>
      </c>
      <c r="I93" s="7"/>
      <c r="J93" s="7">
        <f>H93*I93</f>
        <v>0</v>
      </c>
      <c r="K93" s="7"/>
      <c r="L93" s="7"/>
      <c r="M93" s="7"/>
      <c r="N93" s="7">
        <f>L93*M93</f>
        <v>0</v>
      </c>
      <c r="O93" s="7" t="s">
        <v>88</v>
      </c>
      <c r="P93" s="7">
        <v>1</v>
      </c>
      <c r="Q93" s="7">
        <v>50</v>
      </c>
      <c r="R93" s="7">
        <f t="shared" si="14"/>
        <v>50</v>
      </c>
      <c r="S93" s="12"/>
    </row>
    <row r="94" spans="1:20" x14ac:dyDescent="0.2">
      <c r="A94" s="4"/>
      <c r="B94" s="5"/>
      <c r="C94" s="4"/>
      <c r="D94" s="4"/>
      <c r="E94" s="4"/>
      <c r="F94" s="4"/>
      <c r="G94" s="4"/>
      <c r="H94" s="7"/>
      <c r="I94" s="7"/>
      <c r="J94" s="7"/>
      <c r="K94" s="7"/>
      <c r="L94" s="7"/>
      <c r="M94" s="7"/>
      <c r="N94" s="7"/>
      <c r="O94" s="7" t="s">
        <v>89</v>
      </c>
      <c r="P94" s="7">
        <v>1</v>
      </c>
      <c r="Q94" s="7">
        <v>152.16999999999999</v>
      </c>
      <c r="R94" s="7">
        <f t="shared" si="14"/>
        <v>152.16999999999999</v>
      </c>
      <c r="S94" s="12"/>
    </row>
    <row r="95" spans="1:20" x14ac:dyDescent="0.2">
      <c r="A95" s="4"/>
      <c r="B95" s="5"/>
      <c r="C95" s="4"/>
      <c r="D95" s="4"/>
      <c r="E95" s="4"/>
      <c r="F95" s="4"/>
      <c r="G95" s="4"/>
      <c r="H95" s="7"/>
      <c r="I95" s="7"/>
      <c r="J95" s="7"/>
      <c r="K95" s="7"/>
      <c r="L95" s="7"/>
      <c r="M95" s="7"/>
      <c r="N95" s="7"/>
      <c r="O95" s="7" t="s">
        <v>90</v>
      </c>
      <c r="P95" s="7">
        <v>1</v>
      </c>
      <c r="Q95" s="7">
        <v>126</v>
      </c>
      <c r="R95" s="7">
        <f t="shared" si="14"/>
        <v>126</v>
      </c>
      <c r="S95" s="12"/>
    </row>
    <row r="96" spans="1:20" x14ac:dyDescent="0.2">
      <c r="A96" s="4"/>
      <c r="B96" s="5"/>
      <c r="C96" s="4"/>
      <c r="D96" s="4"/>
      <c r="E96" s="4"/>
      <c r="F96" s="4"/>
      <c r="G96" s="4"/>
      <c r="H96" s="7"/>
      <c r="I96" s="7"/>
      <c r="J96" s="7"/>
      <c r="K96" s="7"/>
      <c r="L96" s="7"/>
      <c r="M96" s="7"/>
      <c r="N96" s="7"/>
      <c r="O96" s="7" t="s">
        <v>91</v>
      </c>
      <c r="P96" s="7">
        <v>2</v>
      </c>
      <c r="Q96" s="7">
        <v>40.17</v>
      </c>
      <c r="R96" s="7">
        <f t="shared" si="14"/>
        <v>80.34</v>
      </c>
      <c r="S96" s="12"/>
    </row>
    <row r="97" spans="1:19" x14ac:dyDescent="0.2">
      <c r="A97" s="4"/>
      <c r="B97" s="5"/>
      <c r="C97" s="4"/>
      <c r="D97" s="4"/>
      <c r="E97" s="4"/>
      <c r="F97" s="4"/>
      <c r="G97" s="4"/>
      <c r="H97" s="7"/>
      <c r="I97" s="7"/>
      <c r="J97" s="7"/>
      <c r="K97" s="7"/>
      <c r="L97" s="7"/>
      <c r="M97" s="7"/>
      <c r="N97" s="7"/>
      <c r="O97" s="7" t="s">
        <v>92</v>
      </c>
      <c r="P97" s="7">
        <v>4</v>
      </c>
      <c r="Q97" s="7">
        <v>157.19999999999999</v>
      </c>
      <c r="R97" s="7">
        <f t="shared" si="14"/>
        <v>628.79999999999995</v>
      </c>
      <c r="S97" s="12"/>
    </row>
    <row r="98" spans="1:19" x14ac:dyDescent="0.2">
      <c r="A98" s="4"/>
      <c r="B98" s="5"/>
      <c r="C98" s="4"/>
      <c r="D98" s="4"/>
      <c r="E98" s="4"/>
      <c r="F98" s="4"/>
      <c r="G98" s="4"/>
      <c r="H98" s="7"/>
      <c r="I98" s="7"/>
      <c r="J98" s="7"/>
      <c r="K98" s="7"/>
      <c r="L98" s="7"/>
      <c r="M98" s="7"/>
      <c r="N98" s="7"/>
      <c r="O98" s="7" t="s">
        <v>63</v>
      </c>
      <c r="P98" s="7">
        <v>2</v>
      </c>
      <c r="Q98" s="7">
        <v>195</v>
      </c>
      <c r="R98" s="7">
        <f t="shared" si="14"/>
        <v>390</v>
      </c>
      <c r="S98" s="12"/>
    </row>
    <row r="99" spans="1:19" x14ac:dyDescent="0.2">
      <c r="A99" s="4"/>
      <c r="B99" s="5"/>
      <c r="C99" s="4"/>
      <c r="D99" s="4"/>
      <c r="E99" s="4"/>
      <c r="F99" s="4"/>
      <c r="G99" s="4"/>
      <c r="H99" s="7"/>
      <c r="I99" s="7"/>
      <c r="J99" s="7"/>
      <c r="K99" s="7"/>
      <c r="L99" s="7"/>
      <c r="M99" s="7"/>
      <c r="N99" s="7"/>
      <c r="O99" s="7" t="s">
        <v>50</v>
      </c>
      <c r="P99" s="7">
        <v>1</v>
      </c>
      <c r="Q99" s="7">
        <v>75</v>
      </c>
      <c r="R99" s="7">
        <f t="shared" si="14"/>
        <v>75</v>
      </c>
      <c r="S99" s="12"/>
    </row>
    <row r="100" spans="1:19" x14ac:dyDescent="0.2">
      <c r="A100" s="4"/>
      <c r="B100" s="5"/>
      <c r="C100" s="4"/>
      <c r="D100" s="4"/>
      <c r="E100" s="4"/>
      <c r="F100" s="4"/>
      <c r="G100" s="4"/>
      <c r="H100" s="7"/>
      <c r="I100" s="7"/>
      <c r="J100" s="7"/>
      <c r="K100" s="7"/>
      <c r="L100" s="7"/>
      <c r="M100" s="7"/>
      <c r="N100" s="7"/>
      <c r="O100" s="7" t="s">
        <v>93</v>
      </c>
      <c r="P100" s="7">
        <v>1</v>
      </c>
      <c r="Q100" s="7">
        <v>25</v>
      </c>
      <c r="R100" s="7">
        <f t="shared" si="14"/>
        <v>25</v>
      </c>
      <c r="S100" s="12"/>
    </row>
    <row r="101" spans="1:19" x14ac:dyDescent="0.2">
      <c r="A101" s="4"/>
      <c r="B101" s="5"/>
      <c r="C101" s="4"/>
      <c r="D101" s="4"/>
      <c r="E101" s="4"/>
      <c r="F101" s="4"/>
      <c r="G101" s="4"/>
      <c r="H101" s="7"/>
      <c r="I101" s="7"/>
      <c r="J101" s="7"/>
      <c r="K101" s="7"/>
      <c r="L101" s="7"/>
      <c r="M101" s="7"/>
      <c r="N101" s="7"/>
      <c r="O101" s="7" t="s">
        <v>33</v>
      </c>
      <c r="P101" s="7">
        <v>1</v>
      </c>
      <c r="Q101" s="7">
        <v>246.23</v>
      </c>
      <c r="R101" s="7">
        <f t="shared" si="14"/>
        <v>246.23</v>
      </c>
      <c r="S101" s="12"/>
    </row>
    <row r="102" spans="1:19" x14ac:dyDescent="0.2">
      <c r="A102" s="4"/>
      <c r="B102" s="5"/>
      <c r="C102" s="4"/>
      <c r="D102" s="4"/>
      <c r="E102" s="4"/>
      <c r="F102" s="4"/>
      <c r="G102" s="4"/>
      <c r="H102" s="7"/>
      <c r="I102" s="7"/>
      <c r="J102" s="7"/>
      <c r="K102" s="7"/>
      <c r="L102" s="7"/>
      <c r="M102" s="7"/>
      <c r="N102" s="7"/>
      <c r="O102" s="7" t="s">
        <v>94</v>
      </c>
      <c r="P102" s="7">
        <v>1</v>
      </c>
      <c r="Q102" s="7">
        <v>44.5</v>
      </c>
      <c r="R102" s="7">
        <f t="shared" si="14"/>
        <v>44.5</v>
      </c>
      <c r="S102" s="12"/>
    </row>
    <row r="103" spans="1:19" x14ac:dyDescent="0.2">
      <c r="A103" s="4"/>
      <c r="B103" s="5"/>
      <c r="C103" s="4"/>
      <c r="D103" s="4"/>
      <c r="E103" s="4"/>
      <c r="F103" s="4"/>
      <c r="G103" s="4"/>
      <c r="H103" s="7"/>
      <c r="I103" s="7"/>
      <c r="J103" s="7"/>
      <c r="K103" s="7"/>
      <c r="L103" s="7"/>
      <c r="M103" s="7"/>
      <c r="N103" s="7"/>
      <c r="O103" s="7" t="s">
        <v>95</v>
      </c>
      <c r="P103" s="7">
        <v>1</v>
      </c>
      <c r="Q103" s="7">
        <v>441</v>
      </c>
      <c r="R103" s="7">
        <f t="shared" si="14"/>
        <v>441</v>
      </c>
      <c r="S103" s="12"/>
    </row>
    <row r="104" spans="1:19" x14ac:dyDescent="0.2">
      <c r="A104" s="4"/>
      <c r="B104" s="5"/>
      <c r="C104" s="4"/>
      <c r="D104" s="4"/>
      <c r="E104" s="4"/>
      <c r="F104" s="4"/>
      <c r="G104" s="4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12"/>
    </row>
    <row r="105" spans="1:19" ht="89.25" x14ac:dyDescent="0.2">
      <c r="A105" s="4">
        <v>2</v>
      </c>
      <c r="B105" s="5" t="s">
        <v>96</v>
      </c>
      <c r="C105" s="10">
        <v>44650</v>
      </c>
      <c r="D105" s="4"/>
      <c r="E105" s="4" t="s">
        <v>61</v>
      </c>
      <c r="F105" s="4">
        <v>1</v>
      </c>
      <c r="G105" s="4">
        <v>2</v>
      </c>
      <c r="H105" s="7">
        <f>F105*G105</f>
        <v>2</v>
      </c>
      <c r="I105" s="7">
        <v>600</v>
      </c>
      <c r="J105" s="7">
        <f>H105*I105</f>
        <v>1200</v>
      </c>
      <c r="K105" s="7"/>
      <c r="L105" s="7">
        <v>0.5</v>
      </c>
      <c r="M105" s="7">
        <v>450</v>
      </c>
      <c r="N105" s="7">
        <f>L105*M105</f>
        <v>225</v>
      </c>
      <c r="O105" s="7"/>
      <c r="P105" s="7"/>
      <c r="Q105" s="7"/>
      <c r="R105" s="7"/>
      <c r="S105" s="12"/>
    </row>
    <row r="106" spans="1:19" x14ac:dyDescent="0.2">
      <c r="A106" s="4"/>
      <c r="B106" s="5"/>
      <c r="C106" s="4"/>
      <c r="D106" s="4"/>
      <c r="E106" s="4"/>
      <c r="F106" s="4"/>
      <c r="G106" s="4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12"/>
    </row>
    <row r="107" spans="1:19" x14ac:dyDescent="0.2">
      <c r="A107" s="4"/>
      <c r="B107" s="5"/>
      <c r="C107" s="4"/>
      <c r="D107" s="4"/>
      <c r="E107" s="4"/>
      <c r="F107" s="4"/>
      <c r="G107" s="4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12"/>
    </row>
    <row r="108" spans="1:19" x14ac:dyDescent="0.2">
      <c r="A108" s="4"/>
      <c r="B108" s="5"/>
      <c r="C108" s="4"/>
      <c r="D108" s="4"/>
      <c r="E108" s="15" t="s">
        <v>76</v>
      </c>
      <c r="F108" s="4"/>
      <c r="G108" s="4"/>
      <c r="H108" s="16">
        <f>SUM(H89:H93)</f>
        <v>12</v>
      </c>
      <c r="I108" s="7"/>
      <c r="J108" s="16">
        <f>SUM(J89:J93)</f>
        <v>7200</v>
      </c>
      <c r="K108" s="7"/>
      <c r="L108" s="16">
        <f>SUM(L89:L93)</f>
        <v>0.5</v>
      </c>
      <c r="M108" s="7"/>
      <c r="N108" s="16">
        <f>SUM(N89:N93)</f>
        <v>225</v>
      </c>
      <c r="O108" s="7"/>
      <c r="P108" s="7"/>
      <c r="Q108" s="7"/>
      <c r="R108" s="16">
        <f>SUM(R89:R107)</f>
        <v>3247.21</v>
      </c>
      <c r="S108" s="8">
        <f>J108+N108+R108</f>
        <v>10672.21</v>
      </c>
    </row>
    <row r="109" spans="1:19" ht="15" x14ac:dyDescent="0.2">
      <c r="A109" s="4" t="s">
        <v>0</v>
      </c>
      <c r="B109" s="5"/>
      <c r="C109" s="4"/>
      <c r="D109" s="4"/>
      <c r="E109" s="9" t="s">
        <v>77</v>
      </c>
      <c r="F109" s="4"/>
      <c r="G109" s="4"/>
      <c r="H109" s="7">
        <f>F109*G109</f>
        <v>0</v>
      </c>
      <c r="I109" s="7"/>
      <c r="J109" s="7">
        <f>H109*I109</f>
        <v>0</v>
      </c>
      <c r="K109" s="7"/>
      <c r="L109" s="7"/>
      <c r="M109" s="7"/>
      <c r="N109" s="7">
        <f>L109*M109</f>
        <v>0</v>
      </c>
      <c r="O109" s="7"/>
      <c r="P109" s="7"/>
      <c r="Q109" s="7"/>
      <c r="R109" s="7">
        <f>P109</f>
        <v>0</v>
      </c>
      <c r="S109" s="17"/>
    </row>
    <row r="110" spans="1:19" ht="15" x14ac:dyDescent="0.2">
      <c r="A110" s="4"/>
      <c r="B110" s="5"/>
      <c r="C110" s="10"/>
      <c r="D110" s="4"/>
      <c r="E110" s="9" t="s">
        <v>78</v>
      </c>
      <c r="F110" s="4"/>
      <c r="G110" s="4"/>
      <c r="H110" s="7">
        <f t="shared" ref="H110:H112" si="15">F110*G110</f>
        <v>0</v>
      </c>
      <c r="I110" s="7"/>
      <c r="J110" s="7">
        <f>H110*I110</f>
        <v>0</v>
      </c>
      <c r="K110" s="7"/>
      <c r="L110" s="7"/>
      <c r="M110" s="7"/>
      <c r="N110" s="7">
        <f t="shared" ref="N110:N111" si="16">L110*M110</f>
        <v>0</v>
      </c>
      <c r="O110" s="7"/>
      <c r="P110" s="7"/>
      <c r="Q110" s="7"/>
      <c r="R110" s="7">
        <f>P110*Q110</f>
        <v>0</v>
      </c>
      <c r="S110" s="17"/>
    </row>
    <row r="111" spans="1:19" ht="15" x14ac:dyDescent="0.2">
      <c r="A111" s="4"/>
      <c r="B111" s="5"/>
      <c r="C111" s="4"/>
      <c r="D111" s="4"/>
      <c r="E111" s="9"/>
      <c r="F111" s="4"/>
      <c r="G111" s="4"/>
      <c r="H111" s="7">
        <f t="shared" si="15"/>
        <v>0</v>
      </c>
      <c r="I111" s="7"/>
      <c r="J111" s="7">
        <f>H111*I111</f>
        <v>0</v>
      </c>
      <c r="K111" s="7"/>
      <c r="L111" s="7"/>
      <c r="M111" s="7"/>
      <c r="N111" s="7">
        <f t="shared" si="16"/>
        <v>0</v>
      </c>
      <c r="O111" s="7"/>
      <c r="P111" s="7"/>
      <c r="Q111" s="7"/>
      <c r="R111" s="7">
        <f t="shared" ref="R111:R112" si="17">P111*Q111</f>
        <v>0</v>
      </c>
      <c r="S111" s="17"/>
    </row>
    <row r="112" spans="1:19" x14ac:dyDescent="0.2">
      <c r="A112" s="4"/>
      <c r="B112" s="5"/>
      <c r="C112" s="4"/>
      <c r="D112" s="4"/>
      <c r="E112" s="4"/>
      <c r="F112" s="4"/>
      <c r="G112" s="4"/>
      <c r="H112" s="7">
        <f t="shared" si="15"/>
        <v>0</v>
      </c>
      <c r="I112" s="7"/>
      <c r="J112" s="7">
        <f t="shared" ref="J112" si="18">H112*I112</f>
        <v>0</v>
      </c>
      <c r="K112" s="7"/>
      <c r="L112" s="7"/>
      <c r="M112" s="7"/>
      <c r="N112" s="7">
        <f>L112*M112</f>
        <v>0</v>
      </c>
      <c r="O112" s="7"/>
      <c r="P112" s="7"/>
      <c r="Q112" s="7"/>
      <c r="R112" s="7">
        <f t="shared" si="17"/>
        <v>0</v>
      </c>
      <c r="S112" s="8"/>
    </row>
    <row r="113" spans="1:19" x14ac:dyDescent="0.2">
      <c r="A113" s="4"/>
      <c r="B113" s="5"/>
      <c r="C113" s="4"/>
      <c r="D113" s="4"/>
      <c r="E113" s="15" t="s">
        <v>76</v>
      </c>
      <c r="F113" s="4"/>
      <c r="G113" s="4"/>
      <c r="H113" s="16">
        <f>SUM(H109:H112)</f>
        <v>0</v>
      </c>
      <c r="I113" s="7"/>
      <c r="J113" s="16">
        <f>SUM(J109:J112)</f>
        <v>0</v>
      </c>
      <c r="K113" s="7"/>
      <c r="L113" s="16">
        <f>SUM(L109:L112)</f>
        <v>0</v>
      </c>
      <c r="M113" s="7"/>
      <c r="N113" s="16">
        <f>SUM(N109:N112)</f>
        <v>0</v>
      </c>
      <c r="O113" s="7"/>
      <c r="P113" s="7"/>
      <c r="Q113" s="7"/>
      <c r="R113" s="16">
        <f>SUM(R109:R112)</f>
        <v>0</v>
      </c>
      <c r="S113" s="8">
        <f>J113+N113+R113</f>
        <v>0</v>
      </c>
    </row>
    <row r="114" spans="1:19" ht="15" x14ac:dyDescent="0.2">
      <c r="A114" s="4"/>
      <c r="B114" s="5"/>
      <c r="C114" s="4"/>
      <c r="D114" s="4"/>
      <c r="E114" s="9" t="s">
        <v>79</v>
      </c>
      <c r="F114" s="4"/>
      <c r="G114" s="4"/>
      <c r="H114" s="7">
        <f>F114*G114</f>
        <v>0</v>
      </c>
      <c r="I114" s="7"/>
      <c r="J114" s="7">
        <f>H114*I114</f>
        <v>0</v>
      </c>
      <c r="K114" s="7"/>
      <c r="L114" s="7"/>
      <c r="M114" s="7"/>
      <c r="N114" s="7">
        <f>L114*M114</f>
        <v>0</v>
      </c>
      <c r="O114" s="7"/>
      <c r="P114" s="7"/>
      <c r="Q114" s="7"/>
      <c r="R114" s="7">
        <f>P114*Q114</f>
        <v>0</v>
      </c>
      <c r="S114" s="17"/>
    </row>
    <row r="115" spans="1:19" ht="15" x14ac:dyDescent="0.2">
      <c r="A115" s="4"/>
      <c r="B115" s="5"/>
      <c r="C115" s="10"/>
      <c r="D115" s="4"/>
      <c r="E115" s="9"/>
      <c r="F115" s="4"/>
      <c r="G115" s="4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17"/>
    </row>
    <row r="116" spans="1:19" ht="15" x14ac:dyDescent="0.2">
      <c r="A116" s="4"/>
      <c r="B116" s="5"/>
      <c r="C116" s="10"/>
      <c r="D116" s="4"/>
      <c r="E116" s="9"/>
      <c r="F116" s="4"/>
      <c r="G116" s="4"/>
      <c r="H116" s="7">
        <f>F116*G116</f>
        <v>0</v>
      </c>
      <c r="I116" s="7"/>
      <c r="J116" s="7">
        <f t="shared" ref="J116:J117" si="19">H116*I116</f>
        <v>0</v>
      </c>
      <c r="K116" s="7"/>
      <c r="L116" s="7"/>
      <c r="M116" s="7"/>
      <c r="N116" s="7">
        <f>L116*M116</f>
        <v>0</v>
      </c>
      <c r="O116" s="7"/>
      <c r="P116" s="7"/>
      <c r="Q116" s="7"/>
      <c r="R116" s="7">
        <f t="shared" ref="R116:R117" si="20">P116*Q116</f>
        <v>0</v>
      </c>
      <c r="S116" s="17"/>
    </row>
    <row r="117" spans="1:19" x14ac:dyDescent="0.2">
      <c r="A117" s="4"/>
      <c r="B117" s="5"/>
      <c r="C117" s="4"/>
      <c r="D117" s="4"/>
      <c r="E117" s="4"/>
      <c r="F117" s="4"/>
      <c r="G117" s="4"/>
      <c r="H117" s="7">
        <f>F117*G117</f>
        <v>0</v>
      </c>
      <c r="I117" s="7"/>
      <c r="J117" s="7">
        <f t="shared" si="19"/>
        <v>0</v>
      </c>
      <c r="K117" s="7"/>
      <c r="L117" s="7"/>
      <c r="M117" s="7"/>
      <c r="N117" s="7">
        <f>L117*M117</f>
        <v>0</v>
      </c>
      <c r="O117" s="7"/>
      <c r="P117" s="7"/>
      <c r="Q117" s="7"/>
      <c r="R117" s="7">
        <f t="shared" si="20"/>
        <v>0</v>
      </c>
      <c r="S117" s="17"/>
    </row>
    <row r="118" spans="1:19" x14ac:dyDescent="0.2">
      <c r="A118" s="4"/>
      <c r="B118" s="5"/>
      <c r="C118" s="4"/>
      <c r="D118" s="4"/>
      <c r="E118" s="15" t="s">
        <v>76</v>
      </c>
      <c r="F118" s="4"/>
      <c r="G118" s="4"/>
      <c r="H118" s="16">
        <f>SUM(H114:H117)</f>
        <v>0</v>
      </c>
      <c r="I118" s="7"/>
      <c r="J118" s="16">
        <f>SUM(J115:J117)</f>
        <v>0</v>
      </c>
      <c r="K118" s="7"/>
      <c r="L118" s="16">
        <f>SUM(L114:L117)</f>
        <v>0</v>
      </c>
      <c r="M118" s="7"/>
      <c r="N118" s="16">
        <f>SUM(N114:N117)</f>
        <v>0</v>
      </c>
      <c r="O118" s="7"/>
      <c r="P118" s="7"/>
      <c r="Q118" s="7"/>
      <c r="R118" s="16">
        <f>SUM(R114:R117)</f>
        <v>0</v>
      </c>
      <c r="S118" s="8">
        <f>J118+N118+R118</f>
        <v>0</v>
      </c>
    </row>
    <row r="119" spans="1:19" x14ac:dyDescent="0.2">
      <c r="A119" s="4"/>
      <c r="B119" s="5"/>
      <c r="C119" s="4"/>
      <c r="D119" s="4"/>
      <c r="E119" s="15" t="s">
        <v>76</v>
      </c>
      <c r="F119" s="4"/>
      <c r="G119" s="4"/>
      <c r="H119" s="16">
        <f>H108+H113+H118</f>
        <v>12</v>
      </c>
      <c r="I119" s="7"/>
      <c r="J119" s="16">
        <f>J108+J113+J118</f>
        <v>7200</v>
      </c>
      <c r="K119" s="7"/>
      <c r="L119" s="16">
        <f>L108+L113+L118</f>
        <v>0.5</v>
      </c>
      <c r="M119" s="7"/>
      <c r="N119" s="16">
        <f>N108+N113+N118</f>
        <v>225</v>
      </c>
      <c r="O119" s="7"/>
      <c r="P119" s="7"/>
      <c r="Q119" s="7"/>
      <c r="R119" s="16">
        <f>R108+R113+R118</f>
        <v>3247.21</v>
      </c>
      <c r="S119" s="16">
        <f>SUM(S89:S118)</f>
        <v>10672.21</v>
      </c>
    </row>
    <row r="120" spans="1:19" x14ac:dyDescent="0.2">
      <c r="C120" s="13"/>
      <c r="R120" s="18">
        <f>J119+N119+R119</f>
        <v>10672.21</v>
      </c>
      <c r="S120" s="18" t="s">
        <v>0</v>
      </c>
    </row>
    <row r="121" spans="1:19" ht="20.25" x14ac:dyDescent="0.3">
      <c r="F121" t="s">
        <v>0</v>
      </c>
      <c r="H121" s="1" t="s">
        <v>97</v>
      </c>
    </row>
    <row r="123" spans="1:19" x14ac:dyDescent="0.2">
      <c r="A123" s="25" t="s">
        <v>2</v>
      </c>
      <c r="B123" s="25" t="s">
        <v>3</v>
      </c>
      <c r="C123" s="25" t="s">
        <v>4</v>
      </c>
      <c r="D123" s="25" t="s">
        <v>5</v>
      </c>
      <c r="E123" s="25" t="s">
        <v>6</v>
      </c>
      <c r="F123" s="22" t="s">
        <v>7</v>
      </c>
      <c r="G123" s="22" t="s">
        <v>8</v>
      </c>
      <c r="H123" s="24" t="s">
        <v>9</v>
      </c>
      <c r="I123" s="24"/>
      <c r="J123" s="24"/>
      <c r="K123" s="25"/>
      <c r="L123" s="24" t="s">
        <v>10</v>
      </c>
      <c r="M123" s="24"/>
      <c r="N123" s="24"/>
      <c r="O123" s="24" t="s">
        <v>11</v>
      </c>
      <c r="P123" s="24"/>
      <c r="Q123" s="24"/>
      <c r="R123" s="24"/>
    </row>
    <row r="124" spans="1:19" ht="25.5" x14ac:dyDescent="0.2">
      <c r="A124" s="27"/>
      <c r="B124" s="27"/>
      <c r="C124" s="27"/>
      <c r="D124" s="27"/>
      <c r="E124" s="27"/>
      <c r="F124" s="23"/>
      <c r="G124" s="23"/>
      <c r="H124" s="2" t="s">
        <v>12</v>
      </c>
      <c r="I124" s="3" t="s">
        <v>13</v>
      </c>
      <c r="J124" s="2" t="s">
        <v>14</v>
      </c>
      <c r="K124" s="26"/>
      <c r="L124" s="2" t="s">
        <v>12</v>
      </c>
      <c r="M124" s="2" t="s">
        <v>15</v>
      </c>
      <c r="N124" s="2" t="s">
        <v>14</v>
      </c>
      <c r="O124" s="3" t="s">
        <v>16</v>
      </c>
      <c r="P124" s="2" t="s">
        <v>12</v>
      </c>
      <c r="Q124" s="2" t="s">
        <v>15</v>
      </c>
      <c r="R124" s="2" t="s">
        <v>14</v>
      </c>
    </row>
    <row r="125" spans="1:19" ht="15.75" x14ac:dyDescent="0.25">
      <c r="A125" s="4"/>
      <c r="B125" s="5"/>
      <c r="C125" s="4"/>
      <c r="D125" s="5"/>
      <c r="E125" s="6" t="s">
        <v>17</v>
      </c>
      <c r="F125" s="4"/>
      <c r="G125" s="4"/>
      <c r="H125" s="7">
        <f>F125*G125</f>
        <v>0</v>
      </c>
      <c r="I125" s="7"/>
      <c r="J125" s="7">
        <f>H125*I125</f>
        <v>0</v>
      </c>
      <c r="K125" s="7"/>
      <c r="L125" s="7"/>
      <c r="M125" s="7"/>
      <c r="N125" s="7">
        <f>L125*M125</f>
        <v>0</v>
      </c>
      <c r="O125" s="7"/>
      <c r="P125" s="7"/>
      <c r="Q125" s="7"/>
      <c r="R125" s="7">
        <f>P125*Q125</f>
        <v>0</v>
      </c>
      <c r="S125" s="8"/>
    </row>
    <row r="126" spans="1:19" ht="15" x14ac:dyDescent="0.2">
      <c r="A126" s="4"/>
      <c r="B126" s="5"/>
      <c r="C126" s="4"/>
      <c r="D126" s="4"/>
      <c r="E126" s="9" t="s">
        <v>18</v>
      </c>
      <c r="F126" s="4"/>
      <c r="G126" s="4"/>
      <c r="H126" s="7">
        <f>F126*G126</f>
        <v>0</v>
      </c>
      <c r="I126" s="7"/>
      <c r="J126" s="7">
        <f>H126*I126</f>
        <v>0</v>
      </c>
      <c r="K126" s="7"/>
      <c r="L126" s="7"/>
      <c r="M126" s="7"/>
      <c r="N126" s="7">
        <f>L126*M126</f>
        <v>0</v>
      </c>
      <c r="O126" s="7"/>
      <c r="P126" s="7"/>
      <c r="Q126" s="7"/>
      <c r="R126" s="7">
        <f t="shared" ref="R126:R130" si="21">P126*Q126</f>
        <v>0</v>
      </c>
      <c r="S126" s="8"/>
    </row>
    <row r="127" spans="1:19" ht="25.5" x14ac:dyDescent="0.2">
      <c r="A127" s="4">
        <v>1</v>
      </c>
      <c r="B127" s="5" t="s">
        <v>98</v>
      </c>
      <c r="C127" s="10">
        <v>44654</v>
      </c>
      <c r="D127" s="4"/>
      <c r="E127" s="11" t="s">
        <v>99</v>
      </c>
      <c r="F127" s="4">
        <v>1</v>
      </c>
      <c r="G127" s="4">
        <v>1</v>
      </c>
      <c r="H127" s="7">
        <f>F127*G127</f>
        <v>1</v>
      </c>
      <c r="I127" s="7">
        <v>600</v>
      </c>
      <c r="J127" s="7">
        <f>H127*I127</f>
        <v>600</v>
      </c>
      <c r="K127" s="7"/>
      <c r="L127" s="7">
        <v>0.5</v>
      </c>
      <c r="M127" s="7">
        <v>400</v>
      </c>
      <c r="N127" s="7">
        <f>L127*M127</f>
        <v>200</v>
      </c>
      <c r="O127" s="7"/>
      <c r="P127" s="7"/>
      <c r="Q127" s="7"/>
      <c r="R127" s="7"/>
      <c r="S127" s="12"/>
    </row>
    <row r="128" spans="1:19" ht="15" x14ac:dyDescent="0.2">
      <c r="A128" s="4"/>
      <c r="B128" s="5"/>
      <c r="C128" s="10"/>
      <c r="D128" s="4"/>
      <c r="E128" s="11"/>
      <c r="F128" s="4"/>
      <c r="G128" s="4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12"/>
    </row>
    <row r="129" spans="1:19" ht="15" x14ac:dyDescent="0.2">
      <c r="A129" s="4"/>
      <c r="B129" s="5"/>
      <c r="C129" s="10"/>
      <c r="D129" s="4"/>
      <c r="E129" s="11"/>
      <c r="F129" s="4"/>
      <c r="G129" s="4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12"/>
    </row>
    <row r="130" spans="1:19" x14ac:dyDescent="0.2">
      <c r="A130" s="4"/>
      <c r="B130" s="5"/>
      <c r="C130" s="4"/>
      <c r="D130" s="4"/>
      <c r="E130" s="4"/>
      <c r="F130" s="4"/>
      <c r="G130" s="4"/>
      <c r="H130" s="7">
        <f>F130*G130</f>
        <v>0</v>
      </c>
      <c r="I130" s="7"/>
      <c r="J130" s="7">
        <f>H130*I130</f>
        <v>0</v>
      </c>
      <c r="K130" s="7"/>
      <c r="L130" s="7"/>
      <c r="M130" s="7"/>
      <c r="N130" s="7">
        <f>L130*M130</f>
        <v>0</v>
      </c>
      <c r="O130" s="7"/>
      <c r="P130" s="7"/>
      <c r="Q130" s="7"/>
      <c r="R130" s="7">
        <f t="shared" si="21"/>
        <v>0</v>
      </c>
      <c r="S130" s="12"/>
    </row>
    <row r="131" spans="1:19" x14ac:dyDescent="0.2">
      <c r="A131" s="4"/>
      <c r="B131" s="5"/>
      <c r="C131" s="4"/>
      <c r="D131" s="4"/>
      <c r="E131" s="15" t="s">
        <v>76</v>
      </c>
      <c r="F131" s="4"/>
      <c r="G131" s="4"/>
      <c r="H131" s="16">
        <f>SUM(H125:H130)</f>
        <v>1</v>
      </c>
      <c r="I131" s="7"/>
      <c r="J131" s="16">
        <f>SUM(J125:J130)</f>
        <v>600</v>
      </c>
      <c r="K131" s="7"/>
      <c r="L131" s="16">
        <f>SUM(L125:L130)</f>
        <v>0.5</v>
      </c>
      <c r="M131" s="7"/>
      <c r="N131" s="16">
        <f>SUM(N125:N130)</f>
        <v>200</v>
      </c>
      <c r="O131" s="7"/>
      <c r="P131" s="7"/>
      <c r="Q131" s="7"/>
      <c r="R131" s="16">
        <f>SUM(R125:R130)</f>
        <v>0</v>
      </c>
      <c r="S131" s="8">
        <f>J131+N131+R131</f>
        <v>800</v>
      </c>
    </row>
    <row r="132" spans="1:19" ht="15" x14ac:dyDescent="0.2">
      <c r="A132" s="4" t="s">
        <v>0</v>
      </c>
      <c r="B132" s="5"/>
      <c r="C132" s="4"/>
      <c r="D132" s="4"/>
      <c r="E132" s="9" t="s">
        <v>77</v>
      </c>
      <c r="F132" s="4"/>
      <c r="G132" s="4"/>
      <c r="H132" s="7">
        <f>F132*G132</f>
        <v>0</v>
      </c>
      <c r="I132" s="7"/>
      <c r="J132" s="7">
        <f>H132*I132</f>
        <v>0</v>
      </c>
      <c r="K132" s="7"/>
      <c r="L132" s="7"/>
      <c r="M132" s="7"/>
      <c r="N132" s="7">
        <f>L132*M132</f>
        <v>0</v>
      </c>
      <c r="O132" s="7"/>
      <c r="P132" s="7"/>
      <c r="Q132" s="7"/>
      <c r="R132" s="7">
        <f>P132</f>
        <v>0</v>
      </c>
      <c r="S132" s="17"/>
    </row>
    <row r="133" spans="1:19" ht="15" x14ac:dyDescent="0.2">
      <c r="A133" s="4"/>
      <c r="B133" s="5"/>
      <c r="C133" s="10"/>
      <c r="D133" s="4"/>
      <c r="E133" s="9" t="s">
        <v>78</v>
      </c>
      <c r="F133" s="4"/>
      <c r="G133" s="4"/>
      <c r="H133" s="7">
        <f t="shared" ref="H133:H135" si="22">F133*G133</f>
        <v>0</v>
      </c>
      <c r="I133" s="7"/>
      <c r="J133" s="7">
        <f>H133*I133</f>
        <v>0</v>
      </c>
      <c r="K133" s="7"/>
      <c r="L133" s="7"/>
      <c r="M133" s="7"/>
      <c r="N133" s="7">
        <f t="shared" ref="N133:N134" si="23">L133*M133</f>
        <v>0</v>
      </c>
      <c r="O133" s="7"/>
      <c r="P133" s="7"/>
      <c r="Q133" s="7"/>
      <c r="R133" s="7">
        <f>P133*Q133</f>
        <v>0</v>
      </c>
      <c r="S133" s="17"/>
    </row>
    <row r="134" spans="1:19" ht="15" x14ac:dyDescent="0.2">
      <c r="A134" s="4">
        <v>1</v>
      </c>
      <c r="B134" s="5" t="s">
        <v>100</v>
      </c>
      <c r="C134" s="4"/>
      <c r="D134" s="4"/>
      <c r="E134" s="9"/>
      <c r="F134" s="4"/>
      <c r="G134" s="4"/>
      <c r="H134" s="7">
        <f t="shared" si="22"/>
        <v>0</v>
      </c>
      <c r="I134" s="7"/>
      <c r="J134" s="7">
        <f>H134*I134</f>
        <v>0</v>
      </c>
      <c r="K134" s="7"/>
      <c r="L134" s="7"/>
      <c r="M134" s="7"/>
      <c r="N134" s="7">
        <f t="shared" si="23"/>
        <v>0</v>
      </c>
      <c r="O134" s="7" t="s">
        <v>101</v>
      </c>
      <c r="P134" s="7">
        <v>20</v>
      </c>
      <c r="Q134" s="7">
        <v>18</v>
      </c>
      <c r="R134" s="7">
        <f t="shared" ref="R134:R135" si="24">P134*Q134</f>
        <v>360</v>
      </c>
      <c r="S134" s="17"/>
    </row>
    <row r="135" spans="1:19" x14ac:dyDescent="0.2">
      <c r="A135" s="4"/>
      <c r="B135" s="5"/>
      <c r="C135" s="4"/>
      <c r="D135" s="4"/>
      <c r="E135" s="4"/>
      <c r="F135" s="4"/>
      <c r="G135" s="4"/>
      <c r="H135" s="7">
        <f t="shared" si="22"/>
        <v>0</v>
      </c>
      <c r="I135" s="7"/>
      <c r="J135" s="7">
        <f t="shared" ref="J135" si="25">H135*I135</f>
        <v>0</v>
      </c>
      <c r="K135" s="7"/>
      <c r="L135" s="7"/>
      <c r="M135" s="7"/>
      <c r="N135" s="7">
        <f>L135*M135</f>
        <v>0</v>
      </c>
      <c r="O135" s="7"/>
      <c r="P135" s="7"/>
      <c r="Q135" s="7"/>
      <c r="R135" s="7">
        <f t="shared" si="24"/>
        <v>0</v>
      </c>
      <c r="S135" s="8"/>
    </row>
    <row r="136" spans="1:19" x14ac:dyDescent="0.2">
      <c r="A136" s="4"/>
      <c r="B136" s="5"/>
      <c r="C136" s="4"/>
      <c r="D136" s="4"/>
      <c r="E136" s="15" t="s">
        <v>76</v>
      </c>
      <c r="F136" s="4"/>
      <c r="G136" s="4"/>
      <c r="H136" s="16">
        <f>SUM(H132:H135)</f>
        <v>0</v>
      </c>
      <c r="I136" s="7"/>
      <c r="J136" s="16">
        <f>SUM(J132:J135)</f>
        <v>0</v>
      </c>
      <c r="K136" s="7"/>
      <c r="L136" s="16">
        <f>SUM(L132:L135)</f>
        <v>0</v>
      </c>
      <c r="M136" s="7"/>
      <c r="N136" s="16">
        <f>SUM(N132:N135)</f>
        <v>0</v>
      </c>
      <c r="O136" s="7"/>
      <c r="P136" s="7"/>
      <c r="Q136" s="7"/>
      <c r="R136" s="16">
        <f>SUM(R132:R135)</f>
        <v>360</v>
      </c>
      <c r="S136" s="8">
        <f>J136+N136+R136</f>
        <v>360</v>
      </c>
    </row>
    <row r="137" spans="1:19" ht="15" x14ac:dyDescent="0.2">
      <c r="A137" s="4"/>
      <c r="B137" s="5"/>
      <c r="C137" s="4"/>
      <c r="D137" s="4"/>
      <c r="E137" s="9" t="s">
        <v>79</v>
      </c>
      <c r="F137" s="4"/>
      <c r="G137" s="4"/>
      <c r="H137" s="7">
        <f>F137*G137</f>
        <v>0</v>
      </c>
      <c r="I137" s="7"/>
      <c r="J137" s="7">
        <f>H137*I137</f>
        <v>0</v>
      </c>
      <c r="K137" s="7"/>
      <c r="L137" s="7"/>
      <c r="M137" s="7"/>
      <c r="N137" s="7">
        <f>L137*M137</f>
        <v>0</v>
      </c>
      <c r="O137" s="7"/>
      <c r="P137" s="7"/>
      <c r="Q137" s="7"/>
      <c r="R137" s="7">
        <f>P137*Q137</f>
        <v>0</v>
      </c>
      <c r="S137" s="17"/>
    </row>
    <row r="138" spans="1:19" ht="15" x14ac:dyDescent="0.2">
      <c r="A138" s="4"/>
      <c r="B138" s="5"/>
      <c r="C138" s="10"/>
      <c r="D138" s="4"/>
      <c r="E138" s="9"/>
      <c r="F138" s="4"/>
      <c r="G138" s="4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17"/>
    </row>
    <row r="139" spans="1:19" ht="15" x14ac:dyDescent="0.2">
      <c r="A139" s="4"/>
      <c r="B139" s="5"/>
      <c r="C139" s="10"/>
      <c r="D139" s="4"/>
      <c r="E139" s="9"/>
      <c r="F139" s="4"/>
      <c r="G139" s="4"/>
      <c r="H139" s="7">
        <f>F139*G139</f>
        <v>0</v>
      </c>
      <c r="I139" s="7"/>
      <c r="J139" s="7">
        <f t="shared" ref="J139:J140" si="26">H139*I139</f>
        <v>0</v>
      </c>
      <c r="K139" s="7"/>
      <c r="L139" s="7"/>
      <c r="M139" s="7"/>
      <c r="N139" s="7">
        <f>L139*M139</f>
        <v>0</v>
      </c>
      <c r="O139" s="7"/>
      <c r="P139" s="7"/>
      <c r="Q139" s="7"/>
      <c r="R139" s="7">
        <f t="shared" ref="R139:R140" si="27">P139*Q139</f>
        <v>0</v>
      </c>
      <c r="S139" s="17"/>
    </row>
    <row r="140" spans="1:19" x14ac:dyDescent="0.2">
      <c r="A140" s="4"/>
      <c r="B140" s="5"/>
      <c r="C140" s="4"/>
      <c r="D140" s="4"/>
      <c r="E140" s="4"/>
      <c r="F140" s="4"/>
      <c r="G140" s="4"/>
      <c r="H140" s="7">
        <f>F140*G140</f>
        <v>0</v>
      </c>
      <c r="I140" s="7"/>
      <c r="J140" s="7">
        <f t="shared" si="26"/>
        <v>0</v>
      </c>
      <c r="K140" s="7"/>
      <c r="L140" s="7"/>
      <c r="M140" s="7"/>
      <c r="N140" s="7">
        <f>L140*M140</f>
        <v>0</v>
      </c>
      <c r="O140" s="7"/>
      <c r="P140" s="7"/>
      <c r="Q140" s="7"/>
      <c r="R140" s="7">
        <f t="shared" si="27"/>
        <v>0</v>
      </c>
      <c r="S140" s="17"/>
    </row>
    <row r="141" spans="1:19" x14ac:dyDescent="0.2">
      <c r="A141" s="4"/>
      <c r="B141" s="5"/>
      <c r="C141" s="4"/>
      <c r="D141" s="4"/>
      <c r="E141" s="15" t="s">
        <v>76</v>
      </c>
      <c r="F141" s="4"/>
      <c r="G141" s="4"/>
      <c r="H141" s="16">
        <f>SUM(H137:H140)</f>
        <v>0</v>
      </c>
      <c r="I141" s="7"/>
      <c r="J141" s="16">
        <f>SUM(J138:J140)</f>
        <v>0</v>
      </c>
      <c r="K141" s="7"/>
      <c r="L141" s="16">
        <f>SUM(L137:L140)</f>
        <v>0</v>
      </c>
      <c r="M141" s="7"/>
      <c r="N141" s="16">
        <f>SUM(N137:N140)</f>
        <v>0</v>
      </c>
      <c r="O141" s="7"/>
      <c r="P141" s="7"/>
      <c r="Q141" s="7"/>
      <c r="R141" s="16">
        <f>SUM(R137:R140)</f>
        <v>0</v>
      </c>
      <c r="S141" s="8">
        <f>J141+N141+R141</f>
        <v>0</v>
      </c>
    </row>
    <row r="142" spans="1:19" x14ac:dyDescent="0.2">
      <c r="A142" s="4"/>
      <c r="B142" s="5"/>
      <c r="C142" s="4"/>
      <c r="D142" s="4"/>
      <c r="E142" s="15" t="s">
        <v>76</v>
      </c>
      <c r="F142" s="4"/>
      <c r="G142" s="4"/>
      <c r="H142" s="16">
        <f>H131+H136+H141</f>
        <v>1</v>
      </c>
      <c r="I142" s="7"/>
      <c r="J142" s="16">
        <f>J131+J136+J141</f>
        <v>600</v>
      </c>
      <c r="K142" s="7"/>
      <c r="L142" s="16">
        <f>L131+L136+L141</f>
        <v>0.5</v>
      </c>
      <c r="M142" s="7"/>
      <c r="N142" s="16">
        <f>N131+N136+N141</f>
        <v>200</v>
      </c>
      <c r="O142" s="7"/>
      <c r="P142" s="7"/>
      <c r="Q142" s="7"/>
      <c r="R142" s="16">
        <f>R131+R136+R141</f>
        <v>360</v>
      </c>
      <c r="S142" s="16">
        <f>SUM(S125:S141)</f>
        <v>1160</v>
      </c>
    </row>
    <row r="143" spans="1:19" x14ac:dyDescent="0.2">
      <c r="C143" s="13"/>
      <c r="R143" s="18">
        <f>J142+N142+R142</f>
        <v>1160</v>
      </c>
      <c r="S143" s="18" t="s">
        <v>0</v>
      </c>
    </row>
    <row r="145" spans="1:19" ht="20.25" x14ac:dyDescent="0.3">
      <c r="F145" t="s">
        <v>0</v>
      </c>
      <c r="H145" s="1" t="s">
        <v>102</v>
      </c>
    </row>
    <row r="147" spans="1:19" x14ac:dyDescent="0.2">
      <c r="A147" s="25" t="s">
        <v>2</v>
      </c>
      <c r="B147" s="25" t="s">
        <v>3</v>
      </c>
      <c r="C147" s="25" t="s">
        <v>4</v>
      </c>
      <c r="D147" s="25" t="s">
        <v>5</v>
      </c>
      <c r="E147" s="25" t="s">
        <v>6</v>
      </c>
      <c r="F147" s="22" t="s">
        <v>7</v>
      </c>
      <c r="G147" s="22" t="s">
        <v>8</v>
      </c>
      <c r="H147" s="24" t="s">
        <v>9</v>
      </c>
      <c r="I147" s="24"/>
      <c r="J147" s="24"/>
      <c r="K147" s="25"/>
      <c r="L147" s="24" t="s">
        <v>10</v>
      </c>
      <c r="M147" s="24"/>
      <c r="N147" s="24"/>
      <c r="O147" s="24" t="s">
        <v>11</v>
      </c>
      <c r="P147" s="24"/>
      <c r="Q147" s="24"/>
      <c r="R147" s="24"/>
    </row>
    <row r="148" spans="1:19" ht="25.5" x14ac:dyDescent="0.2">
      <c r="A148" s="27"/>
      <c r="B148" s="27"/>
      <c r="C148" s="27"/>
      <c r="D148" s="27"/>
      <c r="E148" s="27"/>
      <c r="F148" s="23"/>
      <c r="G148" s="23"/>
      <c r="H148" s="2" t="s">
        <v>12</v>
      </c>
      <c r="I148" s="3" t="s">
        <v>13</v>
      </c>
      <c r="J148" s="2" t="s">
        <v>14</v>
      </c>
      <c r="K148" s="26"/>
      <c r="L148" s="2" t="s">
        <v>12</v>
      </c>
      <c r="M148" s="2" t="s">
        <v>15</v>
      </c>
      <c r="N148" s="2" t="s">
        <v>14</v>
      </c>
      <c r="O148" s="3" t="s">
        <v>16</v>
      </c>
      <c r="P148" s="2" t="s">
        <v>12</v>
      </c>
      <c r="Q148" s="2" t="s">
        <v>15</v>
      </c>
      <c r="R148" s="2" t="s">
        <v>14</v>
      </c>
    </row>
    <row r="149" spans="1:19" ht="15.75" x14ac:dyDescent="0.25">
      <c r="A149" s="4"/>
      <c r="B149" s="5"/>
      <c r="C149" s="4"/>
      <c r="D149" s="5"/>
      <c r="E149" s="6" t="s">
        <v>17</v>
      </c>
      <c r="F149" s="4"/>
      <c r="G149" s="4"/>
      <c r="H149" s="7">
        <f>F149*G149</f>
        <v>0</v>
      </c>
      <c r="I149" s="7"/>
      <c r="J149" s="7">
        <f>H149*I149</f>
        <v>0</v>
      </c>
      <c r="K149" s="7"/>
      <c r="L149" s="7"/>
      <c r="M149" s="7"/>
      <c r="N149" s="7">
        <f>L149*M149</f>
        <v>0</v>
      </c>
      <c r="O149" s="7"/>
      <c r="P149" s="7"/>
      <c r="Q149" s="7"/>
      <c r="R149" s="7">
        <f>P149*Q149</f>
        <v>0</v>
      </c>
      <c r="S149" s="8"/>
    </row>
    <row r="150" spans="1:19" ht="15" x14ac:dyDescent="0.2">
      <c r="A150" s="4"/>
      <c r="B150" s="5"/>
      <c r="C150" s="4"/>
      <c r="D150" s="4"/>
      <c r="E150" s="9" t="s">
        <v>18</v>
      </c>
      <c r="F150" s="4"/>
      <c r="G150" s="4"/>
      <c r="H150" s="7">
        <f>F150*G150</f>
        <v>0</v>
      </c>
      <c r="I150" s="7"/>
      <c r="J150" s="7">
        <f>H150*I150</f>
        <v>0</v>
      </c>
      <c r="K150" s="7"/>
      <c r="L150" s="7"/>
      <c r="M150" s="7"/>
      <c r="N150" s="7">
        <f>L150*M150</f>
        <v>0</v>
      </c>
      <c r="O150" s="7"/>
      <c r="P150" s="7"/>
      <c r="Q150" s="7"/>
      <c r="R150" s="7">
        <f t="shared" ref="R150:R152" si="28">P150*Q150</f>
        <v>0</v>
      </c>
      <c r="S150" s="8"/>
    </row>
    <row r="151" spans="1:19" ht="15" x14ac:dyDescent="0.2">
      <c r="A151" s="4"/>
      <c r="B151" s="5"/>
      <c r="C151" s="10"/>
      <c r="D151" s="4"/>
      <c r="E151" s="11"/>
      <c r="F151" s="4"/>
      <c r="G151" s="4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12"/>
    </row>
    <row r="152" spans="1:19" x14ac:dyDescent="0.2">
      <c r="A152" s="4"/>
      <c r="B152" s="5"/>
      <c r="C152" s="4"/>
      <c r="D152" s="4"/>
      <c r="E152" s="4"/>
      <c r="F152" s="4"/>
      <c r="G152" s="4"/>
      <c r="H152" s="7">
        <f>F152*G152</f>
        <v>0</v>
      </c>
      <c r="I152" s="7"/>
      <c r="J152" s="7">
        <f>H152*I152</f>
        <v>0</v>
      </c>
      <c r="K152" s="7"/>
      <c r="L152" s="7"/>
      <c r="M152" s="7"/>
      <c r="N152" s="7">
        <f>L152*M152</f>
        <v>0</v>
      </c>
      <c r="O152" s="7"/>
      <c r="P152" s="7"/>
      <c r="Q152" s="7"/>
      <c r="R152" s="7">
        <f t="shared" si="28"/>
        <v>0</v>
      </c>
      <c r="S152" s="12"/>
    </row>
    <row r="153" spans="1:19" x14ac:dyDescent="0.2">
      <c r="A153" s="4"/>
      <c r="B153" s="5"/>
      <c r="C153" s="4"/>
      <c r="D153" s="4"/>
      <c r="E153" s="15" t="s">
        <v>76</v>
      </c>
      <c r="F153" s="4"/>
      <c r="G153" s="4"/>
      <c r="H153" s="16">
        <f>SUM(H149:H152)</f>
        <v>0</v>
      </c>
      <c r="I153" s="7"/>
      <c r="J153" s="16">
        <f>SUM(J149:J152)</f>
        <v>0</v>
      </c>
      <c r="K153" s="7"/>
      <c r="L153" s="16">
        <f>SUM(L149:L152)</f>
        <v>0</v>
      </c>
      <c r="M153" s="7"/>
      <c r="N153" s="16">
        <f>SUM(N149:N152)</f>
        <v>0</v>
      </c>
      <c r="O153" s="7"/>
      <c r="P153" s="7"/>
      <c r="Q153" s="7"/>
      <c r="R153" s="16">
        <f>SUM(R149:R152)</f>
        <v>0</v>
      </c>
      <c r="S153" s="8">
        <f>J153+N153+R153</f>
        <v>0</v>
      </c>
    </row>
    <row r="154" spans="1:19" ht="15" x14ac:dyDescent="0.2">
      <c r="A154" s="4" t="s">
        <v>0</v>
      </c>
      <c r="B154" s="5"/>
      <c r="C154" s="4"/>
      <c r="D154" s="4"/>
      <c r="E154" s="9" t="s">
        <v>77</v>
      </c>
      <c r="F154" s="4"/>
      <c r="G154" s="4"/>
      <c r="H154" s="7">
        <f>F154*G154</f>
        <v>0</v>
      </c>
      <c r="I154" s="7"/>
      <c r="J154" s="7">
        <f>H154*I154</f>
        <v>0</v>
      </c>
      <c r="K154" s="7"/>
      <c r="L154" s="7"/>
      <c r="M154" s="7"/>
      <c r="N154" s="7">
        <f>L154*M154</f>
        <v>0</v>
      </c>
      <c r="O154" s="7"/>
      <c r="P154" s="7"/>
      <c r="Q154" s="7"/>
      <c r="R154" s="7">
        <f>P154</f>
        <v>0</v>
      </c>
      <c r="S154" s="17"/>
    </row>
    <row r="155" spans="1:19" ht="15" x14ac:dyDescent="0.2">
      <c r="A155" s="4"/>
      <c r="B155" s="5"/>
      <c r="C155" s="10"/>
      <c r="D155" s="4"/>
      <c r="E155" s="9" t="s">
        <v>78</v>
      </c>
      <c r="F155" s="4"/>
      <c r="G155" s="4"/>
      <c r="H155" s="7">
        <f t="shared" ref="H155:H166" si="29">F155*G155</f>
        <v>0</v>
      </c>
      <c r="I155" s="7"/>
      <c r="J155" s="7">
        <f>H155*I155</f>
        <v>0</v>
      </c>
      <c r="K155" s="7"/>
      <c r="L155" s="7"/>
      <c r="M155" s="7"/>
      <c r="N155" s="7">
        <f t="shared" ref="N155:N162" si="30">L155*M155</f>
        <v>0</v>
      </c>
      <c r="O155" s="7"/>
      <c r="P155" s="7"/>
      <c r="Q155" s="7"/>
      <c r="R155" s="7">
        <f>P155*Q155</f>
        <v>0</v>
      </c>
      <c r="S155" s="17"/>
    </row>
    <row r="156" spans="1:19" ht="15" x14ac:dyDescent="0.2">
      <c r="A156" s="4">
        <v>1</v>
      </c>
      <c r="B156" s="5" t="s">
        <v>100</v>
      </c>
      <c r="C156" s="10"/>
      <c r="D156" s="4"/>
      <c r="E156" s="9"/>
      <c r="F156" s="4"/>
      <c r="G156" s="4"/>
      <c r="H156" s="7"/>
      <c r="I156" s="7"/>
      <c r="J156" s="7">
        <v>3000</v>
      </c>
      <c r="K156" s="7"/>
      <c r="L156" s="7"/>
      <c r="M156" s="7"/>
      <c r="N156" s="7"/>
      <c r="O156" s="7" t="s">
        <v>103</v>
      </c>
      <c r="P156" s="7">
        <v>11</v>
      </c>
      <c r="Q156" s="7">
        <v>160</v>
      </c>
      <c r="R156" s="7">
        <f t="shared" ref="R156:R162" si="31">P156*Q156</f>
        <v>1760</v>
      </c>
      <c r="S156" s="17"/>
    </row>
    <row r="157" spans="1:19" ht="15" x14ac:dyDescent="0.2">
      <c r="A157" s="4"/>
      <c r="B157" s="5"/>
      <c r="C157" s="10"/>
      <c r="D157" s="4"/>
      <c r="E157" s="9"/>
      <c r="F157" s="4"/>
      <c r="G157" s="4"/>
      <c r="H157" s="7"/>
      <c r="I157" s="7"/>
      <c r="J157" s="7"/>
      <c r="K157" s="7"/>
      <c r="L157" s="7"/>
      <c r="M157" s="7"/>
      <c r="N157" s="7"/>
      <c r="O157" s="7" t="s">
        <v>104</v>
      </c>
      <c r="P157" s="7">
        <v>7</v>
      </c>
      <c r="Q157" s="7">
        <v>75</v>
      </c>
      <c r="R157" s="7">
        <f t="shared" si="31"/>
        <v>525</v>
      </c>
      <c r="S157" s="17"/>
    </row>
    <row r="158" spans="1:19" ht="15" x14ac:dyDescent="0.2">
      <c r="A158" s="4"/>
      <c r="B158" s="5"/>
      <c r="C158" s="10"/>
      <c r="D158" s="4"/>
      <c r="E158" s="9"/>
      <c r="F158" s="4"/>
      <c r="G158" s="4"/>
      <c r="H158" s="7"/>
      <c r="I158" s="7"/>
      <c r="J158" s="7"/>
      <c r="K158" s="7"/>
      <c r="L158" s="7"/>
      <c r="M158" s="7"/>
      <c r="N158" s="7"/>
      <c r="O158" s="7" t="s">
        <v>105</v>
      </c>
      <c r="P158" s="7">
        <v>1</v>
      </c>
      <c r="Q158" s="7">
        <v>269</v>
      </c>
      <c r="R158" s="7">
        <f t="shared" si="31"/>
        <v>269</v>
      </c>
      <c r="S158" s="17"/>
    </row>
    <row r="159" spans="1:19" ht="15" x14ac:dyDescent="0.2">
      <c r="A159" s="4"/>
      <c r="B159" s="5"/>
      <c r="C159" s="10"/>
      <c r="D159" s="4"/>
      <c r="E159" s="9"/>
      <c r="F159" s="4"/>
      <c r="G159" s="4"/>
      <c r="H159" s="7"/>
      <c r="I159" s="7"/>
      <c r="J159" s="7"/>
      <c r="K159" s="7"/>
      <c r="L159" s="7"/>
      <c r="M159" s="7"/>
      <c r="N159" s="7"/>
      <c r="O159" s="7" t="s">
        <v>106</v>
      </c>
      <c r="P159" s="7">
        <v>0.5</v>
      </c>
      <c r="Q159" s="7">
        <v>269</v>
      </c>
      <c r="R159" s="7">
        <f t="shared" si="31"/>
        <v>134.5</v>
      </c>
      <c r="S159" s="17"/>
    </row>
    <row r="160" spans="1:19" ht="15" x14ac:dyDescent="0.2">
      <c r="A160" s="4"/>
      <c r="B160" s="5"/>
      <c r="C160" s="10"/>
      <c r="D160" s="4"/>
      <c r="E160" s="9"/>
      <c r="F160" s="4"/>
      <c r="G160" s="4"/>
      <c r="H160" s="7"/>
      <c r="I160" s="7"/>
      <c r="J160" s="7"/>
      <c r="K160" s="7"/>
      <c r="L160" s="7"/>
      <c r="M160" s="7"/>
      <c r="N160" s="7"/>
      <c r="O160" s="7" t="s">
        <v>107</v>
      </c>
      <c r="P160" s="7">
        <v>0.2</v>
      </c>
      <c r="Q160" s="7">
        <v>269</v>
      </c>
      <c r="R160" s="7">
        <f t="shared" si="31"/>
        <v>53.800000000000004</v>
      </c>
      <c r="S160" s="17"/>
    </row>
    <row r="161" spans="1:19" ht="15" x14ac:dyDescent="0.2">
      <c r="A161" s="4"/>
      <c r="B161" s="5"/>
      <c r="C161" s="10"/>
      <c r="D161" s="4"/>
      <c r="E161" s="9"/>
      <c r="F161" s="4"/>
      <c r="G161" s="4"/>
      <c r="H161" s="7"/>
      <c r="I161" s="7"/>
      <c r="J161" s="7"/>
      <c r="K161" s="7"/>
      <c r="L161" s="7"/>
      <c r="M161" s="7"/>
      <c r="N161" s="7"/>
      <c r="O161" s="7" t="s">
        <v>108</v>
      </c>
      <c r="P161" s="7">
        <v>0.1</v>
      </c>
      <c r="Q161" s="7">
        <v>269</v>
      </c>
      <c r="R161" s="7">
        <f t="shared" si="31"/>
        <v>26.900000000000002</v>
      </c>
      <c r="S161" s="17"/>
    </row>
    <row r="162" spans="1:19" ht="15" x14ac:dyDescent="0.2">
      <c r="A162" s="4"/>
      <c r="B162" s="5"/>
      <c r="C162" s="4"/>
      <c r="D162" s="4"/>
      <c r="E162" s="9"/>
      <c r="F162" s="4"/>
      <c r="G162" s="4"/>
      <c r="H162" s="7">
        <f t="shared" si="29"/>
        <v>0</v>
      </c>
      <c r="I162" s="7"/>
      <c r="J162" s="7">
        <f>H162*I162</f>
        <v>0</v>
      </c>
      <c r="K162" s="7"/>
      <c r="L162" s="7"/>
      <c r="M162" s="7"/>
      <c r="N162" s="7">
        <f t="shared" si="30"/>
        <v>0</v>
      </c>
      <c r="O162" s="7"/>
      <c r="P162" s="7"/>
      <c r="Q162" s="7"/>
      <c r="R162" s="7">
        <f t="shared" si="31"/>
        <v>0</v>
      </c>
      <c r="S162" s="17"/>
    </row>
    <row r="163" spans="1:19" ht="89.25" x14ac:dyDescent="0.2">
      <c r="A163" s="4">
        <v>2</v>
      </c>
      <c r="B163" s="5" t="s">
        <v>109</v>
      </c>
      <c r="C163" s="10">
        <v>44692</v>
      </c>
      <c r="D163" s="4"/>
      <c r="E163" s="19" t="s">
        <v>110</v>
      </c>
      <c r="F163" s="4"/>
      <c r="G163" s="4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>
        <v>13500</v>
      </c>
      <c r="S163" s="17"/>
    </row>
    <row r="164" spans="1:19" ht="15" x14ac:dyDescent="0.2">
      <c r="A164" s="4"/>
      <c r="B164" s="5"/>
      <c r="C164" s="10"/>
      <c r="D164" s="4"/>
      <c r="E164" s="19"/>
      <c r="F164" s="4"/>
      <c r="G164" s="4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17"/>
    </row>
    <row r="165" spans="1:19" ht="63.75" x14ac:dyDescent="0.2">
      <c r="A165" s="4">
        <v>3</v>
      </c>
      <c r="B165" s="5" t="s">
        <v>111</v>
      </c>
      <c r="C165" s="10">
        <v>44692</v>
      </c>
      <c r="D165" s="4"/>
      <c r="E165" s="19" t="s">
        <v>110</v>
      </c>
      <c r="F165" s="4"/>
      <c r="G165" s="4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>
        <v>600</v>
      </c>
      <c r="S165" s="17"/>
    </row>
    <row r="166" spans="1:19" x14ac:dyDescent="0.2">
      <c r="A166" s="4"/>
      <c r="B166" s="5"/>
      <c r="C166" s="4"/>
      <c r="D166" s="4"/>
      <c r="E166" s="4"/>
      <c r="F166" s="4"/>
      <c r="G166" s="4"/>
      <c r="H166" s="7">
        <f t="shared" si="29"/>
        <v>0</v>
      </c>
      <c r="I166" s="7"/>
      <c r="J166" s="7">
        <f t="shared" ref="J166" si="32">H166*I166</f>
        <v>0</v>
      </c>
      <c r="K166" s="7"/>
      <c r="L166" s="7"/>
      <c r="M166" s="7"/>
      <c r="N166" s="7">
        <f>L166*M166</f>
        <v>0</v>
      </c>
      <c r="O166" s="7"/>
      <c r="P166" s="7"/>
      <c r="Q166" s="7"/>
      <c r="R166" s="7">
        <f t="shared" ref="R166" si="33">P166*Q166</f>
        <v>0</v>
      </c>
      <c r="S166" s="8"/>
    </row>
    <row r="167" spans="1:19" ht="51" x14ac:dyDescent="0.2">
      <c r="A167" s="4">
        <v>4</v>
      </c>
      <c r="B167" s="5" t="s">
        <v>112</v>
      </c>
      <c r="C167" s="10">
        <v>44692</v>
      </c>
      <c r="D167" s="4"/>
      <c r="E167" s="19" t="s">
        <v>110</v>
      </c>
      <c r="F167" s="4"/>
      <c r="G167" s="4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>
        <v>3000</v>
      </c>
      <c r="S167" s="8"/>
    </row>
    <row r="168" spans="1:19" x14ac:dyDescent="0.2">
      <c r="A168" s="4"/>
      <c r="B168" s="5"/>
      <c r="C168" s="4"/>
      <c r="D168" s="4"/>
      <c r="E168" s="15" t="s">
        <v>76</v>
      </c>
      <c r="F168" s="4"/>
      <c r="G168" s="4"/>
      <c r="H168" s="16">
        <f>SUM(H154:H166)</f>
        <v>0</v>
      </c>
      <c r="I168" s="7"/>
      <c r="J168" s="16">
        <f>SUM(J154:J166)</f>
        <v>3000</v>
      </c>
      <c r="K168" s="7"/>
      <c r="L168" s="16">
        <f>SUM(L154:L166)</f>
        <v>0</v>
      </c>
      <c r="M168" s="7"/>
      <c r="N168" s="16">
        <f>SUM(N154:N166)</f>
        <v>0</v>
      </c>
      <c r="O168" s="7"/>
      <c r="P168" s="7"/>
      <c r="Q168" s="7"/>
      <c r="R168" s="16">
        <f>SUM(R154:R167)</f>
        <v>19869.2</v>
      </c>
      <c r="S168" s="8">
        <f>J168+N168+R168</f>
        <v>22869.200000000001</v>
      </c>
    </row>
    <row r="169" spans="1:19" ht="15" x14ac:dyDescent="0.2">
      <c r="A169" s="4"/>
      <c r="B169" s="5"/>
      <c r="C169" s="4"/>
      <c r="D169" s="4"/>
      <c r="E169" s="9" t="s">
        <v>79</v>
      </c>
      <c r="F169" s="4"/>
      <c r="G169" s="4"/>
      <c r="H169" s="7">
        <f>F169*G169</f>
        <v>0</v>
      </c>
      <c r="I169" s="7"/>
      <c r="J169" s="7">
        <f>H169*I169</f>
        <v>0</v>
      </c>
      <c r="K169" s="7"/>
      <c r="L169" s="7"/>
      <c r="M169" s="7"/>
      <c r="N169" s="7">
        <f>L169*M169</f>
        <v>0</v>
      </c>
      <c r="O169" s="7"/>
      <c r="P169" s="7"/>
      <c r="Q169" s="7"/>
      <c r="R169" s="7">
        <f>P169*Q169</f>
        <v>0</v>
      </c>
      <c r="S169" s="17"/>
    </row>
    <row r="170" spans="1:19" ht="15" x14ac:dyDescent="0.2">
      <c r="A170" s="4"/>
      <c r="B170" s="5"/>
      <c r="C170" s="10"/>
      <c r="D170" s="4"/>
      <c r="E170" s="9"/>
      <c r="F170" s="4"/>
      <c r="G170" s="4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17"/>
    </row>
    <row r="171" spans="1:19" ht="15" x14ac:dyDescent="0.2">
      <c r="A171" s="4"/>
      <c r="B171" s="5"/>
      <c r="C171" s="10"/>
      <c r="D171" s="4"/>
      <c r="E171" s="9"/>
      <c r="F171" s="4"/>
      <c r="G171" s="4"/>
      <c r="H171" s="7">
        <f>F171*G171</f>
        <v>0</v>
      </c>
      <c r="I171" s="7"/>
      <c r="J171" s="7">
        <f t="shared" ref="J171:J172" si="34">H171*I171</f>
        <v>0</v>
      </c>
      <c r="K171" s="7"/>
      <c r="L171" s="7"/>
      <c r="M171" s="7"/>
      <c r="N171" s="7">
        <f>L171*M171</f>
        <v>0</v>
      </c>
      <c r="O171" s="7"/>
      <c r="P171" s="7"/>
      <c r="Q171" s="7"/>
      <c r="R171" s="7">
        <f t="shared" ref="R171:R172" si="35">P171*Q171</f>
        <v>0</v>
      </c>
      <c r="S171" s="17"/>
    </row>
    <row r="172" spans="1:19" x14ac:dyDescent="0.2">
      <c r="A172" s="4"/>
      <c r="B172" s="5"/>
      <c r="C172" s="4"/>
      <c r="D172" s="4"/>
      <c r="E172" s="4"/>
      <c r="F172" s="4"/>
      <c r="G172" s="4"/>
      <c r="H172" s="7">
        <f>F172*G172</f>
        <v>0</v>
      </c>
      <c r="I172" s="7"/>
      <c r="J172" s="7">
        <f t="shared" si="34"/>
        <v>0</v>
      </c>
      <c r="K172" s="7"/>
      <c r="L172" s="7"/>
      <c r="M172" s="7"/>
      <c r="N172" s="7">
        <f>L172*M172</f>
        <v>0</v>
      </c>
      <c r="O172" s="7"/>
      <c r="P172" s="7"/>
      <c r="Q172" s="7"/>
      <c r="R172" s="7">
        <f t="shared" si="35"/>
        <v>0</v>
      </c>
      <c r="S172" s="17"/>
    </row>
    <row r="173" spans="1:19" x14ac:dyDescent="0.2">
      <c r="A173" s="4"/>
      <c r="B173" s="5"/>
      <c r="C173" s="4"/>
      <c r="D173" s="4"/>
      <c r="E173" s="15" t="s">
        <v>76</v>
      </c>
      <c r="F173" s="4"/>
      <c r="G173" s="4"/>
      <c r="H173" s="16">
        <f>SUM(H169:H172)</f>
        <v>0</v>
      </c>
      <c r="I173" s="7"/>
      <c r="J173" s="16">
        <f>SUM(J170:J172)</f>
        <v>0</v>
      </c>
      <c r="K173" s="7"/>
      <c r="L173" s="16">
        <f>SUM(L169:L172)</f>
        <v>0</v>
      </c>
      <c r="M173" s="7"/>
      <c r="N173" s="16">
        <f>SUM(N169:N172)</f>
        <v>0</v>
      </c>
      <c r="O173" s="7"/>
      <c r="P173" s="7"/>
      <c r="Q173" s="7"/>
      <c r="R173" s="16">
        <f>SUM(R169:R172)</f>
        <v>0</v>
      </c>
      <c r="S173" s="8">
        <f>J173+N173+R173</f>
        <v>0</v>
      </c>
    </row>
    <row r="174" spans="1:19" x14ac:dyDescent="0.2">
      <c r="A174" s="4"/>
      <c r="B174" s="5"/>
      <c r="C174" s="4"/>
      <c r="D174" s="4"/>
      <c r="E174" s="15" t="s">
        <v>76</v>
      </c>
      <c r="F174" s="4"/>
      <c r="G174" s="4"/>
      <c r="H174" s="16">
        <f>H153+H168+H173</f>
        <v>0</v>
      </c>
      <c r="I174" s="7"/>
      <c r="J174" s="16">
        <f>J153+J168+J173</f>
        <v>3000</v>
      </c>
      <c r="K174" s="7"/>
      <c r="L174" s="16">
        <f>L153+L168+L173</f>
        <v>0</v>
      </c>
      <c r="M174" s="7"/>
      <c r="N174" s="16">
        <f>N153+N168+N173</f>
        <v>0</v>
      </c>
      <c r="O174" s="7"/>
      <c r="P174" s="7"/>
      <c r="Q174" s="7"/>
      <c r="R174" s="16">
        <f>R153+R168+R173</f>
        <v>19869.2</v>
      </c>
      <c r="S174" s="16">
        <f>SUM(S149:S173)</f>
        <v>22869.200000000001</v>
      </c>
    </row>
    <row r="175" spans="1:19" x14ac:dyDescent="0.2">
      <c r="C175" s="13"/>
      <c r="R175" s="18">
        <f>J174+N174+R174</f>
        <v>22869.200000000001</v>
      </c>
      <c r="S175" s="18" t="s">
        <v>0</v>
      </c>
    </row>
    <row r="176" spans="1:19" ht="20.25" x14ac:dyDescent="0.3">
      <c r="F176" t="s">
        <v>0</v>
      </c>
      <c r="H176" s="1" t="s">
        <v>113</v>
      </c>
    </row>
    <row r="178" spans="1:19" x14ac:dyDescent="0.2">
      <c r="A178" s="25" t="s">
        <v>2</v>
      </c>
      <c r="B178" s="25" t="s">
        <v>3</v>
      </c>
      <c r="C178" s="25" t="s">
        <v>4</v>
      </c>
      <c r="D178" s="25" t="s">
        <v>5</v>
      </c>
      <c r="E178" s="25" t="s">
        <v>6</v>
      </c>
      <c r="F178" s="22" t="s">
        <v>7</v>
      </c>
      <c r="G178" s="22" t="s">
        <v>8</v>
      </c>
      <c r="H178" s="24" t="s">
        <v>9</v>
      </c>
      <c r="I178" s="24"/>
      <c r="J178" s="24"/>
      <c r="K178" s="25"/>
      <c r="L178" s="24" t="s">
        <v>10</v>
      </c>
      <c r="M178" s="24"/>
      <c r="N178" s="24"/>
      <c r="O178" s="24" t="s">
        <v>11</v>
      </c>
      <c r="P178" s="24"/>
      <c r="Q178" s="24"/>
      <c r="R178" s="24"/>
    </row>
    <row r="179" spans="1:19" ht="25.5" x14ac:dyDescent="0.2">
      <c r="A179" s="27"/>
      <c r="B179" s="27"/>
      <c r="C179" s="27"/>
      <c r="D179" s="27"/>
      <c r="E179" s="27"/>
      <c r="F179" s="23"/>
      <c r="G179" s="23"/>
      <c r="H179" s="2" t="s">
        <v>12</v>
      </c>
      <c r="I179" s="3" t="s">
        <v>13</v>
      </c>
      <c r="J179" s="2" t="s">
        <v>14</v>
      </c>
      <c r="K179" s="26"/>
      <c r="L179" s="2" t="s">
        <v>12</v>
      </c>
      <c r="M179" s="2" t="s">
        <v>15</v>
      </c>
      <c r="N179" s="2" t="s">
        <v>14</v>
      </c>
      <c r="O179" s="3" t="s">
        <v>16</v>
      </c>
      <c r="P179" s="2" t="s">
        <v>12</v>
      </c>
      <c r="Q179" s="2" t="s">
        <v>15</v>
      </c>
      <c r="R179" s="2" t="s">
        <v>14</v>
      </c>
    </row>
    <row r="180" spans="1:19" ht="15.75" x14ac:dyDescent="0.25">
      <c r="A180" s="4"/>
      <c r="B180" s="5"/>
      <c r="C180" s="4"/>
      <c r="D180" s="5"/>
      <c r="E180" s="6" t="s">
        <v>17</v>
      </c>
      <c r="F180" s="4"/>
      <c r="G180" s="4"/>
      <c r="H180" s="7">
        <f>F180*G180</f>
        <v>0</v>
      </c>
      <c r="I180" s="7"/>
      <c r="J180" s="7">
        <f>H180*I180</f>
        <v>0</v>
      </c>
      <c r="K180" s="7"/>
      <c r="L180" s="7"/>
      <c r="M180" s="7"/>
      <c r="N180" s="7">
        <f>L180*M180</f>
        <v>0</v>
      </c>
      <c r="O180" s="7"/>
      <c r="P180" s="7"/>
      <c r="Q180" s="7"/>
      <c r="R180" s="7">
        <f>P180*Q180</f>
        <v>0</v>
      </c>
      <c r="S180" s="8"/>
    </row>
    <row r="181" spans="1:19" ht="15" x14ac:dyDescent="0.2">
      <c r="A181" s="4"/>
      <c r="B181" s="5"/>
      <c r="C181" s="4"/>
      <c r="D181" s="4"/>
      <c r="E181" s="9" t="s">
        <v>18</v>
      </c>
      <c r="F181" s="4"/>
      <c r="G181" s="4"/>
      <c r="H181" s="7">
        <f>F181*G181</f>
        <v>0</v>
      </c>
      <c r="I181" s="7"/>
      <c r="J181" s="7">
        <f>H181*I181</f>
        <v>0</v>
      </c>
      <c r="K181" s="7"/>
      <c r="L181" s="7"/>
      <c r="M181" s="7"/>
      <c r="N181" s="7">
        <f>L181*M181</f>
        <v>0</v>
      </c>
      <c r="O181" s="7"/>
      <c r="P181" s="7"/>
      <c r="Q181" s="7"/>
      <c r="R181" s="7">
        <f t="shared" ref="R181:R183" si="36">P181*Q181</f>
        <v>0</v>
      </c>
      <c r="S181" s="8"/>
    </row>
    <row r="182" spans="1:19" ht="63.75" x14ac:dyDescent="0.2">
      <c r="A182" s="4">
        <v>1</v>
      </c>
      <c r="B182" s="5" t="s">
        <v>114</v>
      </c>
      <c r="C182" s="10">
        <v>44734</v>
      </c>
      <c r="D182" s="4"/>
      <c r="E182" s="11" t="s">
        <v>115</v>
      </c>
      <c r="F182" s="4">
        <v>1</v>
      </c>
      <c r="G182" s="4">
        <v>1</v>
      </c>
      <c r="H182" s="7">
        <f>F182*G182</f>
        <v>1</v>
      </c>
      <c r="I182" s="7">
        <v>600</v>
      </c>
      <c r="J182" s="7">
        <f>H182*I182</f>
        <v>600</v>
      </c>
      <c r="K182" s="7" t="s">
        <v>116</v>
      </c>
      <c r="L182" s="7">
        <v>1</v>
      </c>
      <c r="M182" s="7">
        <v>450</v>
      </c>
      <c r="N182" s="7">
        <f>L182*M182</f>
        <v>450</v>
      </c>
      <c r="O182" s="7" t="s">
        <v>117</v>
      </c>
      <c r="P182" s="7">
        <v>1</v>
      </c>
      <c r="Q182" s="7">
        <v>261.67</v>
      </c>
      <c r="R182" s="7">
        <f>P182*Q182</f>
        <v>261.67</v>
      </c>
      <c r="S182" s="12"/>
    </row>
    <row r="183" spans="1:19" x14ac:dyDescent="0.2">
      <c r="A183" s="4"/>
      <c r="B183" s="5"/>
      <c r="C183" s="4"/>
      <c r="D183" s="4"/>
      <c r="E183" s="4"/>
      <c r="F183" s="4"/>
      <c r="G183" s="4"/>
      <c r="H183" s="7">
        <f>F183*G183</f>
        <v>0</v>
      </c>
      <c r="I183" s="7"/>
      <c r="J183" s="7">
        <f>H183*I183</f>
        <v>0</v>
      </c>
      <c r="K183" s="7"/>
      <c r="L183" s="7"/>
      <c r="M183" s="7"/>
      <c r="N183" s="7">
        <f>L183*M183</f>
        <v>0</v>
      </c>
      <c r="O183" s="7"/>
      <c r="P183" s="7"/>
      <c r="Q183" s="7"/>
      <c r="R183" s="7">
        <f t="shared" si="36"/>
        <v>0</v>
      </c>
      <c r="S183" s="12"/>
    </row>
    <row r="184" spans="1:19" x14ac:dyDescent="0.2">
      <c r="A184" s="4"/>
      <c r="B184" s="5"/>
      <c r="C184" s="4"/>
      <c r="D184" s="4"/>
      <c r="E184" s="4"/>
      <c r="F184" s="4"/>
      <c r="G184" s="4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12"/>
    </row>
    <row r="185" spans="1:19" ht="45.75" customHeight="1" x14ac:dyDescent="0.2">
      <c r="A185" s="4">
        <v>2</v>
      </c>
      <c r="B185" s="5" t="s">
        <v>118</v>
      </c>
      <c r="C185" s="4"/>
      <c r="D185" s="4"/>
      <c r="E185" s="4"/>
      <c r="F185" s="4"/>
      <c r="G185" s="4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>
        <v>13000</v>
      </c>
      <c r="S185" s="12"/>
    </row>
    <row r="186" spans="1:19" ht="45.75" customHeight="1" x14ac:dyDescent="0.2">
      <c r="A186" s="4"/>
      <c r="B186" s="5"/>
      <c r="C186" s="4"/>
      <c r="D186" s="4"/>
      <c r="E186" s="4"/>
      <c r="F186" s="4"/>
      <c r="G186" s="4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12"/>
    </row>
    <row r="187" spans="1:19" ht="45.75" customHeight="1" x14ac:dyDescent="0.2">
      <c r="A187" s="4">
        <v>3</v>
      </c>
      <c r="B187" s="5" t="s">
        <v>119</v>
      </c>
      <c r="C187" s="4"/>
      <c r="D187" s="4"/>
      <c r="E187" s="4"/>
      <c r="F187" s="4"/>
      <c r="G187" s="4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>
        <v>120626</v>
      </c>
      <c r="S187" s="12"/>
    </row>
    <row r="188" spans="1:19" x14ac:dyDescent="0.2">
      <c r="A188" s="4"/>
      <c r="B188" s="5"/>
      <c r="C188" s="4"/>
      <c r="D188" s="4"/>
      <c r="E188" s="15" t="s">
        <v>76</v>
      </c>
      <c r="F188" s="4"/>
      <c r="G188" s="4"/>
      <c r="H188" s="16">
        <f>SUM(H180:H183)</f>
        <v>1</v>
      </c>
      <c r="I188" s="7"/>
      <c r="J188" s="16">
        <f>SUM(J180:J183)</f>
        <v>600</v>
      </c>
      <c r="K188" s="7"/>
      <c r="L188" s="16">
        <f>SUM(L180:L183)</f>
        <v>1</v>
      </c>
      <c r="M188" s="7"/>
      <c r="N188" s="16">
        <f>SUM(N180:N183)</f>
        <v>450</v>
      </c>
      <c r="O188" s="7"/>
      <c r="P188" s="7"/>
      <c r="Q188" s="7"/>
      <c r="R188" s="16">
        <f>SUM(R180:R187)</f>
        <v>133887.67000000001</v>
      </c>
      <c r="S188" s="8">
        <f>J188+N188+R188</f>
        <v>134937.67000000001</v>
      </c>
    </row>
    <row r="189" spans="1:19" ht="15" x14ac:dyDescent="0.2">
      <c r="A189" s="4" t="s">
        <v>0</v>
      </c>
      <c r="B189" s="5"/>
      <c r="C189" s="4"/>
      <c r="D189" s="4"/>
      <c r="E189" s="9" t="s">
        <v>77</v>
      </c>
      <c r="F189" s="4"/>
      <c r="G189" s="4"/>
      <c r="H189" s="7">
        <f>F189*G189</f>
        <v>0</v>
      </c>
      <c r="I189" s="7"/>
      <c r="J189" s="7">
        <f>H189*I189</f>
        <v>0</v>
      </c>
      <c r="K189" s="7"/>
      <c r="L189" s="7"/>
      <c r="M189" s="7"/>
      <c r="N189" s="7">
        <f>L189*M189</f>
        <v>0</v>
      </c>
      <c r="O189" s="7"/>
      <c r="P189" s="7"/>
      <c r="Q189" s="7"/>
      <c r="R189" s="7">
        <f>P189</f>
        <v>0</v>
      </c>
      <c r="S189" s="17"/>
    </row>
    <row r="190" spans="1:19" ht="76.5" x14ac:dyDescent="0.2">
      <c r="A190" s="4">
        <v>1</v>
      </c>
      <c r="B190" s="5" t="s">
        <v>120</v>
      </c>
      <c r="C190" s="10">
        <v>44732</v>
      </c>
      <c r="D190" s="4"/>
      <c r="E190" s="11" t="s">
        <v>121</v>
      </c>
      <c r="F190" s="4">
        <v>6</v>
      </c>
      <c r="G190" s="4">
        <v>2</v>
      </c>
      <c r="H190" s="7">
        <f t="shared" ref="H190:H208" si="37">F190*G190</f>
        <v>12</v>
      </c>
      <c r="I190" s="7">
        <v>600</v>
      </c>
      <c r="J190" s="7">
        <f>H190*I190</f>
        <v>7200</v>
      </c>
      <c r="K190" s="7" t="s">
        <v>116</v>
      </c>
      <c r="L190" s="7">
        <v>2</v>
      </c>
      <c r="M190" s="7">
        <v>450</v>
      </c>
      <c r="N190" s="7">
        <f t="shared" ref="N190:N207" si="38">L190*M190</f>
        <v>900</v>
      </c>
      <c r="O190" s="7" t="s">
        <v>122</v>
      </c>
      <c r="P190" s="7">
        <v>2</v>
      </c>
      <c r="Q190" s="7">
        <v>5000</v>
      </c>
      <c r="R190" s="7">
        <f>P190*Q190</f>
        <v>10000</v>
      </c>
      <c r="S190" s="17"/>
    </row>
    <row r="191" spans="1:19" ht="15" x14ac:dyDescent="0.2">
      <c r="A191" s="4"/>
      <c r="B191" s="5"/>
      <c r="C191" s="10"/>
      <c r="D191" s="4"/>
      <c r="E191" s="9"/>
      <c r="F191" s="4">
        <v>2</v>
      </c>
      <c r="G191" s="4">
        <v>1</v>
      </c>
      <c r="H191" s="7">
        <f t="shared" si="37"/>
        <v>2</v>
      </c>
      <c r="I191" s="7"/>
      <c r="J191" s="7">
        <f>H191*I191</f>
        <v>0</v>
      </c>
      <c r="K191" s="7"/>
      <c r="L191" s="7"/>
      <c r="M191" s="7"/>
      <c r="N191" s="7">
        <f t="shared" si="38"/>
        <v>0</v>
      </c>
      <c r="O191" s="7" t="s">
        <v>123</v>
      </c>
      <c r="P191" s="7">
        <v>4</v>
      </c>
      <c r="Q191" s="20">
        <v>99</v>
      </c>
      <c r="R191" s="7">
        <f t="shared" ref="R191:R208" si="39">P191*Q191</f>
        <v>396</v>
      </c>
      <c r="S191" s="17"/>
    </row>
    <row r="192" spans="1:19" ht="15" x14ac:dyDescent="0.2">
      <c r="A192" s="4"/>
      <c r="B192" s="5"/>
      <c r="C192" s="4"/>
      <c r="D192" s="4"/>
      <c r="E192" s="9"/>
      <c r="F192" s="4"/>
      <c r="G192" s="4"/>
      <c r="H192" s="7">
        <f t="shared" si="37"/>
        <v>0</v>
      </c>
      <c r="I192" s="7"/>
      <c r="J192" s="7">
        <f t="shared" ref="J192:J208" si="40">H192*I192</f>
        <v>0</v>
      </c>
      <c r="K192" s="7"/>
      <c r="L192" s="7"/>
      <c r="M192" s="7"/>
      <c r="N192" s="7">
        <f t="shared" si="38"/>
        <v>0</v>
      </c>
      <c r="O192" s="7" t="s">
        <v>124</v>
      </c>
      <c r="P192" s="7">
        <v>1.5</v>
      </c>
      <c r="Q192" s="7">
        <v>745</v>
      </c>
      <c r="R192" s="7">
        <f t="shared" si="39"/>
        <v>1117.5</v>
      </c>
      <c r="S192" s="17"/>
    </row>
    <row r="193" spans="1:19" ht="15" x14ac:dyDescent="0.2">
      <c r="A193" s="4"/>
      <c r="B193" s="5"/>
      <c r="C193" s="4"/>
      <c r="D193" s="4"/>
      <c r="E193" s="9"/>
      <c r="F193" s="4"/>
      <c r="G193" s="4"/>
      <c r="H193" s="7">
        <f t="shared" si="37"/>
        <v>0</v>
      </c>
      <c r="I193" s="7"/>
      <c r="J193" s="7">
        <f t="shared" si="40"/>
        <v>0</v>
      </c>
      <c r="K193" s="7"/>
      <c r="L193" s="7"/>
      <c r="M193" s="7"/>
      <c r="N193" s="7">
        <f t="shared" si="38"/>
        <v>0</v>
      </c>
      <c r="O193" s="7" t="s">
        <v>125</v>
      </c>
      <c r="P193" s="7">
        <v>0.5</v>
      </c>
      <c r="Q193" s="7">
        <v>197.77</v>
      </c>
      <c r="R193" s="7">
        <f t="shared" si="39"/>
        <v>98.885000000000005</v>
      </c>
      <c r="S193" s="17"/>
    </row>
    <row r="194" spans="1:19" ht="15" x14ac:dyDescent="0.2">
      <c r="A194" s="4"/>
      <c r="B194" s="5"/>
      <c r="C194" s="4"/>
      <c r="D194" s="4"/>
      <c r="E194" s="9"/>
      <c r="F194" s="4"/>
      <c r="G194" s="4"/>
      <c r="H194" s="7">
        <f t="shared" si="37"/>
        <v>0</v>
      </c>
      <c r="I194" s="7"/>
      <c r="J194" s="7">
        <f t="shared" si="40"/>
        <v>0</v>
      </c>
      <c r="K194" s="7"/>
      <c r="L194" s="7"/>
      <c r="M194" s="7"/>
      <c r="N194" s="7">
        <f t="shared" si="38"/>
        <v>0</v>
      </c>
      <c r="O194" s="7" t="s">
        <v>126</v>
      </c>
      <c r="P194" s="7">
        <v>1</v>
      </c>
      <c r="Q194" s="7">
        <v>68</v>
      </c>
      <c r="R194" s="7">
        <f t="shared" si="39"/>
        <v>68</v>
      </c>
      <c r="S194" s="17"/>
    </row>
    <row r="195" spans="1:19" ht="15" x14ac:dyDescent="0.2">
      <c r="A195" s="4"/>
      <c r="B195" s="5"/>
      <c r="C195" s="4"/>
      <c r="D195" s="4"/>
      <c r="E195" s="9"/>
      <c r="F195" s="4"/>
      <c r="G195" s="4"/>
      <c r="H195" s="7">
        <f t="shared" si="37"/>
        <v>0</v>
      </c>
      <c r="I195" s="7"/>
      <c r="J195" s="7">
        <f t="shared" si="40"/>
        <v>0</v>
      </c>
      <c r="K195" s="7"/>
      <c r="L195" s="7"/>
      <c r="M195" s="7"/>
      <c r="N195" s="7">
        <f t="shared" si="38"/>
        <v>0</v>
      </c>
      <c r="O195" s="7" t="s">
        <v>127</v>
      </c>
      <c r="P195" s="7">
        <v>20</v>
      </c>
      <c r="Q195" s="7">
        <v>0.8</v>
      </c>
      <c r="R195" s="7">
        <f t="shared" si="39"/>
        <v>16</v>
      </c>
      <c r="S195" s="17"/>
    </row>
    <row r="196" spans="1:19" ht="15" x14ac:dyDescent="0.2">
      <c r="A196" s="4"/>
      <c r="B196" s="5"/>
      <c r="C196" s="4"/>
      <c r="D196" s="4"/>
      <c r="E196" s="9"/>
      <c r="F196" s="4"/>
      <c r="G196" s="4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>
        <f>P196*Q196</f>
        <v>0</v>
      </c>
      <c r="S196" s="17"/>
    </row>
    <row r="197" spans="1:19" ht="38.25" x14ac:dyDescent="0.2">
      <c r="A197" s="4">
        <v>2</v>
      </c>
      <c r="B197" s="5" t="s">
        <v>128</v>
      </c>
      <c r="C197" s="10">
        <v>44716</v>
      </c>
      <c r="D197" s="4"/>
      <c r="E197" s="9" t="s">
        <v>129</v>
      </c>
      <c r="F197" s="4">
        <v>2</v>
      </c>
      <c r="G197" s="4">
        <v>2</v>
      </c>
      <c r="H197" s="7">
        <f>F197*G197</f>
        <v>4</v>
      </c>
      <c r="I197" s="7">
        <v>600</v>
      </c>
      <c r="J197" s="7">
        <f>H197*I197</f>
        <v>2400</v>
      </c>
      <c r="K197" s="7" t="s">
        <v>116</v>
      </c>
      <c r="L197" s="7">
        <v>0.5</v>
      </c>
      <c r="M197" s="7">
        <v>450</v>
      </c>
      <c r="N197" s="7">
        <f>L197*M197</f>
        <v>225</v>
      </c>
      <c r="O197" s="7" t="s">
        <v>130</v>
      </c>
      <c r="P197" s="7">
        <v>4</v>
      </c>
      <c r="Q197" s="7">
        <v>25</v>
      </c>
      <c r="R197" s="7">
        <f t="shared" si="39"/>
        <v>100</v>
      </c>
      <c r="S197" s="17"/>
    </row>
    <row r="198" spans="1:19" ht="15" x14ac:dyDescent="0.2">
      <c r="A198" s="4"/>
      <c r="B198" s="5"/>
      <c r="C198" s="4"/>
      <c r="D198" s="4"/>
      <c r="E198" s="9"/>
      <c r="F198" s="4"/>
      <c r="G198" s="4"/>
      <c r="H198" s="7"/>
      <c r="I198" s="7"/>
      <c r="J198" s="7"/>
      <c r="K198" s="7"/>
      <c r="L198" s="7"/>
      <c r="M198" s="7"/>
      <c r="N198" s="7"/>
      <c r="O198" s="7" t="s">
        <v>131</v>
      </c>
      <c r="P198" s="7">
        <v>4</v>
      </c>
      <c r="Q198" s="7">
        <v>370</v>
      </c>
      <c r="R198" s="7">
        <f t="shared" si="39"/>
        <v>1480</v>
      </c>
      <c r="S198" s="17"/>
    </row>
    <row r="199" spans="1:19" ht="15" x14ac:dyDescent="0.2">
      <c r="A199" s="4"/>
      <c r="B199" s="5"/>
      <c r="C199" s="4"/>
      <c r="D199" s="4"/>
      <c r="E199" s="9"/>
      <c r="F199" s="4"/>
      <c r="G199" s="4"/>
      <c r="H199" s="7"/>
      <c r="I199" s="7"/>
      <c r="J199" s="7"/>
      <c r="K199" s="7"/>
      <c r="L199" s="7"/>
      <c r="M199" s="7"/>
      <c r="N199" s="7"/>
      <c r="O199" s="7" t="s">
        <v>132</v>
      </c>
      <c r="P199" s="7">
        <v>0.2</v>
      </c>
      <c r="Q199" s="7">
        <v>75</v>
      </c>
      <c r="R199" s="7">
        <f t="shared" si="39"/>
        <v>15</v>
      </c>
      <c r="S199" s="17"/>
    </row>
    <row r="200" spans="1:19" ht="15" x14ac:dyDescent="0.2">
      <c r="A200" s="4"/>
      <c r="B200" s="5"/>
      <c r="C200" s="4"/>
      <c r="D200" s="4"/>
      <c r="E200" s="9"/>
      <c r="F200" s="4"/>
      <c r="G200" s="4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>
        <f t="shared" si="39"/>
        <v>0</v>
      </c>
      <c r="S200" s="17"/>
    </row>
    <row r="201" spans="1:19" ht="51" x14ac:dyDescent="0.2">
      <c r="A201" s="4">
        <v>3</v>
      </c>
      <c r="B201" s="5" t="s">
        <v>133</v>
      </c>
      <c r="C201" s="10">
        <v>44734</v>
      </c>
      <c r="D201" s="4"/>
      <c r="E201" s="9" t="s">
        <v>129</v>
      </c>
      <c r="F201" s="4">
        <v>0.5</v>
      </c>
      <c r="G201" s="4">
        <v>2</v>
      </c>
      <c r="H201" s="7">
        <f>F201*G201</f>
        <v>1</v>
      </c>
      <c r="I201" s="7">
        <v>600</v>
      </c>
      <c r="J201" s="7">
        <f>H201*I201</f>
        <v>600</v>
      </c>
      <c r="K201" s="7" t="s">
        <v>134</v>
      </c>
      <c r="L201" s="7">
        <v>0.5</v>
      </c>
      <c r="M201" s="7">
        <v>450</v>
      </c>
      <c r="N201" s="7">
        <f>L201*M201</f>
        <v>225</v>
      </c>
      <c r="O201" s="7" t="s">
        <v>131</v>
      </c>
      <c r="P201" s="7">
        <v>2</v>
      </c>
      <c r="Q201" s="7">
        <v>370</v>
      </c>
      <c r="R201" s="7">
        <f>P201*Q201</f>
        <v>740</v>
      </c>
      <c r="S201" s="17"/>
    </row>
    <row r="202" spans="1:19" ht="15" x14ac:dyDescent="0.2">
      <c r="A202" s="4"/>
      <c r="B202" s="5"/>
      <c r="C202" s="4"/>
      <c r="D202" s="4"/>
      <c r="E202" s="9"/>
      <c r="F202" s="4"/>
      <c r="G202" s="4"/>
      <c r="H202" s="7"/>
      <c r="I202" s="7"/>
      <c r="J202" s="7"/>
      <c r="K202" s="7"/>
      <c r="L202" s="7"/>
      <c r="M202" s="7"/>
      <c r="N202" s="7"/>
      <c r="O202" s="7" t="s">
        <v>50</v>
      </c>
      <c r="P202" s="7">
        <v>0.2</v>
      </c>
      <c r="Q202" s="7">
        <v>75</v>
      </c>
      <c r="R202" s="7">
        <f>P202*Q202</f>
        <v>15</v>
      </c>
      <c r="S202" s="17"/>
    </row>
    <row r="203" spans="1:19" ht="15" x14ac:dyDescent="0.2">
      <c r="A203" s="4"/>
      <c r="B203" s="5"/>
      <c r="C203" s="4"/>
      <c r="D203" s="4"/>
      <c r="E203" s="9"/>
      <c r="F203" s="4"/>
      <c r="G203" s="4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>
        <f t="shared" si="39"/>
        <v>0</v>
      </c>
      <c r="S203" s="17"/>
    </row>
    <row r="204" spans="1:19" ht="168.75" customHeight="1" x14ac:dyDescent="0.2">
      <c r="A204" s="4">
        <v>4</v>
      </c>
      <c r="B204" s="5" t="s">
        <v>135</v>
      </c>
      <c r="C204" s="10">
        <v>44741</v>
      </c>
      <c r="D204" s="4"/>
      <c r="E204" s="9" t="s">
        <v>136</v>
      </c>
      <c r="F204" s="4">
        <v>3</v>
      </c>
      <c r="G204" s="4">
        <v>1</v>
      </c>
      <c r="H204" s="7">
        <f>F204*G204</f>
        <v>3</v>
      </c>
      <c r="I204" s="7">
        <v>600</v>
      </c>
      <c r="J204" s="7">
        <f>H204*I204</f>
        <v>1800</v>
      </c>
      <c r="K204" s="7" t="s">
        <v>116</v>
      </c>
      <c r="L204" s="7">
        <v>0.5</v>
      </c>
      <c r="M204" s="7">
        <v>450</v>
      </c>
      <c r="N204" s="7">
        <f>L204*M204</f>
        <v>225</v>
      </c>
      <c r="O204" s="7" t="s">
        <v>132</v>
      </c>
      <c r="P204" s="7">
        <v>0.6</v>
      </c>
      <c r="Q204" s="7">
        <v>75</v>
      </c>
      <c r="R204" s="7">
        <f t="shared" si="39"/>
        <v>45</v>
      </c>
      <c r="S204" s="17"/>
    </row>
    <row r="205" spans="1:19" ht="15" x14ac:dyDescent="0.2">
      <c r="A205" s="4"/>
      <c r="B205" s="5"/>
      <c r="C205" s="4"/>
      <c r="D205" s="4"/>
      <c r="E205" s="9"/>
      <c r="F205" s="4"/>
      <c r="G205" s="4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17"/>
    </row>
    <row r="206" spans="1:19" ht="15" x14ac:dyDescent="0.2">
      <c r="A206" s="4"/>
      <c r="B206" s="5"/>
      <c r="C206" s="4"/>
      <c r="D206" s="4"/>
      <c r="E206" s="9"/>
      <c r="F206" s="4"/>
      <c r="G206" s="4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17"/>
    </row>
    <row r="207" spans="1:19" ht="15" x14ac:dyDescent="0.2">
      <c r="A207" s="4"/>
      <c r="B207" s="5"/>
      <c r="C207" s="4"/>
      <c r="D207" s="4"/>
      <c r="E207" s="9"/>
      <c r="F207" s="4"/>
      <c r="G207" s="4"/>
      <c r="H207" s="7">
        <f t="shared" si="37"/>
        <v>0</v>
      </c>
      <c r="I207" s="7"/>
      <c r="J207" s="7">
        <f t="shared" si="40"/>
        <v>0</v>
      </c>
      <c r="K207" s="7"/>
      <c r="L207" s="7"/>
      <c r="M207" s="7"/>
      <c r="N207" s="7">
        <f t="shared" si="38"/>
        <v>0</v>
      </c>
      <c r="O207" s="7"/>
      <c r="P207" s="7"/>
      <c r="Q207" s="7"/>
      <c r="R207" s="7">
        <f t="shared" si="39"/>
        <v>0</v>
      </c>
      <c r="S207" s="17"/>
    </row>
    <row r="208" spans="1:19" ht="15" x14ac:dyDescent="0.2">
      <c r="A208" s="4"/>
      <c r="B208" s="5"/>
      <c r="C208" s="4"/>
      <c r="D208" s="4"/>
      <c r="E208" s="9"/>
      <c r="F208" s="4"/>
      <c r="G208" s="4"/>
      <c r="H208" s="7">
        <f t="shared" si="37"/>
        <v>0</v>
      </c>
      <c r="I208" s="7"/>
      <c r="J208" s="7">
        <f t="shared" si="40"/>
        <v>0</v>
      </c>
      <c r="K208" s="7"/>
      <c r="L208" s="7"/>
      <c r="M208" s="7"/>
      <c r="N208" s="7">
        <f>L208*M208</f>
        <v>0</v>
      </c>
      <c r="O208" s="7"/>
      <c r="P208" s="7"/>
      <c r="Q208" s="7"/>
      <c r="R208" s="7">
        <f t="shared" si="39"/>
        <v>0</v>
      </c>
      <c r="S208" s="8"/>
    </row>
    <row r="209" spans="1:19" x14ac:dyDescent="0.2">
      <c r="A209" s="4"/>
      <c r="B209" s="5"/>
      <c r="C209" s="4"/>
      <c r="D209" s="4"/>
      <c r="E209" s="4"/>
      <c r="F209" s="4"/>
      <c r="G209" s="4"/>
      <c r="H209" s="16">
        <f>SUM(H189:H208)</f>
        <v>22</v>
      </c>
      <c r="I209" s="7"/>
      <c r="J209" s="16">
        <f>SUM(J189:J208)</f>
        <v>12000</v>
      </c>
      <c r="K209" s="7"/>
      <c r="L209" s="16">
        <f>SUM(L189:L208)</f>
        <v>3.5</v>
      </c>
      <c r="M209" s="7"/>
      <c r="N209" s="16">
        <f>SUM(N189:N208)</f>
        <v>1575</v>
      </c>
      <c r="O209" s="7"/>
      <c r="P209" s="7"/>
      <c r="Q209" s="7"/>
      <c r="R209" s="16">
        <f>SUM(R189:R208)</f>
        <v>14091.385</v>
      </c>
      <c r="S209" s="8">
        <f>J209+N209+R209</f>
        <v>27666.385000000002</v>
      </c>
    </row>
    <row r="210" spans="1:19" x14ac:dyDescent="0.2">
      <c r="A210" s="4"/>
      <c r="B210" s="5"/>
      <c r="C210" s="4"/>
      <c r="D210" s="4"/>
      <c r="E210" s="15" t="s">
        <v>76</v>
      </c>
      <c r="F210" s="4"/>
      <c r="G210" s="4"/>
      <c r="H210" s="7">
        <f>F210*G210</f>
        <v>0</v>
      </c>
      <c r="I210" s="7"/>
      <c r="J210" s="7">
        <f>H210*I210</f>
        <v>0</v>
      </c>
      <c r="K210" s="7"/>
      <c r="L210" s="7"/>
      <c r="M210" s="7"/>
      <c r="N210" s="7">
        <f>L210*M210</f>
        <v>0</v>
      </c>
      <c r="O210" s="7"/>
      <c r="P210" s="7"/>
      <c r="Q210" s="7"/>
      <c r="R210" s="7">
        <f>P210*Q210</f>
        <v>0</v>
      </c>
      <c r="S210" s="17"/>
    </row>
    <row r="211" spans="1:19" ht="15" x14ac:dyDescent="0.2">
      <c r="A211" s="4"/>
      <c r="B211" s="5"/>
      <c r="C211" s="4"/>
      <c r="D211" s="4"/>
      <c r="E211" s="9" t="s">
        <v>79</v>
      </c>
      <c r="F211" s="4"/>
      <c r="G211" s="4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17"/>
    </row>
    <row r="212" spans="1:19" ht="15" x14ac:dyDescent="0.2">
      <c r="A212" s="4">
        <v>1</v>
      </c>
      <c r="B212" s="5"/>
      <c r="C212" s="10"/>
      <c r="D212" s="4"/>
      <c r="E212" s="9"/>
      <c r="F212" s="4"/>
      <c r="G212" s="4"/>
      <c r="H212" s="7">
        <f>F212*G212</f>
        <v>0</v>
      </c>
      <c r="I212" s="7"/>
      <c r="J212" s="7">
        <f t="shared" ref="J212:J213" si="41">H212*I212</f>
        <v>0</v>
      </c>
      <c r="K212" s="7"/>
      <c r="L212" s="7"/>
      <c r="M212" s="7"/>
      <c r="N212" s="7">
        <f>L212*M212</f>
        <v>0</v>
      </c>
      <c r="O212" s="7"/>
      <c r="P212" s="7"/>
      <c r="Q212" s="7"/>
      <c r="R212" s="7">
        <f t="shared" ref="R212:R213" si="42">P212*Q212</f>
        <v>0</v>
      </c>
      <c r="S212" s="17"/>
    </row>
    <row r="213" spans="1:19" ht="15" x14ac:dyDescent="0.2">
      <c r="A213" s="4"/>
      <c r="B213" s="5"/>
      <c r="C213" s="10"/>
      <c r="D213" s="4"/>
      <c r="E213" s="9"/>
      <c r="F213" s="4"/>
      <c r="G213" s="4"/>
      <c r="H213" s="7">
        <f>F213*G213</f>
        <v>0</v>
      </c>
      <c r="I213" s="7"/>
      <c r="J213" s="7">
        <f t="shared" si="41"/>
        <v>0</v>
      </c>
      <c r="K213" s="7"/>
      <c r="L213" s="7"/>
      <c r="M213" s="7"/>
      <c r="N213" s="7">
        <f>L213*M213</f>
        <v>0</v>
      </c>
      <c r="O213" s="7"/>
      <c r="P213" s="7"/>
      <c r="Q213" s="7"/>
      <c r="R213" s="7">
        <f t="shared" si="42"/>
        <v>0</v>
      </c>
      <c r="S213" s="17"/>
    </row>
    <row r="214" spans="1:19" x14ac:dyDescent="0.2">
      <c r="A214" s="4"/>
      <c r="B214" s="5"/>
      <c r="C214" s="4"/>
      <c r="D214" s="4"/>
      <c r="E214" s="4"/>
      <c r="F214" s="4"/>
      <c r="G214" s="4"/>
      <c r="H214" s="16">
        <f>SUM(H210:H213)</f>
        <v>0</v>
      </c>
      <c r="I214" s="7"/>
      <c r="J214" s="16">
        <f>SUM(J211:J213)</f>
        <v>0</v>
      </c>
      <c r="K214" s="7"/>
      <c r="L214" s="16">
        <f>SUM(L210:L213)</f>
        <v>0</v>
      </c>
      <c r="M214" s="7"/>
      <c r="N214" s="16">
        <f>SUM(N210:N213)</f>
        <v>0</v>
      </c>
      <c r="O214" s="7"/>
      <c r="P214" s="7"/>
      <c r="Q214" s="7"/>
      <c r="R214" s="16">
        <f>SUM(R210:R213)</f>
        <v>0</v>
      </c>
      <c r="S214" s="8">
        <f>J214+N214+R214</f>
        <v>0</v>
      </c>
    </row>
    <row r="215" spans="1:19" x14ac:dyDescent="0.2">
      <c r="A215" s="4"/>
      <c r="B215" s="5"/>
      <c r="C215" s="4"/>
      <c r="D215" s="4"/>
      <c r="E215" s="15" t="s">
        <v>76</v>
      </c>
      <c r="F215" s="4"/>
      <c r="G215" s="4"/>
      <c r="H215" s="16">
        <f>H188+H209+H214</f>
        <v>23</v>
      </c>
      <c r="I215" s="7"/>
      <c r="J215" s="16">
        <f>J188+J209+J214</f>
        <v>12600</v>
      </c>
      <c r="K215" s="7"/>
      <c r="L215" s="16">
        <f>L188+L209+L214</f>
        <v>4.5</v>
      </c>
      <c r="M215" s="7"/>
      <c r="N215" s="16">
        <f>N188+N209+N214</f>
        <v>2025</v>
      </c>
      <c r="O215" s="7"/>
      <c r="P215" s="7"/>
      <c r="Q215" s="7"/>
      <c r="R215" s="16">
        <f>R188+R209+R214</f>
        <v>147979.05500000002</v>
      </c>
      <c r="S215" s="16">
        <f>SUM(S180:S214)</f>
        <v>162604.05500000002</v>
      </c>
    </row>
    <row r="216" spans="1:19" x14ac:dyDescent="0.2">
      <c r="B216" s="5"/>
      <c r="C216" s="4"/>
      <c r="D216" s="4"/>
      <c r="E216" s="15" t="s">
        <v>76</v>
      </c>
      <c r="R216" s="18">
        <f>J215+N215+R215</f>
        <v>162604.05500000002</v>
      </c>
      <c r="S216" s="18" t="s">
        <v>0</v>
      </c>
    </row>
    <row r="217" spans="1:19" x14ac:dyDescent="0.2">
      <c r="C217" s="13"/>
    </row>
    <row r="218" spans="1:19" ht="20.25" x14ac:dyDescent="0.3">
      <c r="F218" t="s">
        <v>0</v>
      </c>
      <c r="H218" s="1" t="s">
        <v>137</v>
      </c>
    </row>
    <row r="220" spans="1:19" x14ac:dyDescent="0.2">
      <c r="A220" s="25" t="s">
        <v>2</v>
      </c>
      <c r="B220" s="25" t="s">
        <v>3</v>
      </c>
      <c r="C220" s="25" t="s">
        <v>4</v>
      </c>
      <c r="D220" s="25" t="s">
        <v>5</v>
      </c>
      <c r="E220" s="25" t="s">
        <v>6</v>
      </c>
      <c r="F220" s="22" t="s">
        <v>7</v>
      </c>
      <c r="G220" s="22" t="s">
        <v>8</v>
      </c>
      <c r="H220" s="24" t="s">
        <v>9</v>
      </c>
      <c r="I220" s="24"/>
      <c r="J220" s="24"/>
      <c r="K220" s="25"/>
      <c r="L220" s="24" t="s">
        <v>10</v>
      </c>
      <c r="M220" s="24"/>
      <c r="N220" s="24"/>
      <c r="O220" s="24" t="s">
        <v>11</v>
      </c>
      <c r="P220" s="24"/>
      <c r="Q220" s="24"/>
      <c r="R220" s="24"/>
    </row>
    <row r="221" spans="1:19" ht="25.5" x14ac:dyDescent="0.2">
      <c r="A221" s="27"/>
      <c r="B221" s="27"/>
      <c r="C221" s="27"/>
      <c r="D221" s="27"/>
      <c r="E221" s="27"/>
      <c r="F221" s="23"/>
      <c r="G221" s="23"/>
      <c r="H221" s="2" t="s">
        <v>12</v>
      </c>
      <c r="I221" s="3" t="s">
        <v>13</v>
      </c>
      <c r="J221" s="2" t="s">
        <v>14</v>
      </c>
      <c r="K221" s="26"/>
      <c r="L221" s="2" t="s">
        <v>12</v>
      </c>
      <c r="M221" s="2" t="s">
        <v>15</v>
      </c>
      <c r="N221" s="2" t="s">
        <v>14</v>
      </c>
      <c r="O221" s="3" t="s">
        <v>16</v>
      </c>
      <c r="P221" s="2" t="s">
        <v>12</v>
      </c>
      <c r="Q221" s="2" t="s">
        <v>15</v>
      </c>
      <c r="R221" s="2" t="s">
        <v>14</v>
      </c>
    </row>
    <row r="222" spans="1:19" ht="15.75" x14ac:dyDescent="0.25">
      <c r="A222" s="4"/>
      <c r="B222" s="5"/>
      <c r="C222" s="4"/>
      <c r="D222" s="5"/>
      <c r="E222" s="6" t="s">
        <v>17</v>
      </c>
      <c r="F222" s="4"/>
      <c r="G222" s="4"/>
      <c r="H222" s="7">
        <f>F222*G222</f>
        <v>0</v>
      </c>
      <c r="I222" s="7"/>
      <c r="J222" s="7">
        <f>H222*I222</f>
        <v>0</v>
      </c>
      <c r="K222" s="7"/>
      <c r="L222" s="7"/>
      <c r="M222" s="7"/>
      <c r="N222" s="7">
        <f>L222*M222</f>
        <v>0</v>
      </c>
      <c r="O222" s="7"/>
      <c r="P222" s="7"/>
      <c r="Q222" s="7"/>
      <c r="R222" s="7">
        <f>P222*Q222</f>
        <v>0</v>
      </c>
      <c r="S222" s="8"/>
    </row>
    <row r="223" spans="1:19" ht="15" x14ac:dyDescent="0.2">
      <c r="A223" s="4"/>
      <c r="B223" s="5"/>
      <c r="C223" s="4"/>
      <c r="D223" s="4"/>
      <c r="E223" s="9" t="s">
        <v>18</v>
      </c>
      <c r="F223" s="4"/>
      <c r="G223" s="4"/>
      <c r="H223" s="7">
        <f>F223*G223</f>
        <v>0</v>
      </c>
      <c r="I223" s="7"/>
      <c r="J223" s="7">
        <f>H223*I223</f>
        <v>0</v>
      </c>
      <c r="K223" s="7"/>
      <c r="L223" s="7"/>
      <c r="M223" s="7"/>
      <c r="N223" s="7">
        <f>L223*M223</f>
        <v>0</v>
      </c>
      <c r="O223" s="7"/>
      <c r="P223" s="7"/>
      <c r="Q223" s="7"/>
      <c r="R223" s="7">
        <f t="shared" ref="R223:R237" si="43">P223*Q223</f>
        <v>0</v>
      </c>
      <c r="S223" s="8"/>
    </row>
    <row r="224" spans="1:19" ht="76.5" x14ac:dyDescent="0.2">
      <c r="A224" s="4">
        <v>1</v>
      </c>
      <c r="B224" s="5" t="s">
        <v>138</v>
      </c>
      <c r="C224" s="10">
        <v>44767</v>
      </c>
      <c r="D224" s="4"/>
      <c r="E224" s="11" t="s">
        <v>139</v>
      </c>
      <c r="F224" s="4">
        <v>1</v>
      </c>
      <c r="G224" s="4">
        <v>1</v>
      </c>
      <c r="H224" s="7">
        <f>F224*G224</f>
        <v>1</v>
      </c>
      <c r="I224" s="7">
        <v>600</v>
      </c>
      <c r="J224" s="7">
        <f>H224*I224</f>
        <v>600</v>
      </c>
      <c r="K224" s="7" t="s">
        <v>116</v>
      </c>
      <c r="L224" s="7">
        <v>0.5</v>
      </c>
      <c r="M224" s="7">
        <v>450</v>
      </c>
      <c r="N224" s="7">
        <f>L224*M224</f>
        <v>225</v>
      </c>
      <c r="O224" s="7" t="s">
        <v>63</v>
      </c>
      <c r="P224" s="7">
        <v>2</v>
      </c>
      <c r="Q224" s="7">
        <v>221</v>
      </c>
      <c r="R224" s="7">
        <f>P224*Q224</f>
        <v>442</v>
      </c>
      <c r="S224" s="12"/>
    </row>
    <row r="225" spans="1:19" ht="15" x14ac:dyDescent="0.2">
      <c r="A225" s="4"/>
      <c r="B225" s="5"/>
      <c r="C225" s="10"/>
      <c r="D225" s="4"/>
      <c r="E225" s="11"/>
      <c r="F225" s="4"/>
      <c r="G225" s="4"/>
      <c r="H225" s="7"/>
      <c r="I225" s="7"/>
      <c r="J225" s="7"/>
      <c r="K225" s="7"/>
      <c r="L225" s="7"/>
      <c r="M225" s="7"/>
      <c r="N225" s="7"/>
      <c r="O225" s="7" t="s">
        <v>132</v>
      </c>
      <c r="P225" s="7">
        <v>1</v>
      </c>
      <c r="Q225" s="7">
        <v>75</v>
      </c>
      <c r="R225" s="7">
        <f t="shared" ref="R225:R226" si="44">P225*Q225</f>
        <v>75</v>
      </c>
      <c r="S225" s="12"/>
    </row>
    <row r="226" spans="1:19" ht="15" x14ac:dyDescent="0.2">
      <c r="A226" s="4"/>
      <c r="B226" s="5"/>
      <c r="C226" s="10"/>
      <c r="D226" s="4"/>
      <c r="E226" s="11"/>
      <c r="F226" s="4"/>
      <c r="G226" s="4"/>
      <c r="H226" s="7"/>
      <c r="I226" s="7"/>
      <c r="J226" s="7"/>
      <c r="K226" s="7"/>
      <c r="L226" s="7"/>
      <c r="M226" s="7"/>
      <c r="N226" s="7"/>
      <c r="O226" s="7" t="s">
        <v>140</v>
      </c>
      <c r="P226" s="7">
        <v>2</v>
      </c>
      <c r="Q226" s="7">
        <v>160</v>
      </c>
      <c r="R226" s="7">
        <f t="shared" si="44"/>
        <v>320</v>
      </c>
      <c r="S226" s="12"/>
    </row>
    <row r="227" spans="1:19" ht="15" x14ac:dyDescent="0.2">
      <c r="A227" s="4"/>
      <c r="B227" s="5"/>
      <c r="C227" s="10"/>
      <c r="D227" s="4"/>
      <c r="E227" s="11"/>
      <c r="F227" s="4"/>
      <c r="G227" s="4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12"/>
    </row>
    <row r="228" spans="1:19" ht="102" x14ac:dyDescent="0.2">
      <c r="A228" s="5">
        <v>2</v>
      </c>
      <c r="B228" s="5" t="s">
        <v>141</v>
      </c>
      <c r="C228" s="10">
        <v>44753</v>
      </c>
      <c r="D228" s="4"/>
      <c r="E228" s="11" t="s">
        <v>142</v>
      </c>
      <c r="F228" s="4">
        <v>3</v>
      </c>
      <c r="G228" s="4">
        <v>2</v>
      </c>
      <c r="H228" s="7">
        <f>F228*G228</f>
        <v>6</v>
      </c>
      <c r="I228" s="7">
        <v>600</v>
      </c>
      <c r="J228" s="7">
        <f>H228*I228</f>
        <v>3600</v>
      </c>
      <c r="K228" s="7" t="s">
        <v>116</v>
      </c>
      <c r="L228" s="7">
        <v>0.5</v>
      </c>
      <c r="M228" s="7">
        <v>450</v>
      </c>
      <c r="N228" s="7">
        <f>L228*M228</f>
        <v>225</v>
      </c>
      <c r="O228" s="21" t="s">
        <v>143</v>
      </c>
      <c r="P228" s="7">
        <v>8</v>
      </c>
      <c r="Q228" s="7">
        <v>140</v>
      </c>
      <c r="R228" s="7">
        <f>P228*Q228</f>
        <v>1120</v>
      </c>
      <c r="S228" s="12"/>
    </row>
    <row r="229" spans="1:19" ht="15" x14ac:dyDescent="0.2">
      <c r="A229" s="4"/>
      <c r="B229" s="5"/>
      <c r="C229" s="10"/>
      <c r="D229" s="4"/>
      <c r="E229" s="11"/>
      <c r="F229" s="4"/>
      <c r="G229" s="4"/>
      <c r="H229" s="7"/>
      <c r="I229" s="7"/>
      <c r="J229" s="7"/>
      <c r="K229" s="7"/>
      <c r="L229" s="7"/>
      <c r="M229" s="7"/>
      <c r="N229" s="7"/>
      <c r="O229" s="21" t="s">
        <v>144</v>
      </c>
      <c r="P229" s="7">
        <v>2</v>
      </c>
      <c r="Q229" s="7">
        <v>231</v>
      </c>
      <c r="R229" s="7">
        <f t="shared" ref="R229:R234" si="45">P229*Q229</f>
        <v>462</v>
      </c>
      <c r="S229" s="12"/>
    </row>
    <row r="230" spans="1:19" ht="25.5" x14ac:dyDescent="0.2">
      <c r="A230" s="4"/>
      <c r="B230" s="5"/>
      <c r="C230" s="10"/>
      <c r="D230" s="4"/>
      <c r="E230" s="11"/>
      <c r="F230" s="4"/>
      <c r="G230" s="4"/>
      <c r="H230" s="7"/>
      <c r="I230" s="7"/>
      <c r="J230" s="7"/>
      <c r="K230" s="7"/>
      <c r="L230" s="7"/>
      <c r="M230" s="7"/>
      <c r="N230" s="7"/>
      <c r="O230" s="21" t="s">
        <v>145</v>
      </c>
      <c r="P230" s="7">
        <v>2</v>
      </c>
      <c r="Q230" s="7">
        <v>139</v>
      </c>
      <c r="R230" s="7">
        <f t="shared" si="45"/>
        <v>278</v>
      </c>
      <c r="S230" s="12"/>
    </row>
    <row r="231" spans="1:19" ht="25.5" x14ac:dyDescent="0.2">
      <c r="A231" s="4"/>
      <c r="B231" s="5"/>
      <c r="C231" s="10"/>
      <c r="D231" s="4"/>
      <c r="E231" s="11"/>
      <c r="F231" s="4"/>
      <c r="G231" s="4"/>
      <c r="H231" s="7"/>
      <c r="I231" s="7"/>
      <c r="J231" s="7"/>
      <c r="K231" s="7"/>
      <c r="L231" s="7"/>
      <c r="M231" s="7"/>
      <c r="N231" s="7"/>
      <c r="O231" s="21" t="s">
        <v>146</v>
      </c>
      <c r="P231" s="7">
        <v>1</v>
      </c>
      <c r="Q231" s="7">
        <v>260</v>
      </c>
      <c r="R231" s="7">
        <f t="shared" si="45"/>
        <v>260</v>
      </c>
      <c r="S231" s="12"/>
    </row>
    <row r="232" spans="1:19" ht="15" x14ac:dyDescent="0.2">
      <c r="A232" s="4"/>
      <c r="B232" s="5"/>
      <c r="C232" s="10"/>
      <c r="D232" s="4"/>
      <c r="E232" s="11"/>
      <c r="F232" s="4"/>
      <c r="G232" s="4"/>
      <c r="H232" s="7"/>
      <c r="I232" s="7"/>
      <c r="J232" s="7"/>
      <c r="K232" s="7"/>
      <c r="L232" s="7"/>
      <c r="M232" s="7"/>
      <c r="N232" s="7"/>
      <c r="O232" s="21" t="s">
        <v>147</v>
      </c>
      <c r="P232" s="7">
        <v>1</v>
      </c>
      <c r="Q232" s="7">
        <v>14.69</v>
      </c>
      <c r="R232" s="7">
        <f t="shared" si="45"/>
        <v>14.69</v>
      </c>
      <c r="S232" s="12"/>
    </row>
    <row r="233" spans="1:19" ht="15" x14ac:dyDescent="0.2">
      <c r="A233" s="4"/>
      <c r="B233" s="5"/>
      <c r="C233" s="10"/>
      <c r="D233" s="4"/>
      <c r="E233" s="11"/>
      <c r="F233" s="4"/>
      <c r="G233" s="4"/>
      <c r="H233" s="7"/>
      <c r="I233" s="7"/>
      <c r="J233" s="7"/>
      <c r="K233" s="7"/>
      <c r="L233" s="7"/>
      <c r="M233" s="7"/>
      <c r="N233" s="7"/>
      <c r="O233" s="7" t="s">
        <v>132</v>
      </c>
      <c r="P233" s="7">
        <v>1</v>
      </c>
      <c r="Q233" s="7">
        <v>75</v>
      </c>
      <c r="R233" s="7">
        <f t="shared" si="45"/>
        <v>75</v>
      </c>
      <c r="S233" s="12"/>
    </row>
    <row r="234" spans="1:19" ht="15" x14ac:dyDescent="0.2">
      <c r="A234" s="4"/>
      <c r="B234" s="5"/>
      <c r="C234" s="10"/>
      <c r="D234" s="4"/>
      <c r="E234" s="11"/>
      <c r="F234" s="4"/>
      <c r="G234" s="4"/>
      <c r="H234" s="7"/>
      <c r="I234" s="7"/>
      <c r="J234" s="7"/>
      <c r="K234" s="7"/>
      <c r="L234" s="7"/>
      <c r="M234" s="7"/>
      <c r="N234" s="7"/>
      <c r="O234" s="7" t="s">
        <v>126</v>
      </c>
      <c r="P234" s="7">
        <v>1</v>
      </c>
      <c r="Q234" s="7">
        <v>68</v>
      </c>
      <c r="R234" s="7">
        <f t="shared" si="45"/>
        <v>68</v>
      </c>
      <c r="S234" s="12"/>
    </row>
    <row r="235" spans="1:19" ht="15" x14ac:dyDescent="0.2">
      <c r="A235" s="4"/>
      <c r="B235" s="5"/>
      <c r="C235" s="10"/>
      <c r="D235" s="4"/>
      <c r="E235" s="11"/>
      <c r="F235" s="4"/>
      <c r="G235" s="4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12"/>
    </row>
    <row r="236" spans="1:19" ht="15" x14ac:dyDescent="0.2">
      <c r="A236" s="4"/>
      <c r="B236" s="5"/>
      <c r="C236" s="10"/>
      <c r="D236" s="4"/>
      <c r="E236" s="11"/>
      <c r="F236" s="4"/>
      <c r="G236" s="4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12"/>
    </row>
    <row r="237" spans="1:19" x14ac:dyDescent="0.2">
      <c r="A237" s="4"/>
      <c r="B237" s="5"/>
      <c r="C237" s="4"/>
      <c r="D237" s="4"/>
      <c r="E237" s="4"/>
      <c r="F237" s="4"/>
      <c r="G237" s="4"/>
      <c r="H237" s="7">
        <f>F237*G237</f>
        <v>0</v>
      </c>
      <c r="I237" s="7"/>
      <c r="J237" s="7">
        <f>H237*I237</f>
        <v>0</v>
      </c>
      <c r="K237" s="7"/>
      <c r="L237" s="7"/>
      <c r="M237" s="7"/>
      <c r="N237" s="7">
        <f>L237*M237</f>
        <v>0</v>
      </c>
      <c r="O237" s="7"/>
      <c r="P237" s="7"/>
      <c r="Q237" s="7"/>
      <c r="R237" s="7">
        <f t="shared" si="43"/>
        <v>0</v>
      </c>
      <c r="S237" s="12"/>
    </row>
    <row r="238" spans="1:19" x14ac:dyDescent="0.2">
      <c r="A238" s="4"/>
      <c r="B238" s="5"/>
      <c r="C238" s="4"/>
      <c r="D238" s="4"/>
      <c r="E238" s="15" t="s">
        <v>76</v>
      </c>
      <c r="F238" s="4"/>
      <c r="G238" s="4"/>
      <c r="H238" s="16">
        <f>SUM(H222:H237)</f>
        <v>7</v>
      </c>
      <c r="I238" s="7"/>
      <c r="J238" s="16">
        <f>SUM(J222:J237)</f>
        <v>4200</v>
      </c>
      <c r="K238" s="7"/>
      <c r="L238" s="16">
        <f>SUM(L222:L237)</f>
        <v>1</v>
      </c>
      <c r="M238" s="7"/>
      <c r="N238" s="16">
        <f>SUM(N222:N237)</f>
        <v>450</v>
      </c>
      <c r="O238" s="7"/>
      <c r="P238" s="7"/>
      <c r="Q238" s="7"/>
      <c r="R238" s="16">
        <f>SUM(R222:R237)</f>
        <v>3114.69</v>
      </c>
      <c r="S238" s="8">
        <f>J238+N238+R238</f>
        <v>7764.6900000000005</v>
      </c>
    </row>
    <row r="239" spans="1:19" ht="15" x14ac:dyDescent="0.2">
      <c r="A239" s="4" t="s">
        <v>0</v>
      </c>
      <c r="B239" s="5"/>
      <c r="C239" s="4"/>
      <c r="D239" s="4"/>
      <c r="E239" s="9" t="s">
        <v>77</v>
      </c>
      <c r="F239" s="4"/>
      <c r="G239" s="4"/>
      <c r="H239" s="7">
        <f>F239*G239</f>
        <v>0</v>
      </c>
      <c r="I239" s="7"/>
      <c r="J239" s="7">
        <f>H239*I239</f>
        <v>0</v>
      </c>
      <c r="K239" s="7"/>
      <c r="L239" s="7"/>
      <c r="M239" s="7"/>
      <c r="N239" s="7">
        <f>L239*M239</f>
        <v>0</v>
      </c>
      <c r="O239" s="7"/>
      <c r="P239" s="7"/>
      <c r="Q239" s="7"/>
      <c r="R239" s="7">
        <f>P239</f>
        <v>0</v>
      </c>
      <c r="S239" s="17"/>
    </row>
    <row r="240" spans="1:19" ht="25.5" x14ac:dyDescent="0.2">
      <c r="A240" s="4">
        <v>1</v>
      </c>
      <c r="B240" s="5" t="s">
        <v>148</v>
      </c>
      <c r="C240" s="10">
        <v>44757</v>
      </c>
      <c r="D240" s="4"/>
      <c r="E240" s="9" t="s">
        <v>121</v>
      </c>
      <c r="F240" s="4">
        <v>1.5</v>
      </c>
      <c r="G240" s="4">
        <v>1</v>
      </c>
      <c r="H240" s="7">
        <f t="shared" ref="H240:H244" si="46">F240*G240</f>
        <v>1.5</v>
      </c>
      <c r="I240" s="7">
        <v>600</v>
      </c>
      <c r="J240" s="7">
        <f>H240*I240</f>
        <v>900</v>
      </c>
      <c r="K240" s="7" t="s">
        <v>116</v>
      </c>
      <c r="L240" s="7">
        <v>0.5</v>
      </c>
      <c r="M240" s="7">
        <v>450</v>
      </c>
      <c r="N240" s="7">
        <f t="shared" ref="N240:N243" si="47">L240*M240</f>
        <v>225</v>
      </c>
      <c r="O240" s="21" t="s">
        <v>149</v>
      </c>
      <c r="P240" s="7">
        <v>1</v>
      </c>
      <c r="Q240" s="7">
        <v>258</v>
      </c>
      <c r="R240" s="7">
        <f>P240*Q240</f>
        <v>258</v>
      </c>
      <c r="S240" s="17"/>
    </row>
    <row r="241" spans="1:19" ht="15" x14ac:dyDescent="0.2">
      <c r="A241" s="4"/>
      <c r="B241" s="5"/>
      <c r="C241" s="4"/>
      <c r="D241" s="4"/>
      <c r="E241" s="9"/>
      <c r="F241" s="4"/>
      <c r="G241" s="4"/>
      <c r="H241" s="7">
        <f t="shared" si="46"/>
        <v>0</v>
      </c>
      <c r="I241" s="7"/>
      <c r="J241" s="7">
        <f>H241*I241</f>
        <v>0</v>
      </c>
      <c r="K241" s="7"/>
      <c r="L241" s="7"/>
      <c r="M241" s="7"/>
      <c r="N241" s="7">
        <f t="shared" si="47"/>
        <v>0</v>
      </c>
      <c r="O241" s="7" t="s">
        <v>150</v>
      </c>
      <c r="P241" s="7">
        <v>5</v>
      </c>
      <c r="Q241" s="7">
        <v>17.2</v>
      </c>
      <c r="R241" s="7">
        <f t="shared" ref="R241:R244" si="48">P241*Q241</f>
        <v>86</v>
      </c>
      <c r="S241" s="17"/>
    </row>
    <row r="242" spans="1:19" ht="15" x14ac:dyDescent="0.2">
      <c r="A242" s="4"/>
      <c r="B242" s="5"/>
      <c r="C242" s="4"/>
      <c r="D242" s="4"/>
      <c r="E242" s="9"/>
      <c r="F242" s="4"/>
      <c r="G242" s="4"/>
      <c r="H242" s="7">
        <f t="shared" si="46"/>
        <v>0</v>
      </c>
      <c r="I242" s="7"/>
      <c r="J242" s="7">
        <f t="shared" ref="J242:J244" si="49">H242*I242</f>
        <v>0</v>
      </c>
      <c r="K242" s="7"/>
      <c r="L242" s="7"/>
      <c r="M242" s="7"/>
      <c r="N242" s="7">
        <f t="shared" si="47"/>
        <v>0</v>
      </c>
      <c r="O242" s="7" t="s">
        <v>151</v>
      </c>
      <c r="P242" s="7">
        <v>1</v>
      </c>
      <c r="Q242" s="7">
        <v>30</v>
      </c>
      <c r="R242" s="7">
        <f t="shared" si="48"/>
        <v>30</v>
      </c>
      <c r="S242" s="17"/>
    </row>
    <row r="243" spans="1:19" ht="15" x14ac:dyDescent="0.2">
      <c r="A243" s="4"/>
      <c r="B243" s="5"/>
      <c r="C243" s="4"/>
      <c r="D243" s="4"/>
      <c r="E243" s="9"/>
      <c r="F243" s="4"/>
      <c r="G243" s="4"/>
      <c r="H243" s="7">
        <f t="shared" si="46"/>
        <v>0</v>
      </c>
      <c r="I243" s="7"/>
      <c r="J243" s="7">
        <f t="shared" si="49"/>
        <v>0</v>
      </c>
      <c r="K243" s="7"/>
      <c r="L243" s="7"/>
      <c r="M243" s="7"/>
      <c r="N243" s="7">
        <f t="shared" si="47"/>
        <v>0</v>
      </c>
      <c r="O243" s="7"/>
      <c r="P243" s="7"/>
      <c r="Q243" s="7"/>
      <c r="R243" s="7">
        <f t="shared" si="48"/>
        <v>0</v>
      </c>
      <c r="S243" s="17"/>
    </row>
    <row r="244" spans="1:19" x14ac:dyDescent="0.2">
      <c r="A244" s="4"/>
      <c r="B244" s="5"/>
      <c r="C244" s="4"/>
      <c r="D244" s="4"/>
      <c r="E244" s="4"/>
      <c r="F244" s="4"/>
      <c r="G244" s="4"/>
      <c r="H244" s="7">
        <f t="shared" si="46"/>
        <v>0</v>
      </c>
      <c r="I244" s="7"/>
      <c r="J244" s="7">
        <f t="shared" si="49"/>
        <v>0</v>
      </c>
      <c r="K244" s="7"/>
      <c r="L244" s="7"/>
      <c r="M244" s="7"/>
      <c r="N244" s="7">
        <f>L244*M244</f>
        <v>0</v>
      </c>
      <c r="O244" s="7"/>
      <c r="P244" s="7"/>
      <c r="Q244" s="7"/>
      <c r="R244" s="7">
        <f t="shared" si="48"/>
        <v>0</v>
      </c>
      <c r="S244" s="8"/>
    </row>
    <row r="245" spans="1:19" x14ac:dyDescent="0.2">
      <c r="A245" s="4"/>
      <c r="B245" s="5"/>
      <c r="C245" s="4"/>
      <c r="D245" s="4"/>
      <c r="E245" s="15" t="s">
        <v>76</v>
      </c>
      <c r="F245" s="4"/>
      <c r="G245" s="4"/>
      <c r="H245" s="16">
        <f>SUM(H239:H244)</f>
        <v>1.5</v>
      </c>
      <c r="I245" s="7"/>
      <c r="J245" s="16">
        <f>SUM(J239:J244)</f>
        <v>900</v>
      </c>
      <c r="K245" s="7"/>
      <c r="L245" s="16">
        <f>SUM(L239:L244)</f>
        <v>0.5</v>
      </c>
      <c r="M245" s="7"/>
      <c r="N245" s="16">
        <f>SUM(N239:N244)</f>
        <v>225</v>
      </c>
      <c r="O245" s="7"/>
      <c r="P245" s="7"/>
      <c r="Q245" s="7"/>
      <c r="R245" s="16">
        <f>SUM(R239:R244)</f>
        <v>374</v>
      </c>
      <c r="S245" s="8">
        <f>J245+N245+R245</f>
        <v>1499</v>
      </c>
    </row>
    <row r="246" spans="1:19" ht="15" x14ac:dyDescent="0.2">
      <c r="A246" s="4"/>
      <c r="B246" s="5"/>
      <c r="C246" s="4"/>
      <c r="D246" s="4"/>
      <c r="E246" s="9" t="s">
        <v>79</v>
      </c>
      <c r="F246" s="4"/>
      <c r="G246" s="4"/>
      <c r="H246" s="7">
        <f>F246*G246</f>
        <v>0</v>
      </c>
      <c r="I246" s="7"/>
      <c r="J246" s="7">
        <f>H246*I246</f>
        <v>0</v>
      </c>
      <c r="K246" s="7"/>
      <c r="L246" s="7"/>
      <c r="M246" s="7"/>
      <c r="N246" s="7">
        <f>L246*M246</f>
        <v>0</v>
      </c>
      <c r="O246" s="7"/>
      <c r="P246" s="7"/>
      <c r="Q246" s="7"/>
      <c r="R246" s="7">
        <f>P246*Q246</f>
        <v>0</v>
      </c>
      <c r="S246" s="17"/>
    </row>
    <row r="247" spans="1:19" ht="15" x14ac:dyDescent="0.2">
      <c r="A247" s="4"/>
      <c r="B247" s="5"/>
      <c r="C247" s="10"/>
      <c r="D247" s="4"/>
      <c r="E247" s="9"/>
      <c r="F247" s="4"/>
      <c r="G247" s="4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17"/>
    </row>
    <row r="248" spans="1:19" ht="15" x14ac:dyDescent="0.2">
      <c r="A248" s="4"/>
      <c r="B248" s="5"/>
      <c r="C248" s="10"/>
      <c r="D248" s="4"/>
      <c r="E248" s="9"/>
      <c r="F248" s="4"/>
      <c r="G248" s="4"/>
      <c r="H248" s="7">
        <f>F248*G248</f>
        <v>0</v>
      </c>
      <c r="I248" s="7"/>
      <c r="J248" s="7">
        <f t="shared" ref="J248:J249" si="50">H248*I248</f>
        <v>0</v>
      </c>
      <c r="K248" s="7"/>
      <c r="L248" s="7"/>
      <c r="M248" s="7"/>
      <c r="N248" s="7">
        <f>L248*M248</f>
        <v>0</v>
      </c>
      <c r="O248" s="7"/>
      <c r="P248" s="7"/>
      <c r="Q248" s="7"/>
      <c r="R248" s="7">
        <f t="shared" ref="R248:R249" si="51">P248*Q248</f>
        <v>0</v>
      </c>
      <c r="S248" s="17"/>
    </row>
    <row r="249" spans="1:19" x14ac:dyDescent="0.2">
      <c r="A249" s="4"/>
      <c r="B249" s="5"/>
      <c r="C249" s="4"/>
      <c r="D249" s="4"/>
      <c r="E249" s="4"/>
      <c r="F249" s="4"/>
      <c r="G249" s="4"/>
      <c r="H249" s="7">
        <f>F249*G249</f>
        <v>0</v>
      </c>
      <c r="I249" s="7"/>
      <c r="J249" s="7">
        <f t="shared" si="50"/>
        <v>0</v>
      </c>
      <c r="K249" s="7"/>
      <c r="L249" s="7"/>
      <c r="M249" s="7"/>
      <c r="N249" s="7">
        <f>L249*M249</f>
        <v>0</v>
      </c>
      <c r="O249" s="7"/>
      <c r="P249" s="7"/>
      <c r="Q249" s="7"/>
      <c r="R249" s="7">
        <f t="shared" si="51"/>
        <v>0</v>
      </c>
      <c r="S249" s="17"/>
    </row>
    <row r="250" spans="1:19" x14ac:dyDescent="0.2">
      <c r="A250" s="4"/>
      <c r="B250" s="5"/>
      <c r="C250" s="4"/>
      <c r="D250" s="4"/>
      <c r="E250" s="15" t="s">
        <v>76</v>
      </c>
      <c r="F250" s="4"/>
      <c r="G250" s="4"/>
      <c r="H250" s="16">
        <f>SUM(H246:H249)</f>
        <v>0</v>
      </c>
      <c r="I250" s="7"/>
      <c r="J250" s="16">
        <f>SUM(J247:J249)</f>
        <v>0</v>
      </c>
      <c r="K250" s="7"/>
      <c r="L250" s="16">
        <f>SUM(L246:L249)</f>
        <v>0</v>
      </c>
      <c r="M250" s="7"/>
      <c r="N250" s="16">
        <f>SUM(N246:N249)</f>
        <v>0</v>
      </c>
      <c r="O250" s="7"/>
      <c r="P250" s="7"/>
      <c r="Q250" s="7"/>
      <c r="R250" s="16">
        <f>SUM(R246:R249)</f>
        <v>0</v>
      </c>
      <c r="S250" s="8">
        <f>J250+N250+R250</f>
        <v>0</v>
      </c>
    </row>
    <row r="251" spans="1:19" x14ac:dyDescent="0.2">
      <c r="A251" s="4"/>
      <c r="B251" s="5"/>
      <c r="C251" s="4"/>
      <c r="D251" s="4"/>
      <c r="E251" s="15" t="s">
        <v>76</v>
      </c>
      <c r="F251" s="4"/>
      <c r="G251" s="4"/>
      <c r="H251" s="16">
        <f>H238+H245+H250</f>
        <v>8.5</v>
      </c>
      <c r="I251" s="7"/>
      <c r="J251" s="16">
        <f>J238+J245+J250</f>
        <v>5100</v>
      </c>
      <c r="K251" s="7"/>
      <c r="L251" s="16">
        <f>L238+L245+L250</f>
        <v>1.5</v>
      </c>
      <c r="M251" s="7"/>
      <c r="N251" s="16">
        <f>N238+N245+N250</f>
        <v>675</v>
      </c>
      <c r="O251" s="7"/>
      <c r="P251" s="7"/>
      <c r="Q251" s="7"/>
      <c r="R251" s="16">
        <f>R238+R245+R250</f>
        <v>3488.69</v>
      </c>
      <c r="S251" s="16">
        <f>SUM(S222:S250)</f>
        <v>9263.69</v>
      </c>
    </row>
    <row r="252" spans="1:19" x14ac:dyDescent="0.2">
      <c r="C252" s="13"/>
      <c r="R252" s="18">
        <f>J251+N251+R251</f>
        <v>9263.69</v>
      </c>
      <c r="S252" s="18" t="s">
        <v>0</v>
      </c>
    </row>
    <row r="253" spans="1:19" ht="20.25" x14ac:dyDescent="0.3">
      <c r="F253" t="s">
        <v>0</v>
      </c>
      <c r="H253" s="1" t="s">
        <v>152</v>
      </c>
    </row>
    <row r="255" spans="1:19" x14ac:dyDescent="0.2">
      <c r="A255" s="25" t="s">
        <v>2</v>
      </c>
      <c r="B255" s="25" t="s">
        <v>3</v>
      </c>
      <c r="C255" s="25" t="s">
        <v>4</v>
      </c>
      <c r="D255" s="25" t="s">
        <v>5</v>
      </c>
      <c r="E255" s="25" t="s">
        <v>6</v>
      </c>
      <c r="F255" s="22" t="s">
        <v>7</v>
      </c>
      <c r="G255" s="22" t="s">
        <v>8</v>
      </c>
      <c r="H255" s="24" t="s">
        <v>9</v>
      </c>
      <c r="I255" s="24"/>
      <c r="J255" s="24"/>
      <c r="K255" s="25"/>
      <c r="L255" s="24" t="s">
        <v>10</v>
      </c>
      <c r="M255" s="24"/>
      <c r="N255" s="24"/>
      <c r="O255" s="24" t="s">
        <v>11</v>
      </c>
      <c r="P255" s="24"/>
      <c r="Q255" s="24"/>
      <c r="R255" s="24"/>
    </row>
    <row r="256" spans="1:19" ht="25.5" x14ac:dyDescent="0.2">
      <c r="A256" s="27"/>
      <c r="B256" s="27"/>
      <c r="C256" s="27"/>
      <c r="D256" s="27"/>
      <c r="E256" s="27"/>
      <c r="F256" s="23"/>
      <c r="G256" s="23"/>
      <c r="H256" s="2" t="s">
        <v>12</v>
      </c>
      <c r="I256" s="3" t="s">
        <v>13</v>
      </c>
      <c r="J256" s="2" t="s">
        <v>14</v>
      </c>
      <c r="K256" s="26"/>
      <c r="L256" s="2" t="s">
        <v>12</v>
      </c>
      <c r="M256" s="2" t="s">
        <v>15</v>
      </c>
      <c r="N256" s="2" t="s">
        <v>14</v>
      </c>
      <c r="O256" s="3" t="s">
        <v>16</v>
      </c>
      <c r="P256" s="2" t="s">
        <v>12</v>
      </c>
      <c r="Q256" s="2" t="s">
        <v>15</v>
      </c>
      <c r="R256" s="2" t="s">
        <v>14</v>
      </c>
    </row>
    <row r="257" spans="1:19" ht="15.75" x14ac:dyDescent="0.25">
      <c r="A257" s="4"/>
      <c r="B257" s="5"/>
      <c r="C257" s="4"/>
      <c r="D257" s="5"/>
      <c r="E257" s="6" t="s">
        <v>17</v>
      </c>
      <c r="F257" s="4"/>
      <c r="G257" s="4"/>
      <c r="H257" s="7">
        <f>F257*G257</f>
        <v>0</v>
      </c>
      <c r="I257" s="7"/>
      <c r="J257" s="7">
        <f>H257*I257</f>
        <v>0</v>
      </c>
      <c r="K257" s="7"/>
      <c r="L257" s="7"/>
      <c r="M257" s="7"/>
      <c r="N257" s="7">
        <f>L257*M257</f>
        <v>0</v>
      </c>
      <c r="O257" s="7"/>
      <c r="P257" s="7"/>
      <c r="Q257" s="7"/>
      <c r="R257" s="7">
        <f>P257*Q257</f>
        <v>0</v>
      </c>
      <c r="S257" s="8"/>
    </row>
    <row r="258" spans="1:19" ht="15" x14ac:dyDescent="0.2">
      <c r="A258" s="4"/>
      <c r="B258" s="5"/>
      <c r="C258" s="4"/>
      <c r="D258" s="4"/>
      <c r="E258" s="9" t="s">
        <v>18</v>
      </c>
      <c r="F258" s="4"/>
      <c r="G258" s="4"/>
      <c r="H258" s="7">
        <f>F258*G258</f>
        <v>0</v>
      </c>
      <c r="I258" s="7"/>
      <c r="J258" s="7">
        <f>H258*I258</f>
        <v>0</v>
      </c>
      <c r="K258" s="7"/>
      <c r="L258" s="7"/>
      <c r="M258" s="7"/>
      <c r="N258" s="7">
        <f>L258*M258</f>
        <v>0</v>
      </c>
      <c r="O258" s="7"/>
      <c r="P258" s="7"/>
      <c r="Q258" s="7"/>
      <c r="R258" s="7">
        <f t="shared" ref="R258:R267" si="52">P258*Q258</f>
        <v>0</v>
      </c>
      <c r="S258" s="8"/>
    </row>
    <row r="259" spans="1:19" ht="51" x14ac:dyDescent="0.2">
      <c r="A259" s="4">
        <v>1</v>
      </c>
      <c r="B259" s="5" t="s">
        <v>153</v>
      </c>
      <c r="C259" s="10">
        <v>44778</v>
      </c>
      <c r="D259" s="4" t="s">
        <v>154</v>
      </c>
      <c r="E259" s="11" t="s">
        <v>155</v>
      </c>
      <c r="F259" s="4">
        <v>1</v>
      </c>
      <c r="G259" s="4">
        <v>1</v>
      </c>
      <c r="H259" s="7">
        <f>F259*G259</f>
        <v>1</v>
      </c>
      <c r="I259" s="7">
        <v>600</v>
      </c>
      <c r="J259" s="7">
        <f>H259*I259</f>
        <v>600</v>
      </c>
      <c r="K259" s="7" t="s">
        <v>156</v>
      </c>
      <c r="L259" s="7">
        <v>0.5</v>
      </c>
      <c r="M259" s="7">
        <v>450</v>
      </c>
      <c r="N259" s="7">
        <f>L259*M259</f>
        <v>225</v>
      </c>
      <c r="O259" s="7" t="s">
        <v>157</v>
      </c>
      <c r="P259" s="7">
        <v>1</v>
      </c>
      <c r="Q259" s="7">
        <v>30</v>
      </c>
      <c r="R259" s="7">
        <f>P259*Q259</f>
        <v>30</v>
      </c>
      <c r="S259" s="12"/>
    </row>
    <row r="260" spans="1:19" ht="15" x14ac:dyDescent="0.2">
      <c r="A260" s="4"/>
      <c r="B260" s="5"/>
      <c r="C260" s="10"/>
      <c r="D260" s="4"/>
      <c r="E260" s="11"/>
      <c r="F260" s="4"/>
      <c r="G260" s="4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12"/>
    </row>
    <row r="261" spans="1:19" ht="102" x14ac:dyDescent="0.2">
      <c r="A261" s="4">
        <v>2</v>
      </c>
      <c r="B261" s="5" t="s">
        <v>158</v>
      </c>
      <c r="C261" s="10">
        <v>44803</v>
      </c>
      <c r="D261" s="4" t="s">
        <v>154</v>
      </c>
      <c r="E261" s="11" t="s">
        <v>159</v>
      </c>
      <c r="F261" s="4">
        <v>3</v>
      </c>
      <c r="G261" s="4">
        <v>1</v>
      </c>
      <c r="H261" s="7">
        <f>F261*G261</f>
        <v>3</v>
      </c>
      <c r="I261" s="7">
        <v>600</v>
      </c>
      <c r="J261" s="7">
        <f>I261*H261</f>
        <v>1800</v>
      </c>
      <c r="K261" s="7" t="s">
        <v>116</v>
      </c>
      <c r="L261" s="7">
        <v>0.5</v>
      </c>
      <c r="M261" s="7">
        <v>450</v>
      </c>
      <c r="N261" s="7">
        <f>L261*M261</f>
        <v>225</v>
      </c>
      <c r="O261" s="21" t="s">
        <v>143</v>
      </c>
      <c r="P261" s="7">
        <v>4</v>
      </c>
      <c r="Q261" s="7">
        <v>140</v>
      </c>
      <c r="R261" s="7">
        <f>P261*Q261</f>
        <v>560</v>
      </c>
      <c r="S261" s="12"/>
    </row>
    <row r="262" spans="1:19" ht="15" x14ac:dyDescent="0.2">
      <c r="A262" s="4"/>
      <c r="B262" s="5"/>
      <c r="C262" s="10"/>
      <c r="D262" s="4"/>
      <c r="E262" s="11"/>
      <c r="F262" s="4"/>
      <c r="G262" s="4"/>
      <c r="H262" s="7"/>
      <c r="I262" s="7"/>
      <c r="J262" s="7"/>
      <c r="K262" s="7"/>
      <c r="L262" s="7"/>
      <c r="M262" s="7"/>
      <c r="N262" s="7"/>
      <c r="O262" s="21" t="s">
        <v>144</v>
      </c>
      <c r="P262" s="7">
        <v>2</v>
      </c>
      <c r="Q262" s="7">
        <v>139</v>
      </c>
      <c r="R262" s="7">
        <f t="shared" ref="R262:R264" si="53">P262*Q262</f>
        <v>278</v>
      </c>
      <c r="S262" s="12"/>
    </row>
    <row r="263" spans="1:19" ht="15" x14ac:dyDescent="0.2">
      <c r="A263" s="4"/>
      <c r="B263" s="5"/>
      <c r="C263" s="10"/>
      <c r="D263" s="4"/>
      <c r="E263" s="11"/>
      <c r="F263" s="4"/>
      <c r="G263" s="4"/>
      <c r="H263" s="7"/>
      <c r="I263" s="7"/>
      <c r="J263" s="7"/>
      <c r="K263" s="7"/>
      <c r="L263" s="7"/>
      <c r="M263" s="7"/>
      <c r="N263" s="7"/>
      <c r="O263" s="21" t="s">
        <v>147</v>
      </c>
      <c r="P263" s="7">
        <v>2</v>
      </c>
      <c r="Q263" s="7">
        <v>81</v>
      </c>
      <c r="R263" s="7">
        <f t="shared" si="53"/>
        <v>162</v>
      </c>
      <c r="S263" s="12"/>
    </row>
    <row r="264" spans="1:19" ht="15" x14ac:dyDescent="0.2">
      <c r="A264" s="4"/>
      <c r="B264" s="5"/>
      <c r="C264" s="10"/>
      <c r="D264" s="4"/>
      <c r="E264" s="11"/>
      <c r="F264" s="4"/>
      <c r="G264" s="4"/>
      <c r="H264" s="7"/>
      <c r="I264" s="7"/>
      <c r="J264" s="7"/>
      <c r="K264" s="7"/>
      <c r="L264" s="7"/>
      <c r="M264" s="7"/>
      <c r="N264" s="7"/>
      <c r="O264" s="7" t="s">
        <v>132</v>
      </c>
      <c r="P264" s="7">
        <v>4</v>
      </c>
      <c r="Q264" s="7">
        <v>75</v>
      </c>
      <c r="R264" s="7">
        <f t="shared" si="53"/>
        <v>300</v>
      </c>
      <c r="S264" s="12"/>
    </row>
    <row r="265" spans="1:19" ht="15" x14ac:dyDescent="0.2">
      <c r="A265" s="4"/>
      <c r="B265" s="5"/>
      <c r="C265" s="10"/>
      <c r="D265" s="4"/>
      <c r="E265" s="11"/>
      <c r="F265" s="4"/>
      <c r="G265" s="4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12"/>
    </row>
    <row r="266" spans="1:19" ht="15" x14ac:dyDescent="0.2">
      <c r="A266" s="4"/>
      <c r="B266" s="5"/>
      <c r="C266" s="10"/>
      <c r="D266" s="4"/>
      <c r="E266" s="11"/>
      <c r="F266" s="4"/>
      <c r="G266" s="4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12"/>
    </row>
    <row r="267" spans="1:19" x14ac:dyDescent="0.2">
      <c r="A267" s="4"/>
      <c r="B267" s="5"/>
      <c r="C267" s="4"/>
      <c r="D267" s="4"/>
      <c r="E267" s="4"/>
      <c r="F267" s="4"/>
      <c r="G267" s="4"/>
      <c r="H267" s="7">
        <f>F267*G267</f>
        <v>0</v>
      </c>
      <c r="I267" s="7"/>
      <c r="J267" s="7">
        <f>H267*I267</f>
        <v>0</v>
      </c>
      <c r="K267" s="7"/>
      <c r="L267" s="7"/>
      <c r="M267" s="7"/>
      <c r="N267" s="7">
        <f>L267*M267</f>
        <v>0</v>
      </c>
      <c r="O267" s="7"/>
      <c r="P267" s="7"/>
      <c r="Q267" s="7"/>
      <c r="R267" s="7">
        <f t="shared" si="52"/>
        <v>0</v>
      </c>
      <c r="S267" s="12"/>
    </row>
    <row r="268" spans="1:19" x14ac:dyDescent="0.2">
      <c r="A268" s="4"/>
      <c r="B268" s="5"/>
      <c r="C268" s="4"/>
      <c r="D268" s="4"/>
      <c r="E268" s="15" t="s">
        <v>76</v>
      </c>
      <c r="F268" s="4"/>
      <c r="G268" s="4"/>
      <c r="H268" s="16">
        <f>SUM(H257:H267)</f>
        <v>4</v>
      </c>
      <c r="I268" s="7"/>
      <c r="J268" s="16">
        <f>SUM(J257:J267)</f>
        <v>2400</v>
      </c>
      <c r="K268" s="7"/>
      <c r="L268" s="16">
        <f>SUM(L257:L267)</f>
        <v>1</v>
      </c>
      <c r="M268" s="7"/>
      <c r="N268" s="16">
        <f>SUM(N257:N267)</f>
        <v>450</v>
      </c>
      <c r="O268" s="7"/>
      <c r="P268" s="7"/>
      <c r="Q268" s="7"/>
      <c r="R268" s="16">
        <f>SUM(R257:R267)</f>
        <v>1330</v>
      </c>
      <c r="S268" s="8">
        <f>J268+N268+R268</f>
        <v>4180</v>
      </c>
    </row>
    <row r="269" spans="1:19" ht="15" x14ac:dyDescent="0.2">
      <c r="A269" s="4" t="s">
        <v>0</v>
      </c>
      <c r="B269" s="5"/>
      <c r="C269" s="4"/>
      <c r="D269" s="4"/>
      <c r="E269" s="9" t="s">
        <v>77</v>
      </c>
      <c r="F269" s="4"/>
      <c r="G269" s="4"/>
      <c r="H269" s="7">
        <f>F269*G269</f>
        <v>0</v>
      </c>
      <c r="I269" s="7"/>
      <c r="J269" s="7">
        <f>H269*I269</f>
        <v>0</v>
      </c>
      <c r="K269" s="7"/>
      <c r="L269" s="7"/>
      <c r="M269" s="7"/>
      <c r="N269" s="7">
        <f>L269*M269</f>
        <v>0</v>
      </c>
      <c r="O269" s="7"/>
      <c r="P269" s="7"/>
      <c r="Q269" s="7"/>
      <c r="R269" s="7">
        <f>P269</f>
        <v>0</v>
      </c>
      <c r="S269" s="17"/>
    </row>
    <row r="270" spans="1:19" ht="15" x14ac:dyDescent="0.2">
      <c r="A270" s="4"/>
      <c r="B270" s="5"/>
      <c r="C270" s="10"/>
      <c r="D270" s="4"/>
      <c r="E270" s="9"/>
      <c r="F270" s="4"/>
      <c r="G270" s="4"/>
      <c r="H270" s="7">
        <f t="shared" ref="H270:H271" si="54">F270*G270</f>
        <v>0</v>
      </c>
      <c r="I270" s="7"/>
      <c r="J270" s="7">
        <f>H270*I270</f>
        <v>0</v>
      </c>
      <c r="K270" s="7"/>
      <c r="L270" s="7"/>
      <c r="M270" s="7"/>
      <c r="N270" s="7">
        <f t="shared" ref="N270" si="55">L270*M270</f>
        <v>0</v>
      </c>
      <c r="O270" s="7"/>
      <c r="P270" s="7"/>
      <c r="Q270" s="7"/>
      <c r="R270" s="7">
        <f>P270*Q270</f>
        <v>0</v>
      </c>
      <c r="S270" s="17"/>
    </row>
    <row r="271" spans="1:19" x14ac:dyDescent="0.2">
      <c r="A271" s="4"/>
      <c r="B271" s="5"/>
      <c r="C271" s="4"/>
      <c r="D271" s="4"/>
      <c r="E271" s="4"/>
      <c r="F271" s="4"/>
      <c r="G271" s="4"/>
      <c r="H271" s="7">
        <f t="shared" si="54"/>
        <v>0</v>
      </c>
      <c r="I271" s="7"/>
      <c r="J271" s="7">
        <f t="shared" ref="J271" si="56">H271*I271</f>
        <v>0</v>
      </c>
      <c r="K271" s="7"/>
      <c r="L271" s="7"/>
      <c r="M271" s="7"/>
      <c r="N271" s="7">
        <f>L271*M271</f>
        <v>0</v>
      </c>
      <c r="O271" s="7"/>
      <c r="P271" s="7"/>
      <c r="Q271" s="7"/>
      <c r="R271" s="7">
        <f t="shared" ref="R271" si="57">P271*Q271</f>
        <v>0</v>
      </c>
      <c r="S271" s="8"/>
    </row>
    <row r="272" spans="1:19" x14ac:dyDescent="0.2">
      <c r="A272" s="4"/>
      <c r="B272" s="5"/>
      <c r="C272" s="4"/>
      <c r="D272" s="4"/>
      <c r="E272" s="15" t="s">
        <v>76</v>
      </c>
      <c r="F272" s="4"/>
      <c r="G272" s="4"/>
      <c r="H272" s="16">
        <f>SUM(H269:H271)</f>
        <v>0</v>
      </c>
      <c r="I272" s="7"/>
      <c r="J272" s="16">
        <f>SUM(J269:J271)</f>
        <v>0</v>
      </c>
      <c r="K272" s="7"/>
      <c r="L272" s="16">
        <f>SUM(L269:L271)</f>
        <v>0</v>
      </c>
      <c r="M272" s="7"/>
      <c r="N272" s="16">
        <f>SUM(N269:N271)</f>
        <v>0</v>
      </c>
      <c r="O272" s="7"/>
      <c r="P272" s="7"/>
      <c r="Q272" s="7"/>
      <c r="R272" s="16">
        <f>SUM(R269:R271)</f>
        <v>0</v>
      </c>
      <c r="S272" s="8">
        <f>J272+N272+R272</f>
        <v>0</v>
      </c>
    </row>
    <row r="273" spans="1:19" ht="15" x14ac:dyDescent="0.2">
      <c r="A273" s="4"/>
      <c r="B273" s="5"/>
      <c r="C273" s="4"/>
      <c r="D273" s="4"/>
      <c r="E273" s="9" t="s">
        <v>79</v>
      </c>
      <c r="F273" s="4"/>
      <c r="G273" s="4"/>
      <c r="H273" s="7">
        <f>F273*G273</f>
        <v>0</v>
      </c>
      <c r="I273" s="7"/>
      <c r="J273" s="7">
        <f>H273*I273</f>
        <v>0</v>
      </c>
      <c r="K273" s="7"/>
      <c r="L273" s="7"/>
      <c r="M273" s="7"/>
      <c r="N273" s="7">
        <f>L273*M273</f>
        <v>0</v>
      </c>
      <c r="O273" s="7"/>
      <c r="P273" s="7"/>
      <c r="Q273" s="7"/>
      <c r="R273" s="7">
        <f>P273*Q273</f>
        <v>0</v>
      </c>
      <c r="S273" s="17"/>
    </row>
    <row r="274" spans="1:19" ht="15" x14ac:dyDescent="0.2">
      <c r="A274" s="4"/>
      <c r="B274" s="5"/>
      <c r="C274" s="10"/>
      <c r="D274" s="4"/>
      <c r="E274" s="9"/>
      <c r="F274" s="4"/>
      <c r="G274" s="4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17"/>
    </row>
    <row r="275" spans="1:19" ht="15" x14ac:dyDescent="0.2">
      <c r="A275" s="4"/>
      <c r="B275" s="5"/>
      <c r="C275" s="10"/>
      <c r="D275" s="4"/>
      <c r="E275" s="9"/>
      <c r="F275" s="4"/>
      <c r="G275" s="4"/>
      <c r="H275" s="7">
        <f>F275*G275</f>
        <v>0</v>
      </c>
      <c r="I275" s="7"/>
      <c r="J275" s="7">
        <f t="shared" ref="J275:J276" si="58">H275*I275</f>
        <v>0</v>
      </c>
      <c r="K275" s="7"/>
      <c r="L275" s="7"/>
      <c r="M275" s="7"/>
      <c r="N275" s="7">
        <f>L275*M275</f>
        <v>0</v>
      </c>
      <c r="O275" s="7"/>
      <c r="P275" s="7"/>
      <c r="Q275" s="7"/>
      <c r="R275" s="7">
        <f t="shared" ref="R275:R276" si="59">P275*Q275</f>
        <v>0</v>
      </c>
      <c r="S275" s="17"/>
    </row>
    <row r="276" spans="1:19" x14ac:dyDescent="0.2">
      <c r="A276" s="4"/>
      <c r="B276" s="5"/>
      <c r="C276" s="4"/>
      <c r="D276" s="4"/>
      <c r="E276" s="4"/>
      <c r="F276" s="4"/>
      <c r="G276" s="4"/>
      <c r="H276" s="7">
        <f>F276*G276</f>
        <v>0</v>
      </c>
      <c r="I276" s="7"/>
      <c r="J276" s="7">
        <f t="shared" si="58"/>
        <v>0</v>
      </c>
      <c r="K276" s="7"/>
      <c r="L276" s="7"/>
      <c r="M276" s="7"/>
      <c r="N276" s="7">
        <f>L276*M276</f>
        <v>0</v>
      </c>
      <c r="O276" s="7"/>
      <c r="P276" s="7"/>
      <c r="Q276" s="7"/>
      <c r="R276" s="7">
        <f t="shared" si="59"/>
        <v>0</v>
      </c>
      <c r="S276" s="17"/>
    </row>
    <row r="277" spans="1:19" x14ac:dyDescent="0.2">
      <c r="A277" s="4"/>
      <c r="B277" s="5"/>
      <c r="C277" s="4"/>
      <c r="D277" s="4"/>
      <c r="E277" s="15" t="s">
        <v>76</v>
      </c>
      <c r="F277" s="4"/>
      <c r="G277" s="4"/>
      <c r="H277" s="16">
        <f>SUM(H273:H276)</f>
        <v>0</v>
      </c>
      <c r="I277" s="7"/>
      <c r="J277" s="16">
        <f>SUM(J274:J276)</f>
        <v>0</v>
      </c>
      <c r="K277" s="7"/>
      <c r="L277" s="16">
        <f>SUM(L273:L276)</f>
        <v>0</v>
      </c>
      <c r="M277" s="7"/>
      <c r="N277" s="16">
        <f>SUM(N273:N276)</f>
        <v>0</v>
      </c>
      <c r="O277" s="7"/>
      <c r="P277" s="7"/>
      <c r="Q277" s="7"/>
      <c r="R277" s="16">
        <f>SUM(R273:R276)</f>
        <v>0</v>
      </c>
      <c r="S277" s="8">
        <f>J277+N277+R277</f>
        <v>0</v>
      </c>
    </row>
    <row r="278" spans="1:19" x14ac:dyDescent="0.2">
      <c r="A278" s="4"/>
      <c r="B278" s="5"/>
      <c r="C278" s="4"/>
      <c r="D278" s="4"/>
      <c r="E278" s="15" t="s">
        <v>76</v>
      </c>
      <c r="F278" s="4"/>
      <c r="G278" s="4"/>
      <c r="H278" s="16">
        <f>H268+H272+H277</f>
        <v>4</v>
      </c>
      <c r="I278" s="7"/>
      <c r="J278" s="16">
        <f>J268+J272+J277</f>
        <v>2400</v>
      </c>
      <c r="K278" s="7"/>
      <c r="L278" s="16">
        <f>L268+L272+L277</f>
        <v>1</v>
      </c>
      <c r="M278" s="7"/>
      <c r="N278" s="16">
        <f>N268+N272+N277</f>
        <v>450</v>
      </c>
      <c r="O278" s="7"/>
      <c r="P278" s="7"/>
      <c r="Q278" s="7"/>
      <c r="R278" s="16">
        <f>R268+R272+R277</f>
        <v>1330</v>
      </c>
      <c r="S278" s="16">
        <f>SUM(S257:S277)</f>
        <v>4180</v>
      </c>
    </row>
    <row r="279" spans="1:19" x14ac:dyDescent="0.2">
      <c r="C279" s="13"/>
      <c r="R279" s="18">
        <f>J278+N278+R278</f>
        <v>4180</v>
      </c>
      <c r="S279" s="18" t="s">
        <v>0</v>
      </c>
    </row>
    <row r="280" spans="1:19" ht="20.25" x14ac:dyDescent="0.3">
      <c r="F280" t="s">
        <v>0</v>
      </c>
      <c r="H280" s="1" t="s">
        <v>160</v>
      </c>
    </row>
    <row r="282" spans="1:19" x14ac:dyDescent="0.2">
      <c r="A282" s="25" t="s">
        <v>2</v>
      </c>
      <c r="B282" s="25" t="s">
        <v>3</v>
      </c>
      <c r="C282" s="25" t="s">
        <v>4</v>
      </c>
      <c r="D282" s="25" t="s">
        <v>5</v>
      </c>
      <c r="E282" s="25" t="s">
        <v>6</v>
      </c>
      <c r="F282" s="22" t="s">
        <v>7</v>
      </c>
      <c r="G282" s="22" t="s">
        <v>8</v>
      </c>
      <c r="H282" s="24" t="s">
        <v>9</v>
      </c>
      <c r="I282" s="24"/>
      <c r="J282" s="24"/>
      <c r="K282" s="25"/>
      <c r="L282" s="24" t="s">
        <v>10</v>
      </c>
      <c r="M282" s="24"/>
      <c r="N282" s="24"/>
      <c r="O282" s="24" t="s">
        <v>11</v>
      </c>
      <c r="P282" s="24"/>
      <c r="Q282" s="24"/>
      <c r="R282" s="24"/>
    </row>
    <row r="283" spans="1:19" ht="25.5" x14ac:dyDescent="0.2">
      <c r="A283" s="27"/>
      <c r="B283" s="27"/>
      <c r="C283" s="27"/>
      <c r="D283" s="27"/>
      <c r="E283" s="27"/>
      <c r="F283" s="23"/>
      <c r="G283" s="23"/>
      <c r="H283" s="2" t="s">
        <v>12</v>
      </c>
      <c r="I283" s="3" t="s">
        <v>13</v>
      </c>
      <c r="J283" s="2" t="s">
        <v>14</v>
      </c>
      <c r="K283" s="26"/>
      <c r="L283" s="2" t="s">
        <v>12</v>
      </c>
      <c r="M283" s="2" t="s">
        <v>15</v>
      </c>
      <c r="N283" s="2" t="s">
        <v>14</v>
      </c>
      <c r="O283" s="3" t="s">
        <v>16</v>
      </c>
      <c r="P283" s="2" t="s">
        <v>12</v>
      </c>
      <c r="Q283" s="2" t="s">
        <v>15</v>
      </c>
      <c r="R283" s="2" t="s">
        <v>14</v>
      </c>
    </row>
    <row r="284" spans="1:19" ht="15.75" x14ac:dyDescent="0.25">
      <c r="A284" s="4"/>
      <c r="B284" s="5"/>
      <c r="C284" s="4"/>
      <c r="D284" s="5"/>
      <c r="E284" s="6" t="s">
        <v>17</v>
      </c>
      <c r="F284" s="4"/>
      <c r="G284" s="4"/>
      <c r="H284" s="7">
        <f>F284*G284</f>
        <v>0</v>
      </c>
      <c r="I284" s="7"/>
      <c r="J284" s="7">
        <f>H284*I284</f>
        <v>0</v>
      </c>
      <c r="K284" s="7"/>
      <c r="L284" s="7"/>
      <c r="M284" s="7"/>
      <c r="N284" s="7">
        <f>L284*M284</f>
        <v>0</v>
      </c>
      <c r="O284" s="7"/>
      <c r="P284" s="7"/>
      <c r="Q284" s="7"/>
      <c r="R284" s="7">
        <f>P284*Q284</f>
        <v>0</v>
      </c>
      <c r="S284" s="8"/>
    </row>
    <row r="285" spans="1:19" ht="15" x14ac:dyDescent="0.2">
      <c r="A285" s="4"/>
      <c r="B285" s="5"/>
      <c r="C285" s="4"/>
      <c r="D285" s="4"/>
      <c r="E285" s="9" t="s">
        <v>18</v>
      </c>
      <c r="F285" s="4"/>
      <c r="G285" s="4"/>
      <c r="H285" s="7">
        <f>F285*G285</f>
        <v>0</v>
      </c>
      <c r="I285" s="7"/>
      <c r="J285" s="7">
        <f>H285*I285</f>
        <v>0</v>
      </c>
      <c r="K285" s="7"/>
      <c r="L285" s="7"/>
      <c r="M285" s="7"/>
      <c r="N285" s="7">
        <f>L285*M285</f>
        <v>0</v>
      </c>
      <c r="O285" s="7"/>
      <c r="P285" s="7"/>
      <c r="Q285" s="7"/>
      <c r="R285" s="7">
        <f t="shared" ref="R285:R287" si="60">P285*Q285</f>
        <v>0</v>
      </c>
      <c r="S285" s="8"/>
    </row>
    <row r="286" spans="1:19" ht="15" x14ac:dyDescent="0.2">
      <c r="A286" s="4"/>
      <c r="B286" s="5"/>
      <c r="C286" s="10"/>
      <c r="D286" s="4"/>
      <c r="E286" s="11"/>
      <c r="F286" s="4"/>
      <c r="G286" s="4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12"/>
    </row>
    <row r="287" spans="1:19" x14ac:dyDescent="0.2">
      <c r="A287" s="4"/>
      <c r="B287" s="5"/>
      <c r="C287" s="4"/>
      <c r="D287" s="4"/>
      <c r="E287" s="4"/>
      <c r="F287" s="4"/>
      <c r="G287" s="4"/>
      <c r="H287" s="7">
        <f>F287*G287</f>
        <v>0</v>
      </c>
      <c r="I287" s="7"/>
      <c r="J287" s="7">
        <f>H287*I287</f>
        <v>0</v>
      </c>
      <c r="K287" s="7"/>
      <c r="L287" s="7"/>
      <c r="M287" s="7"/>
      <c r="N287" s="7">
        <f>L287*M287</f>
        <v>0</v>
      </c>
      <c r="O287" s="7"/>
      <c r="P287" s="7"/>
      <c r="Q287" s="7"/>
      <c r="R287" s="7">
        <f t="shared" si="60"/>
        <v>0</v>
      </c>
      <c r="S287" s="12"/>
    </row>
    <row r="288" spans="1:19" x14ac:dyDescent="0.2">
      <c r="A288" s="4"/>
      <c r="B288" s="5"/>
      <c r="C288" s="4"/>
      <c r="D288" s="4"/>
      <c r="E288" s="15" t="s">
        <v>76</v>
      </c>
      <c r="F288" s="4"/>
      <c r="G288" s="4"/>
      <c r="H288" s="16">
        <f>SUM(H284:H287)</f>
        <v>0</v>
      </c>
      <c r="I288" s="7"/>
      <c r="J288" s="16">
        <f>SUM(J284:J287)</f>
        <v>0</v>
      </c>
      <c r="K288" s="7"/>
      <c r="L288" s="16">
        <f>SUM(L284:L287)</f>
        <v>0</v>
      </c>
      <c r="M288" s="7"/>
      <c r="N288" s="16">
        <f>SUM(N284:N287)</f>
        <v>0</v>
      </c>
      <c r="O288" s="7"/>
      <c r="P288" s="7"/>
      <c r="Q288" s="7"/>
      <c r="R288" s="16">
        <f>SUM(R284:R287)</f>
        <v>0</v>
      </c>
      <c r="S288" s="8">
        <f>J288+N288+R288</f>
        <v>0</v>
      </c>
    </row>
    <row r="289" spans="1:19" ht="15" x14ac:dyDescent="0.2">
      <c r="A289" s="4" t="s">
        <v>0</v>
      </c>
      <c r="B289" s="5"/>
      <c r="C289" s="4"/>
      <c r="D289" s="4"/>
      <c r="E289" s="9" t="s">
        <v>77</v>
      </c>
      <c r="F289" s="4"/>
      <c r="G289" s="4"/>
      <c r="H289" s="7">
        <f>F289*G289</f>
        <v>0</v>
      </c>
      <c r="I289" s="7"/>
      <c r="J289" s="7">
        <f>H289*I289</f>
        <v>0</v>
      </c>
      <c r="K289" s="7"/>
      <c r="L289" s="7"/>
      <c r="M289" s="7"/>
      <c r="N289" s="7">
        <f>L289*M289</f>
        <v>0</v>
      </c>
      <c r="O289" s="7"/>
      <c r="P289" s="7"/>
      <c r="Q289" s="7"/>
      <c r="R289" s="7">
        <f>P289</f>
        <v>0</v>
      </c>
      <c r="S289" s="17"/>
    </row>
    <row r="290" spans="1:19" ht="15" x14ac:dyDescent="0.2">
      <c r="A290" s="4">
        <v>1</v>
      </c>
      <c r="B290" s="5"/>
      <c r="C290" s="10"/>
      <c r="D290" s="4"/>
      <c r="E290" s="9"/>
      <c r="F290" s="4"/>
      <c r="G290" s="4"/>
      <c r="H290" s="7">
        <f t="shared" ref="H290:H297" si="61">F290*G290</f>
        <v>0</v>
      </c>
      <c r="I290" s="7"/>
      <c r="J290" s="7">
        <f>H290*I290</f>
        <v>0</v>
      </c>
      <c r="K290" s="7"/>
      <c r="L290" s="7"/>
      <c r="M290" s="7"/>
      <c r="N290" s="7">
        <f t="shared" ref="N290:N296" si="62">L290*M290</f>
        <v>0</v>
      </c>
      <c r="O290" s="7"/>
      <c r="P290" s="7"/>
      <c r="Q290" s="7"/>
      <c r="R290" s="7">
        <f>P290*Q290</f>
        <v>0</v>
      </c>
      <c r="S290" s="17"/>
    </row>
    <row r="291" spans="1:19" ht="15" x14ac:dyDescent="0.2">
      <c r="A291" s="4"/>
      <c r="B291" s="5"/>
      <c r="C291" s="4"/>
      <c r="D291" s="4"/>
      <c r="E291" s="9"/>
      <c r="F291" s="4"/>
      <c r="G291" s="4"/>
      <c r="H291" s="7">
        <f t="shared" si="61"/>
        <v>0</v>
      </c>
      <c r="I291" s="7"/>
      <c r="J291" s="7">
        <f>H291*I291</f>
        <v>0</v>
      </c>
      <c r="K291" s="7"/>
      <c r="L291" s="7"/>
      <c r="M291" s="7"/>
      <c r="N291" s="7">
        <f t="shared" si="62"/>
        <v>0</v>
      </c>
      <c r="O291" s="7"/>
      <c r="P291" s="7"/>
      <c r="Q291" s="7"/>
      <c r="R291" s="7">
        <f t="shared" ref="R291:R297" si="63">P291*Q291</f>
        <v>0</v>
      </c>
      <c r="S291" s="17"/>
    </row>
    <row r="292" spans="1:19" ht="15" x14ac:dyDescent="0.2">
      <c r="A292" s="4"/>
      <c r="B292" s="5"/>
      <c r="C292" s="4"/>
      <c r="D292" s="4"/>
      <c r="E292" s="9"/>
      <c r="F292" s="4"/>
      <c r="G292" s="4"/>
      <c r="H292" s="7">
        <f t="shared" si="61"/>
        <v>0</v>
      </c>
      <c r="I292" s="7"/>
      <c r="J292" s="7">
        <f t="shared" ref="J292:J297" si="64">H292*I292</f>
        <v>0</v>
      </c>
      <c r="K292" s="7"/>
      <c r="L292" s="7"/>
      <c r="M292" s="7"/>
      <c r="N292" s="7">
        <f t="shared" si="62"/>
        <v>0</v>
      </c>
      <c r="O292" s="7"/>
      <c r="P292" s="7"/>
      <c r="Q292" s="7"/>
      <c r="R292" s="7">
        <f t="shared" si="63"/>
        <v>0</v>
      </c>
      <c r="S292" s="17"/>
    </row>
    <row r="293" spans="1:19" ht="25.5" x14ac:dyDescent="0.2">
      <c r="A293" s="4">
        <v>2</v>
      </c>
      <c r="B293" s="5" t="s">
        <v>161</v>
      </c>
      <c r="C293" s="10">
        <v>44820</v>
      </c>
      <c r="D293" s="4"/>
      <c r="E293" s="9" t="s">
        <v>129</v>
      </c>
      <c r="F293" s="4">
        <v>1</v>
      </c>
      <c r="G293" s="4">
        <v>2</v>
      </c>
      <c r="H293" s="7">
        <f t="shared" si="61"/>
        <v>2</v>
      </c>
      <c r="I293" s="7">
        <v>600</v>
      </c>
      <c r="J293" s="7">
        <f t="shared" si="64"/>
        <v>1200</v>
      </c>
      <c r="K293" s="7" t="s">
        <v>116</v>
      </c>
      <c r="L293" s="7">
        <v>0.5</v>
      </c>
      <c r="M293" s="7">
        <v>450</v>
      </c>
      <c r="N293" s="7">
        <f t="shared" si="62"/>
        <v>225</v>
      </c>
      <c r="O293" s="7" t="s">
        <v>162</v>
      </c>
      <c r="P293" s="7">
        <v>3</v>
      </c>
      <c r="Q293" s="7">
        <v>1280</v>
      </c>
      <c r="R293" s="7">
        <f t="shared" si="63"/>
        <v>3840</v>
      </c>
      <c r="S293" s="17"/>
    </row>
    <row r="294" spans="1:19" ht="15" x14ac:dyDescent="0.2">
      <c r="A294" s="4"/>
      <c r="B294" s="5"/>
      <c r="C294" s="4"/>
      <c r="D294" s="4"/>
      <c r="E294" s="9"/>
      <c r="F294" s="4"/>
      <c r="G294" s="4"/>
      <c r="H294" s="7">
        <f t="shared" si="61"/>
        <v>0</v>
      </c>
      <c r="I294" s="7"/>
      <c r="J294" s="7">
        <f t="shared" si="64"/>
        <v>0</v>
      </c>
      <c r="K294" s="7"/>
      <c r="L294" s="7"/>
      <c r="M294" s="7"/>
      <c r="N294" s="7">
        <f t="shared" si="62"/>
        <v>0</v>
      </c>
      <c r="O294" s="7" t="s">
        <v>163</v>
      </c>
      <c r="P294" s="7">
        <v>20</v>
      </c>
      <c r="Q294" s="7">
        <v>0.8</v>
      </c>
      <c r="R294" s="7">
        <f t="shared" si="63"/>
        <v>16</v>
      </c>
      <c r="S294" s="17"/>
    </row>
    <row r="295" spans="1:19" ht="15" x14ac:dyDescent="0.2">
      <c r="A295" s="4"/>
      <c r="B295" s="5"/>
      <c r="C295" s="4"/>
      <c r="D295" s="4"/>
      <c r="E295" s="9"/>
      <c r="F295" s="4"/>
      <c r="G295" s="4"/>
      <c r="H295" s="7">
        <f t="shared" si="61"/>
        <v>0</v>
      </c>
      <c r="I295" s="7"/>
      <c r="J295" s="7">
        <f t="shared" si="64"/>
        <v>0</v>
      </c>
      <c r="K295" s="7"/>
      <c r="L295" s="7"/>
      <c r="M295" s="7"/>
      <c r="N295" s="7">
        <f t="shared" si="62"/>
        <v>0</v>
      </c>
      <c r="O295" s="7"/>
      <c r="P295" s="7"/>
      <c r="Q295" s="7"/>
      <c r="R295" s="7">
        <f t="shared" si="63"/>
        <v>0</v>
      </c>
      <c r="S295" s="17"/>
    </row>
    <row r="296" spans="1:19" ht="15" x14ac:dyDescent="0.2">
      <c r="A296" s="4"/>
      <c r="B296" s="5"/>
      <c r="C296" s="4"/>
      <c r="D296" s="4"/>
      <c r="E296" s="9"/>
      <c r="F296" s="4"/>
      <c r="G296" s="4"/>
      <c r="H296" s="7">
        <f t="shared" si="61"/>
        <v>0</v>
      </c>
      <c r="I296" s="7"/>
      <c r="J296" s="7">
        <f t="shared" si="64"/>
        <v>0</v>
      </c>
      <c r="K296" s="7"/>
      <c r="L296" s="7"/>
      <c r="M296" s="7"/>
      <c r="N296" s="7">
        <f t="shared" si="62"/>
        <v>0</v>
      </c>
      <c r="O296" s="7"/>
      <c r="P296" s="7"/>
      <c r="Q296" s="7"/>
      <c r="R296" s="7">
        <f t="shared" si="63"/>
        <v>0</v>
      </c>
      <c r="S296" s="17"/>
    </row>
    <row r="297" spans="1:19" x14ac:dyDescent="0.2">
      <c r="A297" s="4"/>
      <c r="B297" s="5"/>
      <c r="C297" s="4"/>
      <c r="D297" s="4"/>
      <c r="E297" s="4"/>
      <c r="F297" s="4"/>
      <c r="G297" s="4"/>
      <c r="H297" s="7">
        <f t="shared" si="61"/>
        <v>0</v>
      </c>
      <c r="I297" s="7"/>
      <c r="J297" s="7">
        <f t="shared" si="64"/>
        <v>0</v>
      </c>
      <c r="K297" s="7"/>
      <c r="L297" s="7"/>
      <c r="M297" s="7"/>
      <c r="N297" s="7">
        <f>L297*M297</f>
        <v>0</v>
      </c>
      <c r="O297" s="7"/>
      <c r="P297" s="7"/>
      <c r="Q297" s="7"/>
      <c r="R297" s="7">
        <f t="shared" si="63"/>
        <v>0</v>
      </c>
      <c r="S297" s="8"/>
    </row>
    <row r="298" spans="1:19" x14ac:dyDescent="0.2">
      <c r="A298" s="4"/>
      <c r="B298" s="5"/>
      <c r="C298" s="4"/>
      <c r="D298" s="4"/>
      <c r="E298" s="15" t="s">
        <v>76</v>
      </c>
      <c r="F298" s="4"/>
      <c r="G298" s="4"/>
      <c r="H298" s="16">
        <f>SUM(H289:H297)</f>
        <v>2</v>
      </c>
      <c r="I298" s="7"/>
      <c r="J298" s="16">
        <f>SUM(J289:J297)</f>
        <v>1200</v>
      </c>
      <c r="K298" s="7"/>
      <c r="L298" s="16">
        <f>SUM(L289:L297)</f>
        <v>0.5</v>
      </c>
      <c r="M298" s="7"/>
      <c r="N298" s="16">
        <f>SUM(N289:N297)</f>
        <v>225</v>
      </c>
      <c r="O298" s="7"/>
      <c r="P298" s="7"/>
      <c r="Q298" s="7"/>
      <c r="R298" s="16">
        <f>SUM(R289:R297)</f>
        <v>3856</v>
      </c>
      <c r="S298" s="8">
        <f>J298+N298+R298</f>
        <v>5281</v>
      </c>
    </row>
    <row r="299" spans="1:19" ht="15" x14ac:dyDescent="0.2">
      <c r="A299" s="4"/>
      <c r="B299" s="5"/>
      <c r="C299" s="4"/>
      <c r="D299" s="4"/>
      <c r="E299" s="9" t="s">
        <v>79</v>
      </c>
      <c r="F299" s="4"/>
      <c r="G299" s="4"/>
      <c r="H299" s="7">
        <f>F299*G299</f>
        <v>0</v>
      </c>
      <c r="I299" s="7"/>
      <c r="J299" s="7">
        <f>H299*I299</f>
        <v>0</v>
      </c>
      <c r="K299" s="7"/>
      <c r="L299" s="7"/>
      <c r="M299" s="7"/>
      <c r="N299" s="7">
        <f>L299*M299</f>
        <v>0</v>
      </c>
      <c r="O299" s="7"/>
      <c r="P299" s="7"/>
      <c r="Q299" s="7"/>
      <c r="R299" s="7">
        <f>P299*Q299</f>
        <v>0</v>
      </c>
      <c r="S299" s="17"/>
    </row>
    <row r="300" spans="1:19" ht="15" x14ac:dyDescent="0.2">
      <c r="A300" s="4">
        <v>1</v>
      </c>
      <c r="B300" s="5"/>
      <c r="C300" s="10"/>
      <c r="D300" s="4"/>
      <c r="E300" s="9"/>
      <c r="F300" s="4"/>
      <c r="G300" s="4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17"/>
    </row>
    <row r="301" spans="1:19" ht="15" x14ac:dyDescent="0.2">
      <c r="A301" s="4"/>
      <c r="B301" s="5"/>
      <c r="C301" s="10"/>
      <c r="D301" s="4"/>
      <c r="E301" s="9"/>
      <c r="F301" s="4"/>
      <c r="G301" s="4"/>
      <c r="H301" s="7">
        <f>F301*G301</f>
        <v>0</v>
      </c>
      <c r="I301" s="7"/>
      <c r="J301" s="7">
        <f t="shared" ref="J301:J302" si="65">H301*I301</f>
        <v>0</v>
      </c>
      <c r="K301" s="7"/>
      <c r="L301" s="7"/>
      <c r="M301" s="7"/>
      <c r="N301" s="7">
        <f>L301*M301</f>
        <v>0</v>
      </c>
      <c r="O301" s="7"/>
      <c r="P301" s="7"/>
      <c r="Q301" s="7"/>
      <c r="R301" s="7">
        <f t="shared" ref="R301:R302" si="66">P301*Q301</f>
        <v>0</v>
      </c>
      <c r="S301" s="17"/>
    </row>
    <row r="302" spans="1:19" x14ac:dyDescent="0.2">
      <c r="A302" s="4"/>
      <c r="B302" s="5"/>
      <c r="C302" s="4"/>
      <c r="D302" s="4"/>
      <c r="E302" s="4"/>
      <c r="F302" s="4"/>
      <c r="G302" s="4"/>
      <c r="H302" s="7">
        <f>F302*G302</f>
        <v>0</v>
      </c>
      <c r="I302" s="7"/>
      <c r="J302" s="7">
        <f t="shared" si="65"/>
        <v>0</v>
      </c>
      <c r="K302" s="7"/>
      <c r="L302" s="7"/>
      <c r="M302" s="7"/>
      <c r="N302" s="7">
        <f>L302*M302</f>
        <v>0</v>
      </c>
      <c r="O302" s="7"/>
      <c r="P302" s="7"/>
      <c r="Q302" s="7"/>
      <c r="R302" s="7">
        <f t="shared" si="66"/>
        <v>0</v>
      </c>
      <c r="S302" s="17"/>
    </row>
    <row r="303" spans="1:19" x14ac:dyDescent="0.2">
      <c r="A303" s="4"/>
      <c r="B303" s="5"/>
      <c r="C303" s="4"/>
      <c r="D303" s="4"/>
      <c r="E303" s="15" t="s">
        <v>76</v>
      </c>
      <c r="F303" s="4"/>
      <c r="G303" s="4"/>
      <c r="H303" s="16">
        <f>SUM(H299:H302)</f>
        <v>0</v>
      </c>
      <c r="I303" s="7"/>
      <c r="J303" s="16">
        <f>SUM(J300:J302)</f>
        <v>0</v>
      </c>
      <c r="K303" s="7"/>
      <c r="L303" s="16">
        <f>SUM(L299:L302)</f>
        <v>0</v>
      </c>
      <c r="M303" s="7"/>
      <c r="N303" s="16">
        <f>SUM(N299:N302)</f>
        <v>0</v>
      </c>
      <c r="O303" s="7"/>
      <c r="P303" s="7"/>
      <c r="Q303" s="7"/>
      <c r="R303" s="16">
        <f>SUM(R299:R302)</f>
        <v>0</v>
      </c>
      <c r="S303" s="8">
        <f>J303+N303+R303</f>
        <v>0</v>
      </c>
    </row>
    <row r="304" spans="1:19" x14ac:dyDescent="0.2">
      <c r="A304" s="4"/>
      <c r="B304" s="5"/>
      <c r="C304" s="4"/>
      <c r="D304" s="4"/>
      <c r="E304" s="15" t="s">
        <v>76</v>
      </c>
      <c r="F304" s="4"/>
      <c r="G304" s="4"/>
      <c r="H304" s="16">
        <f>H288+H298+H303</f>
        <v>2</v>
      </c>
      <c r="I304" s="7"/>
      <c r="J304" s="16">
        <f>J288+J298+J303</f>
        <v>1200</v>
      </c>
      <c r="K304" s="7"/>
      <c r="L304" s="16">
        <f>L288+L298+L303</f>
        <v>0.5</v>
      </c>
      <c r="M304" s="7"/>
      <c r="N304" s="16">
        <f>N288+N298+N303</f>
        <v>225</v>
      </c>
      <c r="O304" s="7"/>
      <c r="P304" s="7"/>
      <c r="Q304" s="7"/>
      <c r="R304" s="16">
        <f>R288+R298+R303</f>
        <v>3856</v>
      </c>
      <c r="S304" s="16">
        <f>SUM(S284:S303)</f>
        <v>5281</v>
      </c>
    </row>
    <row r="305" spans="1:19" x14ac:dyDescent="0.2">
      <c r="C305" s="13"/>
      <c r="R305" s="18">
        <f>J304+N304+R304</f>
        <v>5281</v>
      </c>
      <c r="S305" s="18" t="s">
        <v>0</v>
      </c>
    </row>
    <row r="306" spans="1:19" ht="20.25" x14ac:dyDescent="0.3">
      <c r="F306" t="s">
        <v>0</v>
      </c>
      <c r="H306" s="1" t="s">
        <v>164</v>
      </c>
    </row>
    <row r="308" spans="1:19" x14ac:dyDescent="0.2">
      <c r="A308" s="25" t="s">
        <v>2</v>
      </c>
      <c r="B308" s="25" t="s">
        <v>3</v>
      </c>
      <c r="C308" s="25" t="s">
        <v>4</v>
      </c>
      <c r="D308" s="25" t="s">
        <v>5</v>
      </c>
      <c r="E308" s="25" t="s">
        <v>6</v>
      </c>
      <c r="F308" s="22" t="s">
        <v>7</v>
      </c>
      <c r="G308" s="22" t="s">
        <v>8</v>
      </c>
      <c r="H308" s="24" t="s">
        <v>9</v>
      </c>
      <c r="I308" s="24"/>
      <c r="J308" s="24"/>
      <c r="K308" s="25"/>
      <c r="L308" s="24" t="s">
        <v>10</v>
      </c>
      <c r="M308" s="24"/>
      <c r="N308" s="24"/>
      <c r="O308" s="24" t="s">
        <v>11</v>
      </c>
      <c r="P308" s="24"/>
      <c r="Q308" s="24"/>
      <c r="R308" s="24"/>
    </row>
    <row r="309" spans="1:19" ht="25.5" x14ac:dyDescent="0.2">
      <c r="A309" s="27"/>
      <c r="B309" s="27"/>
      <c r="C309" s="27"/>
      <c r="D309" s="27"/>
      <c r="E309" s="27"/>
      <c r="F309" s="23"/>
      <c r="G309" s="23"/>
      <c r="H309" s="2" t="s">
        <v>12</v>
      </c>
      <c r="I309" s="3" t="s">
        <v>13</v>
      </c>
      <c r="J309" s="2" t="s">
        <v>14</v>
      </c>
      <c r="K309" s="26"/>
      <c r="L309" s="2" t="s">
        <v>12</v>
      </c>
      <c r="M309" s="2" t="s">
        <v>15</v>
      </c>
      <c r="N309" s="2" t="s">
        <v>14</v>
      </c>
      <c r="O309" s="3" t="s">
        <v>16</v>
      </c>
      <c r="P309" s="2" t="s">
        <v>12</v>
      </c>
      <c r="Q309" s="2" t="s">
        <v>15</v>
      </c>
      <c r="R309" s="2" t="s">
        <v>14</v>
      </c>
    </row>
    <row r="310" spans="1:19" ht="15.75" x14ac:dyDescent="0.25">
      <c r="A310" s="4"/>
      <c r="B310" s="5"/>
      <c r="C310" s="4"/>
      <c r="D310" s="5"/>
      <c r="E310" s="6" t="s">
        <v>17</v>
      </c>
      <c r="F310" s="4"/>
      <c r="G310" s="4"/>
      <c r="H310" s="7">
        <f>F310*G310</f>
        <v>0</v>
      </c>
      <c r="I310" s="7"/>
      <c r="J310" s="7">
        <f>H310*I310</f>
        <v>0</v>
      </c>
      <c r="K310" s="7"/>
      <c r="L310" s="7"/>
      <c r="M310" s="7"/>
      <c r="N310" s="7">
        <f>L310*M310</f>
        <v>0</v>
      </c>
      <c r="O310" s="7"/>
      <c r="P310" s="7"/>
      <c r="Q310" s="7"/>
      <c r="R310" s="7">
        <f>P310*Q310</f>
        <v>0</v>
      </c>
      <c r="S310" s="8"/>
    </row>
    <row r="311" spans="1:19" ht="15" x14ac:dyDescent="0.2">
      <c r="A311" s="4"/>
      <c r="B311" s="5"/>
      <c r="C311" s="4"/>
      <c r="D311" s="4"/>
      <c r="E311" s="9" t="s">
        <v>18</v>
      </c>
      <c r="F311" s="4"/>
      <c r="G311" s="4"/>
      <c r="H311" s="7">
        <f>F311*G311</f>
        <v>0</v>
      </c>
      <c r="I311" s="7"/>
      <c r="J311" s="7">
        <f>H311*I311</f>
        <v>0</v>
      </c>
      <c r="K311" s="7"/>
      <c r="L311" s="7"/>
      <c r="M311" s="7"/>
      <c r="N311" s="7">
        <f>L311*M311</f>
        <v>0</v>
      </c>
      <c r="O311" s="7"/>
      <c r="P311" s="7"/>
      <c r="Q311" s="7"/>
      <c r="R311" s="7">
        <f t="shared" ref="R311:R316" si="67">P311*Q311</f>
        <v>0</v>
      </c>
      <c r="S311" s="8"/>
    </row>
    <row r="312" spans="1:19" ht="102" x14ac:dyDescent="0.2">
      <c r="A312" s="4">
        <v>1</v>
      </c>
      <c r="B312" s="5" t="s">
        <v>165</v>
      </c>
      <c r="C312" s="10">
        <v>44842</v>
      </c>
      <c r="D312" s="4"/>
      <c r="E312" s="9" t="s">
        <v>166</v>
      </c>
      <c r="F312" s="4">
        <v>2</v>
      </c>
      <c r="G312" s="4">
        <v>2</v>
      </c>
      <c r="H312" s="7">
        <f>F312*G312</f>
        <v>4</v>
      </c>
      <c r="I312" s="7">
        <v>600</v>
      </c>
      <c r="J312" s="7">
        <f>H312*I312</f>
        <v>2400</v>
      </c>
      <c r="K312" s="7" t="s">
        <v>116</v>
      </c>
      <c r="L312" s="7">
        <v>1</v>
      </c>
      <c r="M312" s="7">
        <v>450</v>
      </c>
      <c r="N312" s="7">
        <f>L312*M312</f>
        <v>450</v>
      </c>
      <c r="O312" s="7" t="s">
        <v>167</v>
      </c>
      <c r="P312" s="7">
        <v>1</v>
      </c>
      <c r="Q312" s="7">
        <v>98</v>
      </c>
      <c r="R312" s="7">
        <f t="shared" si="67"/>
        <v>98</v>
      </c>
      <c r="S312" s="8"/>
    </row>
    <row r="313" spans="1:19" ht="15" x14ac:dyDescent="0.2">
      <c r="A313" s="4"/>
      <c r="B313" s="5"/>
      <c r="C313" s="4"/>
      <c r="D313" s="4"/>
      <c r="E313" s="9"/>
      <c r="F313" s="4"/>
      <c r="G313" s="4"/>
      <c r="H313" s="7"/>
      <c r="I313" s="7"/>
      <c r="J313" s="7"/>
      <c r="K313" s="7"/>
      <c r="L313" s="7"/>
      <c r="M313" s="7"/>
      <c r="N313" s="7"/>
      <c r="O313" s="7" t="s">
        <v>168</v>
      </c>
      <c r="P313" s="7">
        <v>3</v>
      </c>
      <c r="Q313" s="7">
        <v>10</v>
      </c>
      <c r="R313" s="7">
        <f t="shared" si="67"/>
        <v>30</v>
      </c>
      <c r="S313" s="8"/>
    </row>
    <row r="314" spans="1:19" ht="15" x14ac:dyDescent="0.2">
      <c r="A314" s="4"/>
      <c r="B314" s="5"/>
      <c r="C314" s="4"/>
      <c r="D314" s="4"/>
      <c r="E314" s="9"/>
      <c r="F314" s="4"/>
      <c r="G314" s="4"/>
      <c r="H314" s="7"/>
      <c r="I314" s="7"/>
      <c r="J314" s="7"/>
      <c r="K314" s="7"/>
      <c r="L314" s="7"/>
      <c r="M314" s="7"/>
      <c r="N314" s="7"/>
      <c r="O314" s="7" t="s">
        <v>169</v>
      </c>
      <c r="P314" s="7">
        <v>1</v>
      </c>
      <c r="Q314" s="7">
        <v>139</v>
      </c>
      <c r="R314" s="7">
        <f t="shared" si="67"/>
        <v>139</v>
      </c>
      <c r="S314" s="8"/>
    </row>
    <row r="315" spans="1:19" ht="15" x14ac:dyDescent="0.2">
      <c r="A315" s="4"/>
      <c r="B315" s="5"/>
      <c r="C315" s="10"/>
      <c r="D315" s="4"/>
      <c r="E315" s="11"/>
      <c r="F315" s="4"/>
      <c r="G315" s="4"/>
      <c r="H315" s="7"/>
      <c r="I315" s="7"/>
      <c r="J315" s="7"/>
      <c r="K315" s="7"/>
      <c r="L315" s="7"/>
      <c r="M315" s="7"/>
      <c r="N315" s="7"/>
      <c r="O315" s="7" t="s">
        <v>170</v>
      </c>
      <c r="P315" s="7">
        <v>0.2</v>
      </c>
      <c r="Q315" s="7">
        <v>75</v>
      </c>
      <c r="R315" s="7">
        <f>P315*Q315</f>
        <v>15</v>
      </c>
      <c r="S315" s="12"/>
    </row>
    <row r="316" spans="1:19" x14ac:dyDescent="0.2">
      <c r="A316" s="4"/>
      <c r="B316" s="5"/>
      <c r="C316" s="4"/>
      <c r="D316" s="4"/>
      <c r="E316" s="4"/>
      <c r="F316" s="4"/>
      <c r="G316" s="4"/>
      <c r="H316" s="7">
        <f>F316*G316</f>
        <v>0</v>
      </c>
      <c r="I316" s="7"/>
      <c r="J316" s="7">
        <f>H316*I316</f>
        <v>0</v>
      </c>
      <c r="K316" s="7"/>
      <c r="L316" s="7"/>
      <c r="M316" s="7"/>
      <c r="N316" s="7">
        <f>L316*M316</f>
        <v>0</v>
      </c>
      <c r="O316" s="7"/>
      <c r="P316" s="7"/>
      <c r="Q316" s="7"/>
      <c r="R316" s="7">
        <f t="shared" si="67"/>
        <v>0</v>
      </c>
      <c r="S316" s="12"/>
    </row>
    <row r="317" spans="1:19" x14ac:dyDescent="0.2">
      <c r="A317" s="4"/>
      <c r="B317" s="5"/>
      <c r="C317" s="4"/>
      <c r="D317" s="4"/>
      <c r="E317" s="15" t="s">
        <v>76</v>
      </c>
      <c r="F317" s="4"/>
      <c r="G317" s="4"/>
      <c r="H317" s="16">
        <f>SUM(H310:H316)</f>
        <v>4</v>
      </c>
      <c r="I317" s="7"/>
      <c r="J317" s="16">
        <f>SUM(J310:J316)</f>
        <v>2400</v>
      </c>
      <c r="K317" s="7"/>
      <c r="L317" s="16">
        <f>SUM(L310:L316)</f>
        <v>1</v>
      </c>
      <c r="M317" s="7"/>
      <c r="N317" s="16">
        <f>SUM(N310:N316)</f>
        <v>450</v>
      </c>
      <c r="O317" s="7"/>
      <c r="P317" s="7"/>
      <c r="Q317" s="7"/>
      <c r="R317" s="16">
        <f>SUM(R310:R316)</f>
        <v>282</v>
      </c>
      <c r="S317" s="8">
        <f>J317+N317+R317</f>
        <v>3132</v>
      </c>
    </row>
    <row r="318" spans="1:19" ht="15" x14ac:dyDescent="0.2">
      <c r="A318" s="4" t="s">
        <v>0</v>
      </c>
      <c r="B318" s="5"/>
      <c r="C318" s="4"/>
      <c r="D318" s="4"/>
      <c r="E318" s="9" t="s">
        <v>77</v>
      </c>
      <c r="F318" s="4"/>
      <c r="G318" s="4"/>
      <c r="H318" s="7">
        <f>F318*G318</f>
        <v>0</v>
      </c>
      <c r="I318" s="7"/>
      <c r="J318" s="7">
        <f>H318*I318</f>
        <v>0</v>
      </c>
      <c r="K318" s="7"/>
      <c r="L318" s="7"/>
      <c r="M318" s="7"/>
      <c r="N318" s="7">
        <f>L318*M318</f>
        <v>0</v>
      </c>
      <c r="O318" s="7"/>
      <c r="P318" s="7"/>
      <c r="Q318" s="7"/>
      <c r="R318" s="7">
        <f>P318</f>
        <v>0</v>
      </c>
      <c r="S318" s="17"/>
    </row>
    <row r="319" spans="1:19" ht="15" x14ac:dyDescent="0.2">
      <c r="A319" s="4"/>
      <c r="B319" s="5"/>
      <c r="C319" s="10"/>
      <c r="D319" s="4"/>
      <c r="E319" s="9"/>
      <c r="F319" s="4"/>
      <c r="G319" s="4"/>
      <c r="H319" s="7">
        <f t="shared" ref="H319:H320" si="68">F319*G319</f>
        <v>0</v>
      </c>
      <c r="I319" s="7"/>
      <c r="J319" s="7">
        <f>H319*I319</f>
        <v>0</v>
      </c>
      <c r="K319" s="7"/>
      <c r="L319" s="7"/>
      <c r="M319" s="7"/>
      <c r="N319" s="7">
        <f t="shared" ref="N319" si="69">L319*M319</f>
        <v>0</v>
      </c>
      <c r="O319" s="7"/>
      <c r="P319" s="7"/>
      <c r="Q319" s="7"/>
      <c r="R319" s="7">
        <f>P319*Q319</f>
        <v>0</v>
      </c>
      <c r="S319" s="17"/>
    </row>
    <row r="320" spans="1:19" x14ac:dyDescent="0.2">
      <c r="A320" s="4"/>
      <c r="B320" s="5"/>
      <c r="C320" s="4"/>
      <c r="D320" s="4"/>
      <c r="E320" s="4"/>
      <c r="F320" s="4"/>
      <c r="G320" s="4"/>
      <c r="H320" s="7">
        <f t="shared" si="68"/>
        <v>0</v>
      </c>
      <c r="I320" s="7"/>
      <c r="J320" s="7">
        <f t="shared" ref="J320" si="70">H320*I320</f>
        <v>0</v>
      </c>
      <c r="K320" s="7"/>
      <c r="L320" s="7"/>
      <c r="M320" s="7"/>
      <c r="N320" s="7">
        <f>L320*M320</f>
        <v>0</v>
      </c>
      <c r="O320" s="7"/>
      <c r="P320" s="7"/>
      <c r="Q320" s="7"/>
      <c r="R320" s="7">
        <f t="shared" ref="R320" si="71">P320*Q320</f>
        <v>0</v>
      </c>
      <c r="S320" s="8"/>
    </row>
    <row r="321" spans="1:19" x14ac:dyDescent="0.2">
      <c r="A321" s="4"/>
      <c r="B321" s="5"/>
      <c r="C321" s="4"/>
      <c r="D321" s="4"/>
      <c r="E321" s="15" t="s">
        <v>76</v>
      </c>
      <c r="F321" s="4"/>
      <c r="G321" s="4"/>
      <c r="H321" s="16">
        <f>SUM(H318:H320)</f>
        <v>0</v>
      </c>
      <c r="I321" s="7"/>
      <c r="J321" s="16">
        <f>SUM(J318:J320)</f>
        <v>0</v>
      </c>
      <c r="K321" s="7"/>
      <c r="L321" s="16">
        <f>SUM(L318:L320)</f>
        <v>0</v>
      </c>
      <c r="M321" s="7"/>
      <c r="N321" s="16">
        <f>SUM(N318:N320)</f>
        <v>0</v>
      </c>
      <c r="O321" s="7"/>
      <c r="P321" s="7"/>
      <c r="Q321" s="7"/>
      <c r="R321" s="16">
        <f>SUM(R318:R320)</f>
        <v>0</v>
      </c>
      <c r="S321" s="8">
        <f>J321+N321+R321</f>
        <v>0</v>
      </c>
    </row>
    <row r="322" spans="1:19" ht="15" x14ac:dyDescent="0.2">
      <c r="A322" s="4"/>
      <c r="B322" s="5"/>
      <c r="C322" s="4"/>
      <c r="D322" s="4"/>
      <c r="E322" s="9" t="s">
        <v>79</v>
      </c>
      <c r="F322" s="4"/>
      <c r="G322" s="4"/>
      <c r="H322" s="7">
        <f>F322*G322</f>
        <v>0</v>
      </c>
      <c r="I322" s="7"/>
      <c r="J322" s="7">
        <f>H322*I322</f>
        <v>0</v>
      </c>
      <c r="K322" s="7"/>
      <c r="L322" s="7"/>
      <c r="M322" s="7"/>
      <c r="N322" s="7">
        <f>L322*M322</f>
        <v>0</v>
      </c>
      <c r="O322" s="7"/>
      <c r="P322" s="7"/>
      <c r="Q322" s="7"/>
      <c r="R322" s="7">
        <f>P322*Q322</f>
        <v>0</v>
      </c>
      <c r="S322" s="17"/>
    </row>
    <row r="323" spans="1:19" ht="51" x14ac:dyDescent="0.2">
      <c r="A323" s="4">
        <v>1</v>
      </c>
      <c r="B323" s="5" t="s">
        <v>171</v>
      </c>
      <c r="C323" s="10">
        <v>44844</v>
      </c>
      <c r="D323" s="4"/>
      <c r="E323" s="9" t="s">
        <v>121</v>
      </c>
      <c r="F323" s="4">
        <v>2</v>
      </c>
      <c r="G323" s="4">
        <v>1</v>
      </c>
      <c r="H323" s="7">
        <f>F323*G323</f>
        <v>2</v>
      </c>
      <c r="I323" s="7">
        <v>600</v>
      </c>
      <c r="J323" s="7">
        <f>H323*I323</f>
        <v>1200</v>
      </c>
      <c r="K323" s="7" t="s">
        <v>116</v>
      </c>
      <c r="L323" s="7">
        <v>0.5</v>
      </c>
      <c r="M323" s="7">
        <v>450</v>
      </c>
      <c r="N323" s="7">
        <f>L323*M323</f>
        <v>225</v>
      </c>
      <c r="O323" s="7" t="s">
        <v>172</v>
      </c>
      <c r="P323" s="7">
        <v>0.5</v>
      </c>
      <c r="Q323" s="7">
        <v>68</v>
      </c>
      <c r="R323" s="7">
        <f>P323*Q323</f>
        <v>34</v>
      </c>
      <c r="S323" s="17"/>
    </row>
    <row r="324" spans="1:19" ht="15" x14ac:dyDescent="0.2">
      <c r="A324" s="4"/>
      <c r="B324" s="5"/>
      <c r="C324" s="10"/>
      <c r="D324" s="4"/>
      <c r="E324" s="9"/>
      <c r="F324" s="4"/>
      <c r="G324" s="4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17"/>
    </row>
    <row r="325" spans="1:19" ht="25.5" x14ac:dyDescent="0.2">
      <c r="A325" s="4">
        <v>2</v>
      </c>
      <c r="B325" s="5" t="s">
        <v>173</v>
      </c>
      <c r="C325" s="10">
        <v>44847</v>
      </c>
      <c r="D325" s="4"/>
      <c r="E325" s="9" t="s">
        <v>155</v>
      </c>
      <c r="F325" s="4">
        <v>2</v>
      </c>
      <c r="G325" s="4">
        <v>1</v>
      </c>
      <c r="H325" s="7">
        <f>F325*G325</f>
        <v>2</v>
      </c>
      <c r="I325" s="7">
        <v>600</v>
      </c>
      <c r="J325" s="7">
        <f>H325*I325</f>
        <v>1200</v>
      </c>
      <c r="K325" s="7" t="s">
        <v>116</v>
      </c>
      <c r="L325" s="7">
        <v>0.5</v>
      </c>
      <c r="M325" s="7">
        <v>450</v>
      </c>
      <c r="N325" s="7">
        <f>L325*M325</f>
        <v>225</v>
      </c>
      <c r="O325" s="7" t="s">
        <v>174</v>
      </c>
      <c r="P325" s="7">
        <v>1</v>
      </c>
      <c r="Q325" s="7">
        <v>345</v>
      </c>
      <c r="R325" s="7">
        <f t="shared" ref="R325:R328" si="72">P325*Q325</f>
        <v>345</v>
      </c>
      <c r="S325" s="17"/>
    </row>
    <row r="326" spans="1:19" ht="15" x14ac:dyDescent="0.2">
      <c r="A326" s="4"/>
      <c r="B326" s="5"/>
      <c r="C326" s="10"/>
      <c r="D326" s="4"/>
      <c r="E326" s="9"/>
      <c r="F326" s="4"/>
      <c r="G326" s="4"/>
      <c r="H326" s="7"/>
      <c r="I326" s="7"/>
      <c r="J326" s="7"/>
      <c r="K326" s="7"/>
      <c r="L326" s="7"/>
      <c r="M326" s="7"/>
      <c r="N326" s="7"/>
      <c r="O326" s="7" t="s">
        <v>175</v>
      </c>
      <c r="P326" s="7">
        <v>0.5</v>
      </c>
      <c r="Q326" s="7">
        <v>68</v>
      </c>
      <c r="R326" s="7">
        <f t="shared" si="72"/>
        <v>34</v>
      </c>
      <c r="S326" s="17"/>
    </row>
    <row r="327" spans="1:19" ht="15" x14ac:dyDescent="0.2">
      <c r="A327" s="4"/>
      <c r="B327" s="5"/>
      <c r="C327" s="10"/>
      <c r="D327" s="4"/>
      <c r="E327" s="9"/>
      <c r="F327" s="4"/>
      <c r="G327" s="4"/>
      <c r="H327" s="7">
        <f>F327*G327</f>
        <v>0</v>
      </c>
      <c r="I327" s="7"/>
      <c r="J327" s="7">
        <f t="shared" ref="J327:J328" si="73">H327*I327</f>
        <v>0</v>
      </c>
      <c r="K327" s="7"/>
      <c r="L327" s="7"/>
      <c r="M327" s="7"/>
      <c r="N327" s="7">
        <f>L327*M327</f>
        <v>0</v>
      </c>
      <c r="O327" s="7" t="s">
        <v>176</v>
      </c>
      <c r="P327" s="7">
        <v>2</v>
      </c>
      <c r="Q327" s="7">
        <v>0.8</v>
      </c>
      <c r="R327" s="7">
        <f t="shared" si="72"/>
        <v>1.6</v>
      </c>
      <c r="S327" s="17"/>
    </row>
    <row r="328" spans="1:19" x14ac:dyDescent="0.2">
      <c r="A328" s="4"/>
      <c r="B328" s="5"/>
      <c r="C328" s="4"/>
      <c r="D328" s="4"/>
      <c r="E328" s="4"/>
      <c r="F328" s="4"/>
      <c r="G328" s="4"/>
      <c r="H328" s="7">
        <f>F328*G328</f>
        <v>0</v>
      </c>
      <c r="I328" s="7"/>
      <c r="J328" s="7">
        <f t="shared" si="73"/>
        <v>0</v>
      </c>
      <c r="K328" s="7"/>
      <c r="L328" s="7"/>
      <c r="M328" s="7"/>
      <c r="N328" s="7">
        <f>L328*M328</f>
        <v>0</v>
      </c>
      <c r="O328" s="7"/>
      <c r="P328" s="7"/>
      <c r="Q328" s="7"/>
      <c r="R328" s="7">
        <f t="shared" si="72"/>
        <v>0</v>
      </c>
      <c r="S328" s="17"/>
    </row>
    <row r="329" spans="1:19" x14ac:dyDescent="0.2">
      <c r="A329" s="4"/>
      <c r="B329" s="5"/>
      <c r="C329" s="4"/>
      <c r="D329" s="4"/>
      <c r="E329" s="15" t="s">
        <v>76</v>
      </c>
      <c r="F329" s="4"/>
      <c r="G329" s="4"/>
      <c r="H329" s="16">
        <f>SUM(H322:H328)</f>
        <v>4</v>
      </c>
      <c r="I329" s="7"/>
      <c r="J329" s="16">
        <f>SUM(J323:J328)</f>
        <v>2400</v>
      </c>
      <c r="K329" s="7"/>
      <c r="L329" s="16">
        <f>SUM(L322:L328)</f>
        <v>1</v>
      </c>
      <c r="M329" s="7"/>
      <c r="N329" s="16">
        <f>SUM(N322:N328)</f>
        <v>450</v>
      </c>
      <c r="O329" s="7"/>
      <c r="P329" s="7"/>
      <c r="Q329" s="7"/>
      <c r="R329" s="16">
        <f>SUM(R322:R328)</f>
        <v>414.6</v>
      </c>
      <c r="S329" s="8">
        <f>J329+N329+R329</f>
        <v>3264.6</v>
      </c>
    </row>
    <row r="330" spans="1:19" x14ac:dyDescent="0.2">
      <c r="A330" s="4"/>
      <c r="B330" s="5"/>
      <c r="C330" s="4"/>
      <c r="D330" s="4"/>
      <c r="E330" s="15" t="s">
        <v>76</v>
      </c>
      <c r="F330" s="4"/>
      <c r="G330" s="4"/>
      <c r="H330" s="16">
        <f>H317+H321+H329</f>
        <v>8</v>
      </c>
      <c r="I330" s="7"/>
      <c r="J330" s="16">
        <f>J317+J321+J329</f>
        <v>4800</v>
      </c>
      <c r="K330" s="7"/>
      <c r="L330" s="16">
        <f>L317+L321+L329</f>
        <v>2</v>
      </c>
      <c r="M330" s="7"/>
      <c r="N330" s="16">
        <f>N317+N321+N329</f>
        <v>900</v>
      </c>
      <c r="O330" s="7"/>
      <c r="P330" s="7"/>
      <c r="Q330" s="7"/>
      <c r="R330" s="16">
        <f>R317+R321+R329</f>
        <v>696.6</v>
      </c>
      <c r="S330" s="16">
        <f>SUM(S310:S329)</f>
        <v>6396.6</v>
      </c>
    </row>
    <row r="331" spans="1:19" x14ac:dyDescent="0.2">
      <c r="C331" s="13"/>
      <c r="R331" s="18">
        <f>J330+N330+R330</f>
        <v>6396.6</v>
      </c>
      <c r="S331" s="18" t="s">
        <v>0</v>
      </c>
    </row>
    <row r="332" spans="1:19" ht="20.25" x14ac:dyDescent="0.3">
      <c r="F332" t="s">
        <v>0</v>
      </c>
      <c r="H332" s="1" t="s">
        <v>177</v>
      </c>
    </row>
    <row r="334" spans="1:19" x14ac:dyDescent="0.2">
      <c r="A334" s="25" t="s">
        <v>2</v>
      </c>
      <c r="B334" s="25" t="s">
        <v>3</v>
      </c>
      <c r="C334" s="25" t="s">
        <v>4</v>
      </c>
      <c r="D334" s="25" t="s">
        <v>5</v>
      </c>
      <c r="E334" s="25" t="s">
        <v>6</v>
      </c>
      <c r="F334" s="22" t="s">
        <v>7</v>
      </c>
      <c r="G334" s="22" t="s">
        <v>8</v>
      </c>
      <c r="H334" s="24" t="s">
        <v>9</v>
      </c>
      <c r="I334" s="24"/>
      <c r="J334" s="24"/>
      <c r="K334" s="25"/>
      <c r="L334" s="24" t="s">
        <v>10</v>
      </c>
      <c r="M334" s="24"/>
      <c r="N334" s="24"/>
      <c r="O334" s="24" t="s">
        <v>11</v>
      </c>
      <c r="P334" s="24"/>
      <c r="Q334" s="24"/>
      <c r="R334" s="24"/>
    </row>
    <row r="335" spans="1:19" ht="25.5" x14ac:dyDescent="0.2">
      <c r="A335" s="27"/>
      <c r="B335" s="27"/>
      <c r="C335" s="27"/>
      <c r="D335" s="27"/>
      <c r="E335" s="27"/>
      <c r="F335" s="23"/>
      <c r="G335" s="23"/>
      <c r="H335" s="2" t="s">
        <v>12</v>
      </c>
      <c r="I335" s="3" t="s">
        <v>13</v>
      </c>
      <c r="J335" s="2" t="s">
        <v>14</v>
      </c>
      <c r="K335" s="26"/>
      <c r="L335" s="2" t="s">
        <v>12</v>
      </c>
      <c r="M335" s="2" t="s">
        <v>15</v>
      </c>
      <c r="N335" s="2" t="s">
        <v>14</v>
      </c>
      <c r="O335" s="3" t="s">
        <v>16</v>
      </c>
      <c r="P335" s="2" t="s">
        <v>12</v>
      </c>
      <c r="Q335" s="2" t="s">
        <v>15</v>
      </c>
      <c r="R335" s="2" t="s">
        <v>14</v>
      </c>
    </row>
    <row r="336" spans="1:19" ht="15.75" x14ac:dyDescent="0.25">
      <c r="A336" s="4"/>
      <c r="B336" s="5"/>
      <c r="C336" s="4"/>
      <c r="D336" s="5"/>
      <c r="E336" s="6" t="s">
        <v>17</v>
      </c>
      <c r="F336" s="4"/>
      <c r="G336" s="4"/>
      <c r="H336" s="7">
        <f>F336*G336</f>
        <v>0</v>
      </c>
      <c r="I336" s="7"/>
      <c r="J336" s="7">
        <f>H336*I336</f>
        <v>0</v>
      </c>
      <c r="K336" s="7"/>
      <c r="L336" s="7"/>
      <c r="M336" s="7"/>
      <c r="N336" s="7">
        <f>L336*M336</f>
        <v>0</v>
      </c>
      <c r="O336" s="7"/>
      <c r="P336" s="7"/>
      <c r="Q336" s="7"/>
      <c r="R336" s="7">
        <f>P336*Q336</f>
        <v>0</v>
      </c>
      <c r="S336" s="8"/>
    </row>
    <row r="337" spans="1:19" ht="15" x14ac:dyDescent="0.2">
      <c r="A337" s="4"/>
      <c r="B337" s="5"/>
      <c r="C337" s="4"/>
      <c r="D337" s="4"/>
      <c r="E337" s="9" t="s">
        <v>18</v>
      </c>
      <c r="F337" s="4"/>
      <c r="G337" s="4"/>
      <c r="H337" s="7">
        <f>F337*G337</f>
        <v>0</v>
      </c>
      <c r="I337" s="7"/>
      <c r="J337" s="7">
        <f>H337*I337</f>
        <v>0</v>
      </c>
      <c r="K337" s="7"/>
      <c r="L337" s="7"/>
      <c r="M337" s="7"/>
      <c r="N337" s="7">
        <f>L337*M337</f>
        <v>0</v>
      </c>
      <c r="O337" s="7"/>
      <c r="P337" s="7"/>
      <c r="Q337" s="7"/>
      <c r="R337" s="7">
        <f t="shared" ref="R337:R358" si="74">P337*Q337</f>
        <v>0</v>
      </c>
      <c r="S337" s="8"/>
    </row>
    <row r="338" spans="1:19" ht="153" x14ac:dyDescent="0.2">
      <c r="A338" s="4">
        <v>1</v>
      </c>
      <c r="B338" s="5" t="s">
        <v>178</v>
      </c>
      <c r="C338" s="10">
        <v>44873</v>
      </c>
      <c r="D338" s="4"/>
      <c r="E338" s="9" t="s">
        <v>179</v>
      </c>
      <c r="F338" s="4">
        <v>2</v>
      </c>
      <c r="G338" s="4">
        <v>3</v>
      </c>
      <c r="H338" s="7">
        <f>F338*G338</f>
        <v>6</v>
      </c>
      <c r="I338" s="7">
        <v>600</v>
      </c>
      <c r="J338" s="7">
        <f>H338*I338</f>
        <v>3600</v>
      </c>
      <c r="K338" s="7" t="s">
        <v>116</v>
      </c>
      <c r="L338" s="7">
        <v>0.5</v>
      </c>
      <c r="M338" s="7">
        <v>450</v>
      </c>
      <c r="N338" s="7">
        <f>L338*M338</f>
        <v>225</v>
      </c>
      <c r="O338" s="21" t="s">
        <v>180</v>
      </c>
      <c r="P338" s="7">
        <v>6</v>
      </c>
      <c r="Q338" s="7">
        <v>169</v>
      </c>
      <c r="R338" s="7">
        <f>P338*Q338</f>
        <v>1014</v>
      </c>
      <c r="S338" s="8"/>
    </row>
    <row r="339" spans="1:19" ht="15" x14ac:dyDescent="0.2">
      <c r="A339" s="4"/>
      <c r="B339" s="5"/>
      <c r="C339" s="4"/>
      <c r="D339" s="4"/>
      <c r="E339" s="9"/>
      <c r="F339" s="4">
        <v>6</v>
      </c>
      <c r="G339" s="4">
        <v>3</v>
      </c>
      <c r="H339" s="7"/>
      <c r="I339" s="7"/>
      <c r="J339" s="7"/>
      <c r="K339" s="7"/>
      <c r="L339" s="7"/>
      <c r="M339" s="7"/>
      <c r="N339" s="7"/>
      <c r="O339" s="7" t="s">
        <v>117</v>
      </c>
      <c r="P339" s="7">
        <v>2</v>
      </c>
      <c r="Q339" s="7">
        <v>157</v>
      </c>
      <c r="R339" s="7">
        <f t="shared" ref="R339:R344" si="75">P339*Q339</f>
        <v>314</v>
      </c>
      <c r="S339" s="8"/>
    </row>
    <row r="340" spans="1:19" ht="15" x14ac:dyDescent="0.2">
      <c r="A340" s="4"/>
      <c r="B340" s="5"/>
      <c r="C340" s="4"/>
      <c r="D340" s="4"/>
      <c r="E340" s="9"/>
      <c r="F340" s="4"/>
      <c r="G340" s="4"/>
      <c r="H340" s="7"/>
      <c r="I340" s="7"/>
      <c r="J340" s="7"/>
      <c r="K340" s="7"/>
      <c r="L340" s="7"/>
      <c r="M340" s="7"/>
      <c r="N340" s="7"/>
      <c r="O340" s="7" t="s">
        <v>181</v>
      </c>
      <c r="P340" s="7">
        <v>2</v>
      </c>
      <c r="Q340" s="7">
        <v>391</v>
      </c>
      <c r="R340" s="7">
        <f t="shared" si="75"/>
        <v>782</v>
      </c>
      <c r="S340" s="8"/>
    </row>
    <row r="341" spans="1:19" ht="15" x14ac:dyDescent="0.2">
      <c r="A341" s="4"/>
      <c r="B341" s="5"/>
      <c r="C341" s="4"/>
      <c r="D341" s="4"/>
      <c r="E341" s="9"/>
      <c r="F341" s="4"/>
      <c r="G341" s="4"/>
      <c r="H341" s="7"/>
      <c r="I341" s="7"/>
      <c r="J341" s="7"/>
      <c r="K341" s="7"/>
      <c r="L341" s="7"/>
      <c r="M341" s="7"/>
      <c r="N341" s="7"/>
      <c r="O341" s="7" t="s">
        <v>71</v>
      </c>
      <c r="P341" s="7">
        <v>1</v>
      </c>
      <c r="Q341" s="7">
        <v>236</v>
      </c>
      <c r="R341" s="7">
        <f t="shared" si="75"/>
        <v>236</v>
      </c>
      <c r="S341" s="8"/>
    </row>
    <row r="342" spans="1:19" ht="15" x14ac:dyDescent="0.2">
      <c r="A342" s="4"/>
      <c r="B342" s="5"/>
      <c r="C342" s="4"/>
      <c r="D342" s="4"/>
      <c r="E342" s="9"/>
      <c r="F342" s="4"/>
      <c r="G342" s="4"/>
      <c r="H342" s="7"/>
      <c r="I342" s="7"/>
      <c r="J342" s="7"/>
      <c r="K342" s="7"/>
      <c r="L342" s="7"/>
      <c r="M342" s="7"/>
      <c r="N342" s="7"/>
      <c r="O342" s="7" t="s">
        <v>182</v>
      </c>
      <c r="P342" s="7">
        <v>1</v>
      </c>
      <c r="Q342" s="7">
        <v>60</v>
      </c>
      <c r="R342" s="7">
        <f t="shared" si="75"/>
        <v>60</v>
      </c>
      <c r="S342" s="8"/>
    </row>
    <row r="343" spans="1:19" ht="15" x14ac:dyDescent="0.2">
      <c r="A343" s="4"/>
      <c r="B343" s="5"/>
      <c r="C343" s="4"/>
      <c r="D343" s="4"/>
      <c r="E343" s="9"/>
      <c r="F343" s="4"/>
      <c r="G343" s="4"/>
      <c r="H343" s="7"/>
      <c r="I343" s="7"/>
      <c r="J343" s="7"/>
      <c r="K343" s="7"/>
      <c r="L343" s="7"/>
      <c r="M343" s="7"/>
      <c r="N343" s="7"/>
      <c r="O343" s="7" t="s">
        <v>183</v>
      </c>
      <c r="P343" s="7">
        <v>1</v>
      </c>
      <c r="Q343" s="7">
        <v>102</v>
      </c>
      <c r="R343" s="7">
        <f t="shared" si="75"/>
        <v>102</v>
      </c>
      <c r="S343" s="8"/>
    </row>
    <row r="344" spans="1:19" ht="15" x14ac:dyDescent="0.2">
      <c r="A344" s="4"/>
      <c r="B344" s="5"/>
      <c r="C344" s="4"/>
      <c r="D344" s="4"/>
      <c r="E344" s="9"/>
      <c r="F344" s="4"/>
      <c r="G344" s="4"/>
      <c r="H344" s="7"/>
      <c r="I344" s="7"/>
      <c r="J344" s="7"/>
      <c r="K344" s="7"/>
      <c r="L344" s="7"/>
      <c r="M344" s="7"/>
      <c r="N344" s="7"/>
      <c r="O344" s="7" t="s">
        <v>184</v>
      </c>
      <c r="P344" s="7">
        <v>1</v>
      </c>
      <c r="Q344" s="7">
        <v>333</v>
      </c>
      <c r="R344" s="7">
        <f t="shared" si="75"/>
        <v>333</v>
      </c>
      <c r="S344" s="8"/>
    </row>
    <row r="345" spans="1:19" ht="15" x14ac:dyDescent="0.2">
      <c r="A345" s="4"/>
      <c r="B345" s="5"/>
      <c r="C345" s="4"/>
      <c r="D345" s="4"/>
      <c r="E345" s="9"/>
      <c r="F345" s="4"/>
      <c r="G345" s="4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8"/>
    </row>
    <row r="346" spans="1:19" ht="76.5" x14ac:dyDescent="0.2">
      <c r="A346" s="4">
        <v>2</v>
      </c>
      <c r="B346" s="5" t="s">
        <v>185</v>
      </c>
      <c r="C346" s="10">
        <v>44873</v>
      </c>
      <c r="D346" s="4"/>
      <c r="E346" s="9" t="s">
        <v>54</v>
      </c>
      <c r="F346" s="4">
        <v>6</v>
      </c>
      <c r="G346" s="4">
        <v>2</v>
      </c>
      <c r="H346" s="7">
        <f>F346*G346</f>
        <v>12</v>
      </c>
      <c r="I346" s="7">
        <v>600</v>
      </c>
      <c r="J346" s="7">
        <f>H346*I346</f>
        <v>7200</v>
      </c>
      <c r="K346" s="7" t="s">
        <v>116</v>
      </c>
      <c r="L346" s="7">
        <v>0.5</v>
      </c>
      <c r="M346" s="7">
        <v>450</v>
      </c>
      <c r="N346" s="7">
        <f>L346*M346</f>
        <v>225</v>
      </c>
      <c r="O346" s="7" t="s">
        <v>186</v>
      </c>
      <c r="P346" s="7">
        <v>12</v>
      </c>
      <c r="Q346" s="7">
        <v>98</v>
      </c>
      <c r="R346" s="7">
        <f>P346*Q346</f>
        <v>1176</v>
      </c>
      <c r="S346" s="8"/>
    </row>
    <row r="347" spans="1:19" ht="15" x14ac:dyDescent="0.2">
      <c r="A347" s="4"/>
      <c r="B347" s="5"/>
      <c r="C347" s="4"/>
      <c r="D347" s="4"/>
      <c r="E347" s="9"/>
      <c r="F347" s="4"/>
      <c r="G347" s="4"/>
      <c r="H347" s="7"/>
      <c r="I347" s="7"/>
      <c r="J347" s="7"/>
      <c r="K347" s="7"/>
      <c r="L347" s="7"/>
      <c r="M347" s="7"/>
      <c r="N347" s="7"/>
      <c r="O347" s="7" t="s">
        <v>187</v>
      </c>
      <c r="P347" s="7">
        <v>4</v>
      </c>
      <c r="Q347" s="7">
        <v>43</v>
      </c>
      <c r="R347" s="7">
        <f t="shared" ref="R347:R351" si="76">P347*Q347</f>
        <v>172</v>
      </c>
      <c r="S347" s="8"/>
    </row>
    <row r="348" spans="1:19" ht="15" x14ac:dyDescent="0.2">
      <c r="A348" s="4"/>
      <c r="B348" s="5"/>
      <c r="C348" s="4"/>
      <c r="D348" s="4"/>
      <c r="E348" s="9"/>
      <c r="F348" s="4"/>
      <c r="G348" s="4"/>
      <c r="H348" s="7"/>
      <c r="I348" s="7"/>
      <c r="J348" s="7"/>
      <c r="K348" s="7"/>
      <c r="L348" s="7"/>
      <c r="M348" s="7"/>
      <c r="N348" s="7"/>
      <c r="O348" s="7" t="s">
        <v>188</v>
      </c>
      <c r="P348" s="7">
        <v>10</v>
      </c>
      <c r="Q348" s="7">
        <v>12</v>
      </c>
      <c r="R348" s="7">
        <f t="shared" si="76"/>
        <v>120</v>
      </c>
      <c r="S348" s="8"/>
    </row>
    <row r="349" spans="1:19" ht="15" x14ac:dyDescent="0.2">
      <c r="A349" s="4"/>
      <c r="B349" s="5"/>
      <c r="C349" s="4"/>
      <c r="D349" s="4"/>
      <c r="E349" s="9"/>
      <c r="F349" s="4"/>
      <c r="G349" s="4"/>
      <c r="H349" s="7"/>
      <c r="I349" s="7"/>
      <c r="J349" s="7"/>
      <c r="K349" s="7"/>
      <c r="L349" s="7"/>
      <c r="M349" s="7"/>
      <c r="N349" s="7"/>
      <c r="O349" s="7" t="s">
        <v>95</v>
      </c>
      <c r="P349" s="7">
        <v>0.5</v>
      </c>
      <c r="Q349" s="7">
        <v>608</v>
      </c>
      <c r="R349" s="7">
        <f t="shared" si="76"/>
        <v>304</v>
      </c>
      <c r="S349" s="8"/>
    </row>
    <row r="350" spans="1:19" ht="15" x14ac:dyDescent="0.2">
      <c r="A350" s="4"/>
      <c r="B350" s="5"/>
      <c r="C350" s="4"/>
      <c r="D350" s="4"/>
      <c r="E350" s="9"/>
      <c r="F350" s="4"/>
      <c r="G350" s="4"/>
      <c r="H350" s="7"/>
      <c r="I350" s="7"/>
      <c r="J350" s="7"/>
      <c r="K350" s="7"/>
      <c r="L350" s="7"/>
      <c r="M350" s="7"/>
      <c r="N350" s="7"/>
      <c r="O350" s="7" t="s">
        <v>50</v>
      </c>
      <c r="P350" s="7">
        <v>1</v>
      </c>
      <c r="Q350" s="7">
        <v>75</v>
      </c>
      <c r="R350" s="7">
        <f t="shared" si="76"/>
        <v>75</v>
      </c>
      <c r="S350" s="8"/>
    </row>
    <row r="351" spans="1:19" ht="15" x14ac:dyDescent="0.2">
      <c r="A351" s="4"/>
      <c r="B351" s="5"/>
      <c r="C351" s="4"/>
      <c r="D351" s="4"/>
      <c r="E351" s="9"/>
      <c r="F351" s="4"/>
      <c r="G351" s="4"/>
      <c r="H351" s="7"/>
      <c r="I351" s="7"/>
      <c r="J351" s="7"/>
      <c r="K351" s="7"/>
      <c r="L351" s="7"/>
      <c r="M351" s="7"/>
      <c r="N351" s="7"/>
      <c r="O351" s="7" t="s">
        <v>94</v>
      </c>
      <c r="P351" s="7">
        <v>3</v>
      </c>
      <c r="Q351" s="7">
        <v>68</v>
      </c>
      <c r="R351" s="7">
        <f t="shared" si="76"/>
        <v>204</v>
      </c>
      <c r="S351" s="8"/>
    </row>
    <row r="352" spans="1:19" ht="15" x14ac:dyDescent="0.2">
      <c r="A352" s="4"/>
      <c r="B352" s="5"/>
      <c r="C352" s="4"/>
      <c r="D352" s="4"/>
      <c r="E352" s="9"/>
      <c r="F352" s="4"/>
      <c r="G352" s="4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8"/>
    </row>
    <row r="353" spans="1:19" ht="102" x14ac:dyDescent="0.2">
      <c r="A353" s="4">
        <v>3</v>
      </c>
      <c r="B353" s="5" t="s">
        <v>189</v>
      </c>
      <c r="C353" s="10">
        <v>44881</v>
      </c>
      <c r="D353" s="4"/>
      <c r="E353" s="9" t="s">
        <v>190</v>
      </c>
      <c r="F353" s="4">
        <v>1</v>
      </c>
      <c r="G353" s="4">
        <v>1</v>
      </c>
      <c r="H353" s="7">
        <f>F353*G353</f>
        <v>1</v>
      </c>
      <c r="I353" s="7">
        <v>600</v>
      </c>
      <c r="J353" s="7">
        <f>H353*I353</f>
        <v>600</v>
      </c>
      <c r="K353" s="7" t="s">
        <v>116</v>
      </c>
      <c r="L353" s="7">
        <v>0.5</v>
      </c>
      <c r="M353" s="7">
        <v>450</v>
      </c>
      <c r="N353" s="7">
        <f>L353*M353</f>
        <v>225</v>
      </c>
      <c r="O353" s="7" t="s">
        <v>132</v>
      </c>
      <c r="P353" s="7">
        <v>0.2</v>
      </c>
      <c r="Q353" s="7">
        <v>75</v>
      </c>
      <c r="R353" s="7">
        <f>P353*Q353</f>
        <v>15</v>
      </c>
      <c r="S353" s="8"/>
    </row>
    <row r="354" spans="1:19" ht="15" x14ac:dyDescent="0.2">
      <c r="A354" s="4"/>
      <c r="B354" s="5"/>
      <c r="C354" s="4"/>
      <c r="D354" s="4"/>
      <c r="E354" s="9"/>
      <c r="F354" s="4"/>
      <c r="G354" s="4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8"/>
    </row>
    <row r="355" spans="1:19" ht="15" x14ac:dyDescent="0.2">
      <c r="A355" s="4"/>
      <c r="B355" s="5"/>
      <c r="C355" s="4"/>
      <c r="D355" s="4"/>
      <c r="E355" s="9"/>
      <c r="F355" s="4"/>
      <c r="G355" s="4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8"/>
    </row>
    <row r="356" spans="1:19" ht="15" x14ac:dyDescent="0.2">
      <c r="A356" s="4"/>
      <c r="B356" s="5"/>
      <c r="C356" s="4"/>
      <c r="D356" s="4"/>
      <c r="E356" s="9"/>
      <c r="F356" s="4"/>
      <c r="G356" s="4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8"/>
    </row>
    <row r="357" spans="1:19" ht="15" x14ac:dyDescent="0.2">
      <c r="A357" s="4"/>
      <c r="B357" s="5"/>
      <c r="C357" s="10"/>
      <c r="D357" s="4"/>
      <c r="E357" s="11"/>
      <c r="F357" s="4"/>
      <c r="G357" s="4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12"/>
    </row>
    <row r="358" spans="1:19" x14ac:dyDescent="0.2">
      <c r="A358" s="4"/>
      <c r="B358" s="5"/>
      <c r="C358" s="4"/>
      <c r="D358" s="4"/>
      <c r="E358" s="4"/>
      <c r="F358" s="4"/>
      <c r="G358" s="4"/>
      <c r="H358" s="7">
        <f>F358*G358</f>
        <v>0</v>
      </c>
      <c r="I358" s="7"/>
      <c r="J358" s="7">
        <f>H358*I358</f>
        <v>0</v>
      </c>
      <c r="K358" s="7"/>
      <c r="L358" s="7"/>
      <c r="M358" s="7"/>
      <c r="N358" s="7">
        <f>L358*M358</f>
        <v>0</v>
      </c>
      <c r="O358" s="7"/>
      <c r="P358" s="7"/>
      <c r="Q358" s="7"/>
      <c r="R358" s="7">
        <f t="shared" si="74"/>
        <v>0</v>
      </c>
      <c r="S358" s="12"/>
    </row>
    <row r="359" spans="1:19" x14ac:dyDescent="0.2">
      <c r="A359" s="4"/>
      <c r="B359" s="5"/>
      <c r="C359" s="4"/>
      <c r="D359" s="4"/>
      <c r="E359" s="15" t="s">
        <v>76</v>
      </c>
      <c r="F359" s="4"/>
      <c r="G359" s="4"/>
      <c r="H359" s="16">
        <f>SUM(H336:H358)</f>
        <v>19</v>
      </c>
      <c r="I359" s="7"/>
      <c r="J359" s="16">
        <f>SUM(J336:J358)</f>
        <v>11400</v>
      </c>
      <c r="K359" s="7"/>
      <c r="L359" s="16">
        <f>SUM(L336:L358)</f>
        <v>1.5</v>
      </c>
      <c r="M359" s="7"/>
      <c r="N359" s="16">
        <f>SUM(N336:N358)</f>
        <v>675</v>
      </c>
      <c r="O359" s="7"/>
      <c r="P359" s="7"/>
      <c r="Q359" s="7"/>
      <c r="R359" s="16">
        <f>SUM(R336:R358)</f>
        <v>4907</v>
      </c>
      <c r="S359" s="8">
        <f>J359+N359+R359</f>
        <v>16982</v>
      </c>
    </row>
    <row r="360" spans="1:19" ht="15" x14ac:dyDescent="0.2">
      <c r="A360" s="4" t="s">
        <v>0</v>
      </c>
      <c r="B360" s="5"/>
      <c r="C360" s="4"/>
      <c r="D360" s="4"/>
      <c r="E360" s="9" t="s">
        <v>77</v>
      </c>
      <c r="F360" s="4"/>
      <c r="G360" s="4"/>
      <c r="H360" s="7">
        <f>F360*G360</f>
        <v>0</v>
      </c>
      <c r="I360" s="7"/>
      <c r="J360" s="7">
        <f>H360*I360</f>
        <v>0</v>
      </c>
      <c r="K360" s="7"/>
      <c r="L360" s="7"/>
      <c r="M360" s="7"/>
      <c r="N360" s="7">
        <f>L360*M360</f>
        <v>0</v>
      </c>
      <c r="O360" s="7"/>
      <c r="P360" s="7"/>
      <c r="Q360" s="7"/>
      <c r="R360" s="7">
        <f>P360</f>
        <v>0</v>
      </c>
      <c r="S360" s="17"/>
    </row>
    <row r="361" spans="1:19" ht="15" x14ac:dyDescent="0.2">
      <c r="A361" s="4"/>
      <c r="B361" s="5"/>
      <c r="C361" s="10"/>
      <c r="D361" s="4"/>
      <c r="E361" s="9" t="s">
        <v>78</v>
      </c>
      <c r="F361" s="4"/>
      <c r="G361" s="4"/>
      <c r="H361" s="7">
        <f t="shared" ref="H361:H363" si="77">F361*G361</f>
        <v>0</v>
      </c>
      <c r="I361" s="7"/>
      <c r="J361" s="7">
        <f>H361*I361</f>
        <v>0</v>
      </c>
      <c r="K361" s="7"/>
      <c r="L361" s="7"/>
      <c r="M361" s="7"/>
      <c r="N361" s="7">
        <f t="shared" ref="N361:N362" si="78">L361*M361</f>
        <v>0</v>
      </c>
      <c r="O361" s="7"/>
      <c r="P361" s="7"/>
      <c r="Q361" s="7"/>
      <c r="R361" s="7">
        <f>P361*Q361</f>
        <v>0</v>
      </c>
      <c r="S361" s="17"/>
    </row>
    <row r="362" spans="1:19" ht="15" x14ac:dyDescent="0.2">
      <c r="A362" s="4"/>
      <c r="B362" s="5"/>
      <c r="C362" s="4"/>
      <c r="D362" s="4"/>
      <c r="E362" s="9"/>
      <c r="F362" s="4"/>
      <c r="G362" s="4"/>
      <c r="H362" s="7">
        <f t="shared" si="77"/>
        <v>0</v>
      </c>
      <c r="I362" s="7"/>
      <c r="J362" s="7">
        <f>H362*I362</f>
        <v>0</v>
      </c>
      <c r="K362" s="7"/>
      <c r="L362" s="7"/>
      <c r="M362" s="7"/>
      <c r="N362" s="7">
        <f t="shared" si="78"/>
        <v>0</v>
      </c>
      <c r="O362" s="7"/>
      <c r="P362" s="7"/>
      <c r="Q362" s="7"/>
      <c r="R362" s="7">
        <f t="shared" ref="R362:R363" si="79">P362*Q362</f>
        <v>0</v>
      </c>
      <c r="S362" s="17"/>
    </row>
    <row r="363" spans="1:19" x14ac:dyDescent="0.2">
      <c r="A363" s="4"/>
      <c r="B363" s="5"/>
      <c r="C363" s="4"/>
      <c r="D363" s="4"/>
      <c r="E363" s="4"/>
      <c r="F363" s="4"/>
      <c r="G363" s="4"/>
      <c r="H363" s="7">
        <f t="shared" si="77"/>
        <v>0</v>
      </c>
      <c r="I363" s="7"/>
      <c r="J363" s="7">
        <f t="shared" ref="J363" si="80">H363*I363</f>
        <v>0</v>
      </c>
      <c r="K363" s="7"/>
      <c r="L363" s="7"/>
      <c r="M363" s="7"/>
      <c r="N363" s="7">
        <f>L363*M363</f>
        <v>0</v>
      </c>
      <c r="O363" s="7"/>
      <c r="P363" s="7"/>
      <c r="Q363" s="7"/>
      <c r="R363" s="7">
        <f t="shared" si="79"/>
        <v>0</v>
      </c>
      <c r="S363" s="8"/>
    </row>
    <row r="364" spans="1:19" x14ac:dyDescent="0.2">
      <c r="A364" s="4"/>
      <c r="B364" s="5"/>
      <c r="C364" s="4"/>
      <c r="D364" s="4"/>
      <c r="E364" s="15" t="s">
        <v>76</v>
      </c>
      <c r="F364" s="4"/>
      <c r="G364" s="4"/>
      <c r="H364" s="16">
        <f>SUM(H360:H363)</f>
        <v>0</v>
      </c>
      <c r="I364" s="7"/>
      <c r="J364" s="16">
        <f>SUM(J360:J363)</f>
        <v>0</v>
      </c>
      <c r="K364" s="7"/>
      <c r="L364" s="16">
        <f>SUM(L360:L363)</f>
        <v>0</v>
      </c>
      <c r="M364" s="7"/>
      <c r="N364" s="16">
        <f>SUM(N360:N363)</f>
        <v>0</v>
      </c>
      <c r="O364" s="7"/>
      <c r="P364" s="7"/>
      <c r="Q364" s="7"/>
      <c r="R364" s="16">
        <f>SUM(R360:R363)</f>
        <v>0</v>
      </c>
      <c r="S364" s="8">
        <f>J364+N364+R364</f>
        <v>0</v>
      </c>
    </row>
    <row r="365" spans="1:19" ht="15" x14ac:dyDescent="0.2">
      <c r="A365" s="4"/>
      <c r="B365" s="5"/>
      <c r="C365" s="4"/>
      <c r="D365" s="4"/>
      <c r="E365" s="9" t="s">
        <v>79</v>
      </c>
      <c r="F365" s="4"/>
      <c r="G365" s="4"/>
      <c r="H365" s="7">
        <f>F365*G365</f>
        <v>0</v>
      </c>
      <c r="I365" s="7"/>
      <c r="J365" s="7">
        <f>H365*I365</f>
        <v>0</v>
      </c>
      <c r="K365" s="7"/>
      <c r="L365" s="7"/>
      <c r="M365" s="7"/>
      <c r="N365" s="7">
        <f>L365*M365</f>
        <v>0</v>
      </c>
      <c r="O365" s="7"/>
      <c r="P365" s="7"/>
      <c r="Q365" s="7"/>
      <c r="R365" s="7">
        <f>P365*Q365</f>
        <v>0</v>
      </c>
      <c r="S365" s="17"/>
    </row>
    <row r="366" spans="1:19" ht="15" x14ac:dyDescent="0.2">
      <c r="A366" s="4"/>
      <c r="B366" s="5"/>
      <c r="C366" s="10"/>
      <c r="D366" s="4"/>
      <c r="E366" s="9"/>
      <c r="F366" s="4"/>
      <c r="G366" s="4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17"/>
    </row>
    <row r="367" spans="1:19" ht="15" x14ac:dyDescent="0.2">
      <c r="A367" s="4"/>
      <c r="B367" s="5"/>
      <c r="C367" s="10"/>
      <c r="D367" s="4"/>
      <c r="E367" s="9"/>
      <c r="F367" s="4"/>
      <c r="G367" s="4"/>
      <c r="H367" s="7">
        <f>F367*G367</f>
        <v>0</v>
      </c>
      <c r="I367" s="7"/>
      <c r="J367" s="7">
        <f t="shared" ref="J367:J368" si="81">H367*I367</f>
        <v>0</v>
      </c>
      <c r="K367" s="7"/>
      <c r="L367" s="7"/>
      <c r="M367" s="7"/>
      <c r="N367" s="7">
        <f>L367*M367</f>
        <v>0</v>
      </c>
      <c r="O367" s="7"/>
      <c r="P367" s="7"/>
      <c r="Q367" s="7"/>
      <c r="R367" s="7">
        <f t="shared" ref="R367:R368" si="82">P367*Q367</f>
        <v>0</v>
      </c>
      <c r="S367" s="17"/>
    </row>
    <row r="368" spans="1:19" x14ac:dyDescent="0.2">
      <c r="A368" s="4"/>
      <c r="B368" s="5"/>
      <c r="C368" s="4"/>
      <c r="D368" s="4"/>
      <c r="E368" s="4"/>
      <c r="F368" s="4"/>
      <c r="G368" s="4"/>
      <c r="H368" s="7">
        <f>F368*G368</f>
        <v>0</v>
      </c>
      <c r="I368" s="7"/>
      <c r="J368" s="7">
        <f t="shared" si="81"/>
        <v>0</v>
      </c>
      <c r="K368" s="7"/>
      <c r="L368" s="7"/>
      <c r="M368" s="7"/>
      <c r="N368" s="7">
        <f>L368*M368</f>
        <v>0</v>
      </c>
      <c r="O368" s="7"/>
      <c r="P368" s="7"/>
      <c r="Q368" s="7"/>
      <c r="R368" s="7">
        <f t="shared" si="82"/>
        <v>0</v>
      </c>
      <c r="S368" s="17"/>
    </row>
    <row r="369" spans="1:19" x14ac:dyDescent="0.2">
      <c r="A369" s="4"/>
      <c r="B369" s="5"/>
      <c r="C369" s="4"/>
      <c r="D369" s="4"/>
      <c r="E369" s="15" t="s">
        <v>76</v>
      </c>
      <c r="F369" s="4"/>
      <c r="G369" s="4"/>
      <c r="H369" s="16">
        <f>SUM(H365:H368)</f>
        <v>0</v>
      </c>
      <c r="I369" s="7"/>
      <c r="J369" s="16">
        <f>SUM(J366:J368)</f>
        <v>0</v>
      </c>
      <c r="K369" s="7"/>
      <c r="L369" s="16">
        <f>SUM(L365:L368)</f>
        <v>0</v>
      </c>
      <c r="M369" s="7"/>
      <c r="N369" s="16">
        <f>SUM(N365:N368)</f>
        <v>0</v>
      </c>
      <c r="O369" s="7"/>
      <c r="P369" s="7"/>
      <c r="Q369" s="7"/>
      <c r="R369" s="16">
        <f>SUM(R365:R368)</f>
        <v>0</v>
      </c>
      <c r="S369" s="8">
        <f>J369+N369+R369</f>
        <v>0</v>
      </c>
    </row>
    <row r="370" spans="1:19" x14ac:dyDescent="0.2">
      <c r="A370" s="4"/>
      <c r="B370" s="5"/>
      <c r="C370" s="4"/>
      <c r="D370" s="4"/>
      <c r="E370" s="15" t="s">
        <v>76</v>
      </c>
      <c r="F370" s="4"/>
      <c r="G370" s="4"/>
      <c r="H370" s="16">
        <f>H359+H364+H369</f>
        <v>19</v>
      </c>
      <c r="I370" s="7"/>
      <c r="J370" s="16">
        <f>J359+J364+J369</f>
        <v>11400</v>
      </c>
      <c r="K370" s="7"/>
      <c r="L370" s="16">
        <f>L359+L364+L369</f>
        <v>1.5</v>
      </c>
      <c r="M370" s="7"/>
      <c r="N370" s="16">
        <f>N359+N364+N369</f>
        <v>675</v>
      </c>
      <c r="O370" s="7"/>
      <c r="P370" s="7"/>
      <c r="Q370" s="7"/>
      <c r="R370" s="16">
        <f>R359+R364+R369</f>
        <v>4907</v>
      </c>
      <c r="S370" s="16">
        <f>SUM(S336:S369)</f>
        <v>16982</v>
      </c>
    </row>
    <row r="371" spans="1:19" x14ac:dyDescent="0.2">
      <c r="C371" s="13"/>
      <c r="R371" s="18">
        <f>J370+N370+R370</f>
        <v>16982</v>
      </c>
      <c r="S371" s="18" t="s">
        <v>0</v>
      </c>
    </row>
    <row r="372" spans="1:19" ht="20.25" x14ac:dyDescent="0.3">
      <c r="F372" t="s">
        <v>0</v>
      </c>
      <c r="H372" s="1" t="s">
        <v>191</v>
      </c>
    </row>
    <row r="374" spans="1:19" x14ac:dyDescent="0.2">
      <c r="A374" s="25" t="s">
        <v>2</v>
      </c>
      <c r="B374" s="25" t="s">
        <v>3</v>
      </c>
      <c r="C374" s="25" t="s">
        <v>4</v>
      </c>
      <c r="D374" s="25" t="s">
        <v>5</v>
      </c>
      <c r="E374" s="25" t="s">
        <v>6</v>
      </c>
      <c r="F374" s="22" t="s">
        <v>7</v>
      </c>
      <c r="G374" s="22" t="s">
        <v>8</v>
      </c>
      <c r="H374" s="24" t="s">
        <v>9</v>
      </c>
      <c r="I374" s="24"/>
      <c r="J374" s="24"/>
      <c r="K374" s="25"/>
      <c r="L374" s="24" t="s">
        <v>10</v>
      </c>
      <c r="M374" s="24"/>
      <c r="N374" s="24"/>
      <c r="O374" s="24" t="s">
        <v>11</v>
      </c>
      <c r="P374" s="24"/>
      <c r="Q374" s="24"/>
      <c r="R374" s="24"/>
    </row>
    <row r="375" spans="1:19" ht="25.5" x14ac:dyDescent="0.2">
      <c r="A375" s="27"/>
      <c r="B375" s="27"/>
      <c r="C375" s="27"/>
      <c r="D375" s="27"/>
      <c r="E375" s="27"/>
      <c r="F375" s="23"/>
      <c r="G375" s="23"/>
      <c r="H375" s="2" t="s">
        <v>12</v>
      </c>
      <c r="I375" s="3" t="s">
        <v>13</v>
      </c>
      <c r="J375" s="2" t="s">
        <v>14</v>
      </c>
      <c r="K375" s="26"/>
      <c r="L375" s="2" t="s">
        <v>12</v>
      </c>
      <c r="M375" s="2" t="s">
        <v>15</v>
      </c>
      <c r="N375" s="2" t="s">
        <v>14</v>
      </c>
      <c r="O375" s="3" t="s">
        <v>16</v>
      </c>
      <c r="P375" s="2" t="s">
        <v>12</v>
      </c>
      <c r="Q375" s="2" t="s">
        <v>15</v>
      </c>
      <c r="R375" s="2" t="s">
        <v>14</v>
      </c>
    </row>
    <row r="376" spans="1:19" ht="15.75" x14ac:dyDescent="0.25">
      <c r="A376" s="4"/>
      <c r="B376" s="5"/>
      <c r="C376" s="4"/>
      <c r="D376" s="5"/>
      <c r="E376" s="6" t="s">
        <v>17</v>
      </c>
      <c r="F376" s="4"/>
      <c r="G376" s="4"/>
      <c r="H376" s="7">
        <f>F376*G376</f>
        <v>0</v>
      </c>
      <c r="I376" s="7"/>
      <c r="J376" s="7">
        <f>H376*I376</f>
        <v>0</v>
      </c>
      <c r="K376" s="7"/>
      <c r="L376" s="7"/>
      <c r="M376" s="7"/>
      <c r="N376" s="7">
        <f>L376*M376</f>
        <v>0</v>
      </c>
      <c r="O376" s="7"/>
      <c r="P376" s="7"/>
      <c r="Q376" s="7"/>
      <c r="R376" s="7">
        <f>P376*Q376</f>
        <v>0</v>
      </c>
      <c r="S376" s="8"/>
    </row>
    <row r="377" spans="1:19" ht="15" x14ac:dyDescent="0.2">
      <c r="A377" s="4"/>
      <c r="B377" s="5"/>
      <c r="C377" s="4"/>
      <c r="D377" s="4"/>
      <c r="E377" s="9" t="s">
        <v>18</v>
      </c>
      <c r="F377" s="4"/>
      <c r="G377" s="4"/>
      <c r="H377" s="7">
        <f>F377*G377</f>
        <v>0</v>
      </c>
      <c r="I377" s="7"/>
      <c r="J377" s="7">
        <f>H377*I377</f>
        <v>0</v>
      </c>
      <c r="K377" s="7"/>
      <c r="L377" s="7"/>
      <c r="M377" s="7"/>
      <c r="N377" s="7">
        <f>L377*M377</f>
        <v>0</v>
      </c>
      <c r="O377" s="7"/>
      <c r="P377" s="7"/>
      <c r="Q377" s="7"/>
      <c r="R377" s="7">
        <f t="shared" ref="R377:R379" si="83">P377*Q377</f>
        <v>0</v>
      </c>
      <c r="S377" s="8"/>
    </row>
    <row r="378" spans="1:19" ht="51" x14ac:dyDescent="0.2">
      <c r="A378" s="4">
        <v>1</v>
      </c>
      <c r="B378" s="5" t="s">
        <v>192</v>
      </c>
      <c r="C378" s="10">
        <v>44916</v>
      </c>
      <c r="D378" s="4"/>
      <c r="E378" s="11" t="s">
        <v>193</v>
      </c>
      <c r="F378" s="4">
        <v>2</v>
      </c>
      <c r="G378" s="4">
        <v>1</v>
      </c>
      <c r="H378" s="7">
        <f>F378*G378</f>
        <v>2</v>
      </c>
      <c r="I378" s="7">
        <v>600</v>
      </c>
      <c r="J378" s="7">
        <f>H378*I378</f>
        <v>1200</v>
      </c>
      <c r="K378" s="7" t="s">
        <v>194</v>
      </c>
      <c r="L378" s="7">
        <v>0.5</v>
      </c>
      <c r="M378" s="7">
        <v>400</v>
      </c>
      <c r="N378" s="7">
        <f>L378*M378</f>
        <v>200</v>
      </c>
      <c r="O378" s="7" t="s">
        <v>195</v>
      </c>
      <c r="P378" s="7">
        <v>0.1</v>
      </c>
      <c r="Q378" s="7">
        <v>75</v>
      </c>
      <c r="R378" s="7">
        <f t="shared" si="83"/>
        <v>7.5</v>
      </c>
      <c r="S378" s="12"/>
    </row>
    <row r="379" spans="1:19" x14ac:dyDescent="0.2">
      <c r="A379" s="4"/>
      <c r="B379" s="5"/>
      <c r="C379" s="4"/>
      <c r="D379" s="4"/>
      <c r="E379" s="4"/>
      <c r="F379" s="4"/>
      <c r="G379" s="4"/>
      <c r="H379" s="7">
        <f>F379*G379</f>
        <v>0</v>
      </c>
      <c r="I379" s="7"/>
      <c r="J379" s="7">
        <f>H379*I379</f>
        <v>0</v>
      </c>
      <c r="K379" s="7"/>
      <c r="L379" s="7"/>
      <c r="M379" s="7"/>
      <c r="N379" s="7">
        <f>L379*M379</f>
        <v>0</v>
      </c>
      <c r="O379" s="7"/>
      <c r="P379" s="7"/>
      <c r="Q379" s="7"/>
      <c r="R379" s="7">
        <f t="shared" si="83"/>
        <v>0</v>
      </c>
      <c r="S379" s="12"/>
    </row>
    <row r="380" spans="1:19" x14ac:dyDescent="0.2">
      <c r="A380" s="4"/>
      <c r="B380" s="5"/>
      <c r="C380" s="4"/>
      <c r="D380" s="4"/>
      <c r="E380" s="15" t="s">
        <v>76</v>
      </c>
      <c r="F380" s="4"/>
      <c r="G380" s="4"/>
      <c r="H380" s="16">
        <f>SUM(H376:H379)</f>
        <v>2</v>
      </c>
      <c r="I380" s="7"/>
      <c r="J380" s="16">
        <f>SUM(J376:J379)</f>
        <v>1200</v>
      </c>
      <c r="K380" s="7"/>
      <c r="L380" s="16">
        <f>SUM(L376:L379)</f>
        <v>0.5</v>
      </c>
      <c r="M380" s="7"/>
      <c r="N380" s="16">
        <f>SUM(N376:N379)</f>
        <v>200</v>
      </c>
      <c r="O380" s="7"/>
      <c r="P380" s="7"/>
      <c r="Q380" s="7"/>
      <c r="R380" s="16">
        <f>SUM(R376:R379)</f>
        <v>7.5</v>
      </c>
      <c r="S380" s="8">
        <f>J380+N380+R380</f>
        <v>1407.5</v>
      </c>
    </row>
    <row r="381" spans="1:19" ht="15" x14ac:dyDescent="0.2">
      <c r="A381" s="4" t="s">
        <v>0</v>
      </c>
      <c r="B381" s="5"/>
      <c r="C381" s="4"/>
      <c r="D381" s="4"/>
      <c r="E381" s="9" t="s">
        <v>77</v>
      </c>
      <c r="F381" s="4"/>
      <c r="G381" s="4"/>
      <c r="H381" s="7">
        <f>F381*G381</f>
        <v>0</v>
      </c>
      <c r="I381" s="7"/>
      <c r="J381" s="7">
        <f>H381*I381</f>
        <v>0</v>
      </c>
      <c r="K381" s="7"/>
      <c r="L381" s="7"/>
      <c r="M381" s="7"/>
      <c r="N381" s="7">
        <f>L381*M381</f>
        <v>0</v>
      </c>
      <c r="O381" s="7"/>
      <c r="P381" s="7"/>
      <c r="Q381" s="7"/>
      <c r="R381" s="7">
        <f>P381</f>
        <v>0</v>
      </c>
      <c r="S381" s="17"/>
    </row>
    <row r="382" spans="1:19" ht="51" x14ac:dyDescent="0.2">
      <c r="A382" s="4">
        <v>1</v>
      </c>
      <c r="B382" s="5" t="s">
        <v>196</v>
      </c>
      <c r="C382" s="10">
        <v>44908</v>
      </c>
      <c r="D382" s="4"/>
      <c r="E382" s="9" t="s">
        <v>197</v>
      </c>
      <c r="F382" s="4">
        <v>1</v>
      </c>
      <c r="G382" s="4">
        <v>1</v>
      </c>
      <c r="H382" s="7">
        <f t="shared" ref="H382:H385" si="84">F382*G382</f>
        <v>1</v>
      </c>
      <c r="I382" s="7">
        <v>600</v>
      </c>
      <c r="J382" s="7">
        <f>H382*I382</f>
        <v>600</v>
      </c>
      <c r="K382" s="7" t="s">
        <v>116</v>
      </c>
      <c r="L382" s="7">
        <v>0.5</v>
      </c>
      <c r="M382" s="7">
        <v>450</v>
      </c>
      <c r="N382" s="7">
        <f t="shared" ref="N382:N384" si="85">L382*M382</f>
        <v>225</v>
      </c>
      <c r="O382" s="7" t="s">
        <v>198</v>
      </c>
      <c r="P382" s="7">
        <v>0.5</v>
      </c>
      <c r="Q382" s="7">
        <v>192</v>
      </c>
      <c r="R382" s="7">
        <f>P382*Q382</f>
        <v>96</v>
      </c>
      <c r="S382" s="17"/>
    </row>
    <row r="383" spans="1:19" ht="15" x14ac:dyDescent="0.2">
      <c r="A383" s="4"/>
      <c r="B383" s="5"/>
      <c r="C383" s="4"/>
      <c r="D383" s="4"/>
      <c r="E383" s="9"/>
      <c r="F383" s="4"/>
      <c r="G383" s="4"/>
      <c r="H383" s="7">
        <f t="shared" si="84"/>
        <v>0</v>
      </c>
      <c r="I383" s="7"/>
      <c r="J383" s="7">
        <f>H383*I383</f>
        <v>0</v>
      </c>
      <c r="K383" s="7"/>
      <c r="L383" s="7"/>
      <c r="M383" s="7"/>
      <c r="N383" s="7">
        <f t="shared" si="85"/>
        <v>0</v>
      </c>
      <c r="O383" s="7" t="s">
        <v>199</v>
      </c>
      <c r="P383" s="7">
        <v>0.5</v>
      </c>
      <c r="Q383" s="7">
        <v>608</v>
      </c>
      <c r="R383" s="7">
        <f t="shared" ref="R383:R385" si="86">P383*Q383</f>
        <v>304</v>
      </c>
      <c r="S383" s="17"/>
    </row>
    <row r="384" spans="1:19" ht="15" x14ac:dyDescent="0.2">
      <c r="A384" s="4"/>
      <c r="B384" s="5"/>
      <c r="C384" s="4"/>
      <c r="D384" s="4"/>
      <c r="E384" s="9"/>
      <c r="F384" s="4"/>
      <c r="G384" s="4"/>
      <c r="H384" s="7">
        <f t="shared" si="84"/>
        <v>0</v>
      </c>
      <c r="I384" s="7"/>
      <c r="J384" s="7">
        <f t="shared" ref="J384:J385" si="87">H384*I384</f>
        <v>0</v>
      </c>
      <c r="K384" s="7"/>
      <c r="L384" s="7"/>
      <c r="M384" s="7"/>
      <c r="N384" s="7">
        <f t="shared" si="85"/>
        <v>0</v>
      </c>
      <c r="O384" s="7"/>
      <c r="P384" s="7"/>
      <c r="Q384" s="7"/>
      <c r="R384" s="7">
        <f t="shared" si="86"/>
        <v>0</v>
      </c>
      <c r="S384" s="17"/>
    </row>
    <row r="385" spans="1:19" x14ac:dyDescent="0.2">
      <c r="A385" s="4"/>
      <c r="B385" s="5"/>
      <c r="C385" s="4"/>
      <c r="D385" s="4"/>
      <c r="E385" s="4"/>
      <c r="F385" s="4"/>
      <c r="G385" s="4"/>
      <c r="H385" s="7">
        <f t="shared" si="84"/>
        <v>0</v>
      </c>
      <c r="I385" s="7"/>
      <c r="J385" s="7">
        <f t="shared" si="87"/>
        <v>0</v>
      </c>
      <c r="K385" s="7"/>
      <c r="L385" s="7"/>
      <c r="M385" s="7"/>
      <c r="N385" s="7">
        <f>L385*M385</f>
        <v>0</v>
      </c>
      <c r="O385" s="7"/>
      <c r="P385" s="7"/>
      <c r="Q385" s="7"/>
      <c r="R385" s="7">
        <f t="shared" si="86"/>
        <v>0</v>
      </c>
      <c r="S385" s="8"/>
    </row>
    <row r="386" spans="1:19" x14ac:dyDescent="0.2">
      <c r="A386" s="4"/>
      <c r="B386" s="5"/>
      <c r="C386" s="4"/>
      <c r="D386" s="4"/>
      <c r="E386" s="15" t="s">
        <v>76</v>
      </c>
      <c r="F386" s="4"/>
      <c r="G386" s="4"/>
      <c r="H386" s="16">
        <f>SUM(H381:H385)</f>
        <v>1</v>
      </c>
      <c r="I386" s="7"/>
      <c r="J386" s="16">
        <f>SUM(J381:J385)</f>
        <v>600</v>
      </c>
      <c r="K386" s="7"/>
      <c r="L386" s="16">
        <f>SUM(L381:L385)</f>
        <v>0.5</v>
      </c>
      <c r="M386" s="7"/>
      <c r="N386" s="16">
        <f>SUM(N381:N385)</f>
        <v>225</v>
      </c>
      <c r="O386" s="7"/>
      <c r="P386" s="7"/>
      <c r="Q386" s="7"/>
      <c r="R386" s="16">
        <f>SUM(R381:R385)</f>
        <v>400</v>
      </c>
      <c r="S386" s="8">
        <f>J386+N386+R386</f>
        <v>1225</v>
      </c>
    </row>
    <row r="387" spans="1:19" ht="15" x14ac:dyDescent="0.2">
      <c r="A387" s="4"/>
      <c r="B387" s="5"/>
      <c r="C387" s="4"/>
      <c r="D387" s="4"/>
      <c r="E387" s="9" t="s">
        <v>79</v>
      </c>
      <c r="F387" s="4"/>
      <c r="G387" s="4"/>
      <c r="H387" s="7">
        <f>F387*G387</f>
        <v>0</v>
      </c>
      <c r="I387" s="7"/>
      <c r="J387" s="7">
        <f>H387*I387</f>
        <v>0</v>
      </c>
      <c r="K387" s="7"/>
      <c r="L387" s="7"/>
      <c r="M387" s="7"/>
      <c r="N387" s="7">
        <f>L387*M387</f>
        <v>0</v>
      </c>
      <c r="O387" s="7"/>
      <c r="P387" s="7"/>
      <c r="Q387" s="7"/>
      <c r="R387" s="7">
        <f>P387*Q387</f>
        <v>0</v>
      </c>
      <c r="S387" s="17"/>
    </row>
    <row r="388" spans="1:19" ht="15" x14ac:dyDescent="0.2">
      <c r="A388" s="4"/>
      <c r="B388" s="5"/>
      <c r="C388" s="10"/>
      <c r="D388" s="4"/>
      <c r="E388" s="9"/>
      <c r="F388" s="4"/>
      <c r="G388" s="4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17"/>
    </row>
    <row r="389" spans="1:19" ht="15" x14ac:dyDescent="0.2">
      <c r="A389" s="4"/>
      <c r="B389" s="5"/>
      <c r="C389" s="10"/>
      <c r="D389" s="4"/>
      <c r="E389" s="9"/>
      <c r="F389" s="4"/>
      <c r="G389" s="4"/>
      <c r="H389" s="7">
        <f>F389*G389</f>
        <v>0</v>
      </c>
      <c r="I389" s="7"/>
      <c r="J389" s="7">
        <f t="shared" ref="J389:J390" si="88">H389*I389</f>
        <v>0</v>
      </c>
      <c r="K389" s="7"/>
      <c r="L389" s="7"/>
      <c r="M389" s="7"/>
      <c r="N389" s="7">
        <f>L389*M389</f>
        <v>0</v>
      </c>
      <c r="O389" s="7"/>
      <c r="P389" s="7"/>
      <c r="Q389" s="7"/>
      <c r="R389" s="7">
        <f t="shared" ref="R389:R390" si="89">P389*Q389</f>
        <v>0</v>
      </c>
      <c r="S389" s="17"/>
    </row>
    <row r="390" spans="1:19" x14ac:dyDescent="0.2">
      <c r="A390" s="4"/>
      <c r="B390" s="5"/>
      <c r="C390" s="4"/>
      <c r="D390" s="4"/>
      <c r="E390" s="4"/>
      <c r="F390" s="4"/>
      <c r="G390" s="4"/>
      <c r="H390" s="7">
        <f>F390*G390</f>
        <v>0</v>
      </c>
      <c r="I390" s="7"/>
      <c r="J390" s="7">
        <f t="shared" si="88"/>
        <v>0</v>
      </c>
      <c r="K390" s="7"/>
      <c r="L390" s="7"/>
      <c r="M390" s="7"/>
      <c r="N390" s="7">
        <f>L390*M390</f>
        <v>0</v>
      </c>
      <c r="O390" s="7"/>
      <c r="P390" s="7"/>
      <c r="Q390" s="7"/>
      <c r="R390" s="7">
        <f t="shared" si="89"/>
        <v>0</v>
      </c>
      <c r="S390" s="17"/>
    </row>
    <row r="391" spans="1:19" x14ac:dyDescent="0.2">
      <c r="A391" s="4"/>
      <c r="B391" s="5"/>
      <c r="C391" s="4"/>
      <c r="D391" s="4"/>
      <c r="E391" s="15" t="s">
        <v>76</v>
      </c>
      <c r="F391" s="4"/>
      <c r="G391" s="4"/>
      <c r="H391" s="16">
        <f>SUM(H387:H390)</f>
        <v>0</v>
      </c>
      <c r="I391" s="7"/>
      <c r="J391" s="16">
        <f>SUM(J388:J390)</f>
        <v>0</v>
      </c>
      <c r="K391" s="7"/>
      <c r="L391" s="16">
        <f>SUM(L387:L390)</f>
        <v>0</v>
      </c>
      <c r="M391" s="7"/>
      <c r="N391" s="16">
        <f>SUM(N387:N390)</f>
        <v>0</v>
      </c>
      <c r="O391" s="7"/>
      <c r="P391" s="7"/>
      <c r="Q391" s="7"/>
      <c r="R391" s="16">
        <f>SUM(R387:R390)</f>
        <v>0</v>
      </c>
      <c r="S391" s="8">
        <f>J391+N391+R391</f>
        <v>0</v>
      </c>
    </row>
    <row r="392" spans="1:19" x14ac:dyDescent="0.2">
      <c r="A392" s="4"/>
      <c r="B392" s="5"/>
      <c r="C392" s="4"/>
      <c r="D392" s="4"/>
      <c r="E392" s="15" t="s">
        <v>76</v>
      </c>
      <c r="F392" s="4"/>
      <c r="G392" s="4"/>
      <c r="H392" s="16">
        <f>H380+H386+H391</f>
        <v>3</v>
      </c>
      <c r="I392" s="7"/>
      <c r="J392" s="16">
        <f>J380+J386+J391</f>
        <v>1800</v>
      </c>
      <c r="K392" s="7"/>
      <c r="L392" s="16">
        <f>L380+L386+L391</f>
        <v>1</v>
      </c>
      <c r="M392" s="7"/>
      <c r="N392" s="16">
        <f>N380+N386+N391</f>
        <v>425</v>
      </c>
      <c r="O392" s="7"/>
      <c r="P392" s="7"/>
      <c r="Q392" s="7"/>
      <c r="R392" s="16">
        <f>R380+R386+R391</f>
        <v>407.5</v>
      </c>
      <c r="S392" s="16">
        <f>SUM(S376:S391)</f>
        <v>2632.5</v>
      </c>
    </row>
    <row r="393" spans="1:19" x14ac:dyDescent="0.2">
      <c r="C393" s="13"/>
      <c r="R393" s="18">
        <f>J392+N392+R392</f>
        <v>2632.5</v>
      </c>
      <c r="S393" s="18" t="s">
        <v>0</v>
      </c>
    </row>
    <row r="395" spans="1:19" x14ac:dyDescent="0.2">
      <c r="P395" t="s">
        <v>200</v>
      </c>
      <c r="R395" s="18">
        <f>R393+R371+R331+R305+R279+R252+R216+R175+R143+R120+S83</f>
        <v>283551.64500000002</v>
      </c>
    </row>
  </sheetData>
  <mergeCells count="121">
    <mergeCell ref="A87:A88"/>
    <mergeCell ref="B87:B88"/>
    <mergeCell ref="C87:C88"/>
    <mergeCell ref="D87:D88"/>
    <mergeCell ref="E87:E88"/>
    <mergeCell ref="A3:A4"/>
    <mergeCell ref="B3:B4"/>
    <mergeCell ref="C3:C4"/>
    <mergeCell ref="D3:D4"/>
    <mergeCell ref="E3:E4"/>
    <mergeCell ref="F87:F88"/>
    <mergeCell ref="G87:G88"/>
    <mergeCell ref="H87:J87"/>
    <mergeCell ref="K87:K88"/>
    <mergeCell ref="L87:N87"/>
    <mergeCell ref="O87:R87"/>
    <mergeCell ref="G3:G4"/>
    <mergeCell ref="H3:J3"/>
    <mergeCell ref="K3:K4"/>
    <mergeCell ref="L3:O3"/>
    <mergeCell ref="P3:S3"/>
    <mergeCell ref="F3:F4"/>
    <mergeCell ref="A147:A148"/>
    <mergeCell ref="B147:B148"/>
    <mergeCell ref="C147:C148"/>
    <mergeCell ref="D147:D148"/>
    <mergeCell ref="E147:E148"/>
    <mergeCell ref="A123:A124"/>
    <mergeCell ref="B123:B124"/>
    <mergeCell ref="C123:C124"/>
    <mergeCell ref="D123:D124"/>
    <mergeCell ref="E123:E124"/>
    <mergeCell ref="F147:F148"/>
    <mergeCell ref="G147:G148"/>
    <mergeCell ref="H147:J147"/>
    <mergeCell ref="K147:K148"/>
    <mergeCell ref="L147:N147"/>
    <mergeCell ref="O147:R147"/>
    <mergeCell ref="G123:G124"/>
    <mergeCell ref="H123:J123"/>
    <mergeCell ref="K123:K124"/>
    <mergeCell ref="L123:N123"/>
    <mergeCell ref="O123:R123"/>
    <mergeCell ref="F123:F124"/>
    <mergeCell ref="A220:A221"/>
    <mergeCell ref="B220:B221"/>
    <mergeCell ref="C220:C221"/>
    <mergeCell ref="D220:D221"/>
    <mergeCell ref="E220:E221"/>
    <mergeCell ref="A178:A179"/>
    <mergeCell ref="B178:B179"/>
    <mergeCell ref="C178:C179"/>
    <mergeCell ref="D178:D179"/>
    <mergeCell ref="E178:E179"/>
    <mergeCell ref="F220:F221"/>
    <mergeCell ref="G220:G221"/>
    <mergeCell ref="H220:J220"/>
    <mergeCell ref="K220:K221"/>
    <mergeCell ref="L220:N220"/>
    <mergeCell ref="O220:R220"/>
    <mergeCell ref="G178:G179"/>
    <mergeCell ref="H178:J178"/>
    <mergeCell ref="K178:K179"/>
    <mergeCell ref="L178:N178"/>
    <mergeCell ref="O178:R178"/>
    <mergeCell ref="F178:F179"/>
    <mergeCell ref="A282:A283"/>
    <mergeCell ref="B282:B283"/>
    <mergeCell ref="C282:C283"/>
    <mergeCell ref="D282:D283"/>
    <mergeCell ref="E282:E283"/>
    <mergeCell ref="A255:A256"/>
    <mergeCell ref="B255:B256"/>
    <mergeCell ref="C255:C256"/>
    <mergeCell ref="D255:D256"/>
    <mergeCell ref="E255:E256"/>
    <mergeCell ref="F282:F283"/>
    <mergeCell ref="G282:G283"/>
    <mergeCell ref="H282:J282"/>
    <mergeCell ref="K282:K283"/>
    <mergeCell ref="L282:N282"/>
    <mergeCell ref="O282:R282"/>
    <mergeCell ref="G255:G256"/>
    <mergeCell ref="H255:J255"/>
    <mergeCell ref="K255:K256"/>
    <mergeCell ref="L255:N255"/>
    <mergeCell ref="O255:R255"/>
    <mergeCell ref="F255:F256"/>
    <mergeCell ref="A334:A335"/>
    <mergeCell ref="B334:B335"/>
    <mergeCell ref="C334:C335"/>
    <mergeCell ref="D334:D335"/>
    <mergeCell ref="E334:E335"/>
    <mergeCell ref="A308:A309"/>
    <mergeCell ref="B308:B309"/>
    <mergeCell ref="C308:C309"/>
    <mergeCell ref="D308:D309"/>
    <mergeCell ref="E308:E309"/>
    <mergeCell ref="F334:F335"/>
    <mergeCell ref="G334:G335"/>
    <mergeCell ref="H334:J334"/>
    <mergeCell ref="K334:K335"/>
    <mergeCell ref="L334:N334"/>
    <mergeCell ref="O334:R334"/>
    <mergeCell ref="G308:G309"/>
    <mergeCell ref="H308:J308"/>
    <mergeCell ref="K308:K309"/>
    <mergeCell ref="L308:N308"/>
    <mergeCell ref="O308:R308"/>
    <mergeCell ref="F308:F309"/>
    <mergeCell ref="G374:G375"/>
    <mergeCell ref="H374:J374"/>
    <mergeCell ref="K374:K375"/>
    <mergeCell ref="L374:N374"/>
    <mergeCell ref="O374:R374"/>
    <mergeCell ref="A374:A375"/>
    <mergeCell ref="B374:B375"/>
    <mergeCell ref="C374:C375"/>
    <mergeCell ref="D374:D375"/>
    <mergeCell ref="E374:E375"/>
    <mergeCell ref="F374:F375"/>
  </mergeCells>
  <pageMargins left="0.15748031496062992" right="0.15748031496062992" top="0.23622047244094491" bottom="0.19685039370078741" header="0.23622047244094491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2023-03-20T01:14:51Z</cp:lastPrinted>
  <dcterms:created xsi:type="dcterms:W3CDTF">2023-03-16T05:05:54Z</dcterms:created>
  <dcterms:modified xsi:type="dcterms:W3CDTF">2023-03-20T01:14:54Z</dcterms:modified>
</cp:coreProperties>
</file>