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73C9183C-14FF-4283-9837-F2A93610940A}" xr6:coauthVersionLast="36" xr6:coauthVersionMax="36" xr10:uidLastSave="{00000000-0000-0000-0000-000000000000}"/>
  <bookViews>
    <workbookView xWindow="0" yWindow="0" windowWidth="28800" windowHeight="13020" xr2:uid="{B829AAD7-8DA3-47CA-BA7C-BA92E933E5A6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6" i="1" l="1"/>
  <c r="R135" i="1"/>
  <c r="N135" i="1"/>
  <c r="H135" i="1"/>
  <c r="R134" i="1"/>
  <c r="N134" i="1"/>
  <c r="H134" i="1"/>
  <c r="J134" i="1" s="1"/>
  <c r="R133" i="1"/>
  <c r="N133" i="1"/>
  <c r="H133" i="1"/>
  <c r="J133" i="1" s="1"/>
  <c r="J136" i="1" s="1"/>
  <c r="S136" i="1" s="1"/>
  <c r="R132" i="1"/>
  <c r="R136" i="1" s="1"/>
  <c r="N132" i="1"/>
  <c r="N136" i="1" s="1"/>
  <c r="H132" i="1"/>
  <c r="H136" i="1" s="1"/>
  <c r="R131" i="1"/>
  <c r="L131" i="1"/>
  <c r="R130" i="1"/>
  <c r="N130" i="1"/>
  <c r="H130" i="1"/>
  <c r="J130" i="1" s="1"/>
  <c r="R129" i="1"/>
  <c r="N129" i="1"/>
  <c r="H129" i="1"/>
  <c r="J129" i="1" s="1"/>
  <c r="R128" i="1"/>
  <c r="N128" i="1"/>
  <c r="H128" i="1"/>
  <c r="J128" i="1" s="1"/>
  <c r="R127" i="1"/>
  <c r="N127" i="1"/>
  <c r="H127" i="1"/>
  <c r="J127" i="1" s="1"/>
  <c r="R126" i="1"/>
  <c r="N126" i="1"/>
  <c r="N131" i="1" s="1"/>
  <c r="H126" i="1"/>
  <c r="J126" i="1" s="1"/>
  <c r="J131" i="1" s="1"/>
  <c r="S131" i="1" s="1"/>
  <c r="R125" i="1"/>
  <c r="R137" i="1" s="1"/>
  <c r="L125" i="1"/>
  <c r="L137" i="1" s="1"/>
  <c r="R124" i="1"/>
  <c r="N124" i="1"/>
  <c r="H124" i="1"/>
  <c r="J124" i="1" s="1"/>
  <c r="R122" i="1"/>
  <c r="N122" i="1"/>
  <c r="H122" i="1"/>
  <c r="J122" i="1" s="1"/>
  <c r="R121" i="1"/>
  <c r="N121" i="1"/>
  <c r="N125" i="1" s="1"/>
  <c r="H121" i="1"/>
  <c r="H125" i="1" s="1"/>
  <c r="N113" i="1"/>
  <c r="L113" i="1"/>
  <c r="R112" i="1"/>
  <c r="N112" i="1"/>
  <c r="J112" i="1"/>
  <c r="H112" i="1"/>
  <c r="R111" i="1"/>
  <c r="N111" i="1"/>
  <c r="J111" i="1"/>
  <c r="H111" i="1"/>
  <c r="R110" i="1"/>
  <c r="N110" i="1"/>
  <c r="J110" i="1"/>
  <c r="J113" i="1" s="1"/>
  <c r="S113" i="1" s="1"/>
  <c r="H110" i="1"/>
  <c r="R109" i="1"/>
  <c r="R113" i="1" s="1"/>
  <c r="N109" i="1"/>
  <c r="J109" i="1"/>
  <c r="H109" i="1"/>
  <c r="H113" i="1" s="1"/>
  <c r="N108" i="1"/>
  <c r="L108" i="1"/>
  <c r="R107" i="1"/>
  <c r="N107" i="1"/>
  <c r="J107" i="1"/>
  <c r="H107" i="1"/>
  <c r="R106" i="1"/>
  <c r="N106" i="1"/>
  <c r="J106" i="1"/>
  <c r="H106" i="1"/>
  <c r="R105" i="1"/>
  <c r="N105" i="1"/>
  <c r="J105" i="1"/>
  <c r="H105" i="1"/>
  <c r="R104" i="1"/>
  <c r="N104" i="1"/>
  <c r="J104" i="1"/>
  <c r="H104" i="1"/>
  <c r="R103" i="1"/>
  <c r="N103" i="1"/>
  <c r="J103" i="1"/>
  <c r="H103" i="1"/>
  <c r="R102" i="1"/>
  <c r="R108" i="1" s="1"/>
  <c r="N102" i="1"/>
  <c r="J102" i="1"/>
  <c r="J108" i="1" s="1"/>
  <c r="H102" i="1"/>
  <c r="H108" i="1" s="1"/>
  <c r="N101" i="1"/>
  <c r="N114" i="1" s="1"/>
  <c r="L101" i="1"/>
  <c r="L114" i="1" s="1"/>
  <c r="R100" i="1"/>
  <c r="N100" i="1"/>
  <c r="J100" i="1"/>
  <c r="H100" i="1"/>
  <c r="R96" i="1"/>
  <c r="N96" i="1"/>
  <c r="J96" i="1"/>
  <c r="H96" i="1"/>
  <c r="R95" i="1"/>
  <c r="N95" i="1"/>
  <c r="J95" i="1"/>
  <c r="H95" i="1"/>
  <c r="R94" i="1"/>
  <c r="R101" i="1" s="1"/>
  <c r="N94" i="1"/>
  <c r="J94" i="1"/>
  <c r="J101" i="1" s="1"/>
  <c r="H94" i="1"/>
  <c r="H101" i="1" s="1"/>
  <c r="R87" i="1"/>
  <c r="L87" i="1"/>
  <c r="R83" i="1"/>
  <c r="N83" i="1"/>
  <c r="H83" i="1"/>
  <c r="J83" i="1" s="1"/>
  <c r="R81" i="1"/>
  <c r="N81" i="1"/>
  <c r="H81" i="1"/>
  <c r="J81" i="1" s="1"/>
  <c r="R80" i="1"/>
  <c r="N80" i="1"/>
  <c r="H80" i="1"/>
  <c r="J80" i="1" s="1"/>
  <c r="R79" i="1"/>
  <c r="N79" i="1"/>
  <c r="H79" i="1"/>
  <c r="J79" i="1" s="1"/>
  <c r="R78" i="1"/>
  <c r="N78" i="1"/>
  <c r="N87" i="1" s="1"/>
  <c r="H78" i="1"/>
  <c r="J78" i="1" s="1"/>
  <c r="R77" i="1"/>
  <c r="L77" i="1"/>
  <c r="R76" i="1"/>
  <c r="N76" i="1"/>
  <c r="H76" i="1"/>
  <c r="J76" i="1" s="1"/>
  <c r="R75" i="1"/>
  <c r="N75" i="1"/>
  <c r="H75" i="1"/>
  <c r="J75" i="1" s="1"/>
  <c r="R74" i="1"/>
  <c r="N74" i="1"/>
  <c r="H74" i="1"/>
  <c r="J74" i="1" s="1"/>
  <c r="R73" i="1"/>
  <c r="N73" i="1"/>
  <c r="N77" i="1" s="1"/>
  <c r="H73" i="1"/>
  <c r="H77" i="1" s="1"/>
  <c r="L72" i="1"/>
  <c r="L88" i="1" s="1"/>
  <c r="N69" i="1"/>
  <c r="J69" i="1"/>
  <c r="H69" i="1"/>
  <c r="R67" i="1"/>
  <c r="R72" i="1" s="1"/>
  <c r="R88" i="1" s="1"/>
  <c r="R66" i="1"/>
  <c r="N66" i="1"/>
  <c r="H66" i="1"/>
  <c r="J66" i="1" s="1"/>
  <c r="N64" i="1"/>
  <c r="J64" i="1"/>
  <c r="R63" i="1"/>
  <c r="N63" i="1"/>
  <c r="H63" i="1"/>
  <c r="J63" i="1" s="1"/>
  <c r="R62" i="1"/>
  <c r="N62" i="1"/>
  <c r="N72" i="1" s="1"/>
  <c r="N88" i="1" s="1"/>
  <c r="H62" i="1"/>
  <c r="H72" i="1" s="1"/>
  <c r="N55" i="1"/>
  <c r="L55" i="1"/>
  <c r="R54" i="1"/>
  <c r="N54" i="1"/>
  <c r="J54" i="1"/>
  <c r="H54" i="1"/>
  <c r="R53" i="1"/>
  <c r="N53" i="1"/>
  <c r="J53" i="1"/>
  <c r="J55" i="1" s="1"/>
  <c r="H53" i="1"/>
  <c r="R51" i="1"/>
  <c r="R55" i="1" s="1"/>
  <c r="N51" i="1"/>
  <c r="J51" i="1"/>
  <c r="H51" i="1"/>
  <c r="H55" i="1" s="1"/>
  <c r="N50" i="1"/>
  <c r="L50" i="1"/>
  <c r="R49" i="1"/>
  <c r="N49" i="1"/>
  <c r="J49" i="1"/>
  <c r="H49" i="1"/>
  <c r="R48" i="1"/>
  <c r="N48" i="1"/>
  <c r="J48" i="1"/>
  <c r="H48" i="1"/>
  <c r="R47" i="1"/>
  <c r="N47" i="1"/>
  <c r="J47" i="1"/>
  <c r="H47" i="1"/>
  <c r="R46" i="1"/>
  <c r="N46" i="1"/>
  <c r="J46" i="1"/>
  <c r="H46" i="1"/>
  <c r="R45" i="1"/>
  <c r="N45" i="1"/>
  <c r="J45" i="1"/>
  <c r="H45" i="1"/>
  <c r="R44" i="1"/>
  <c r="R50" i="1" s="1"/>
  <c r="N44" i="1"/>
  <c r="J44" i="1"/>
  <c r="J50" i="1" s="1"/>
  <c r="S50" i="1" s="1"/>
  <c r="H44" i="1"/>
  <c r="H50" i="1" s="1"/>
  <c r="N43" i="1"/>
  <c r="N56" i="1" s="1"/>
  <c r="L43" i="1"/>
  <c r="L56" i="1" s="1"/>
  <c r="R42" i="1"/>
  <c r="N42" i="1"/>
  <c r="J42" i="1"/>
  <c r="H42" i="1"/>
  <c r="R40" i="1"/>
  <c r="N40" i="1"/>
  <c r="J40" i="1"/>
  <c r="H40" i="1"/>
  <c r="R39" i="1"/>
  <c r="R43" i="1" s="1"/>
  <c r="R56" i="1" s="1"/>
  <c r="N39" i="1"/>
  <c r="J39" i="1"/>
  <c r="J43" i="1" s="1"/>
  <c r="H39" i="1"/>
  <c r="H43" i="1" s="1"/>
  <c r="R32" i="1"/>
  <c r="L32" i="1"/>
  <c r="R31" i="1"/>
  <c r="N31" i="1"/>
  <c r="H31" i="1"/>
  <c r="J31" i="1" s="1"/>
  <c r="R30" i="1"/>
  <c r="N30" i="1"/>
  <c r="H30" i="1"/>
  <c r="J30" i="1" s="1"/>
  <c r="R29" i="1"/>
  <c r="N29" i="1"/>
  <c r="N32" i="1" s="1"/>
  <c r="H29" i="1"/>
  <c r="J29" i="1" s="1"/>
  <c r="R28" i="1"/>
  <c r="L28" i="1"/>
  <c r="R27" i="1"/>
  <c r="N27" i="1"/>
  <c r="H27" i="1"/>
  <c r="J27" i="1" s="1"/>
  <c r="R26" i="1"/>
  <c r="N26" i="1"/>
  <c r="H26" i="1"/>
  <c r="J26" i="1" s="1"/>
  <c r="R25" i="1"/>
  <c r="N25" i="1"/>
  <c r="H25" i="1"/>
  <c r="J25" i="1" s="1"/>
  <c r="R24" i="1"/>
  <c r="N24" i="1"/>
  <c r="H24" i="1"/>
  <c r="J24" i="1" s="1"/>
  <c r="R23" i="1"/>
  <c r="N23" i="1"/>
  <c r="N28" i="1" s="1"/>
  <c r="H23" i="1"/>
  <c r="J23" i="1" s="1"/>
  <c r="L22" i="1"/>
  <c r="L33" i="1" s="1"/>
  <c r="N19" i="1"/>
  <c r="J19" i="1"/>
  <c r="H19" i="1"/>
  <c r="R17" i="1"/>
  <c r="R16" i="1"/>
  <c r="R15" i="1"/>
  <c r="N15" i="1"/>
  <c r="J15" i="1"/>
  <c r="H15" i="1"/>
  <c r="R14" i="1"/>
  <c r="R13" i="1"/>
  <c r="R12" i="1"/>
  <c r="R11" i="1"/>
  <c r="R10" i="1"/>
  <c r="R9" i="1"/>
  <c r="R8" i="1"/>
  <c r="R22" i="1" s="1"/>
  <c r="R33" i="1" s="1"/>
  <c r="R7" i="1"/>
  <c r="N7" i="1"/>
  <c r="H7" i="1"/>
  <c r="J7" i="1" s="1"/>
  <c r="R6" i="1"/>
  <c r="N6" i="1"/>
  <c r="H6" i="1"/>
  <c r="J6" i="1" s="1"/>
  <c r="R5" i="1"/>
  <c r="N5" i="1"/>
  <c r="N22" i="1" s="1"/>
  <c r="H5" i="1"/>
  <c r="J5" i="1" s="1"/>
  <c r="J22" i="1" s="1"/>
  <c r="S22" i="1" l="1"/>
  <c r="N33" i="1"/>
  <c r="J28" i="1"/>
  <c r="S28" i="1" s="1"/>
  <c r="J32" i="1"/>
  <c r="S32" i="1" s="1"/>
  <c r="H56" i="1"/>
  <c r="R114" i="1"/>
  <c r="S108" i="1"/>
  <c r="N137" i="1"/>
  <c r="S101" i="1"/>
  <c r="S114" i="1" s="1"/>
  <c r="J114" i="1"/>
  <c r="R115" i="1" s="1"/>
  <c r="J87" i="1"/>
  <c r="S87" i="1" s="1"/>
  <c r="S43" i="1"/>
  <c r="J56" i="1"/>
  <c r="R57" i="1" s="1"/>
  <c r="S55" i="1"/>
  <c r="H114" i="1"/>
  <c r="H28" i="1"/>
  <c r="J62" i="1"/>
  <c r="J72" i="1" s="1"/>
  <c r="J73" i="1"/>
  <c r="J77" i="1" s="1"/>
  <c r="S77" i="1" s="1"/>
  <c r="J121" i="1"/>
  <c r="J125" i="1" s="1"/>
  <c r="J132" i="1"/>
  <c r="H87" i="1"/>
  <c r="H88" i="1" s="1"/>
  <c r="H131" i="1"/>
  <c r="H137" i="1" s="1"/>
  <c r="H22" i="1"/>
  <c r="H32" i="1"/>
  <c r="S72" i="1" l="1"/>
  <c r="S88" i="1" s="1"/>
  <c r="J88" i="1"/>
  <c r="R89" i="1" s="1"/>
  <c r="S56" i="1"/>
  <c r="H33" i="1"/>
  <c r="J137" i="1"/>
  <c r="R138" i="1" s="1"/>
  <c r="R140" i="1" s="1"/>
  <c r="S125" i="1"/>
  <c r="S137" i="1" s="1"/>
  <c r="J33" i="1"/>
  <c r="R34" i="1" s="1"/>
  <c r="S33" i="1"/>
</calcChain>
</file>

<file path=xl/sharedStrings.xml><?xml version="1.0" encoding="utf-8"?>
<sst xmlns="http://schemas.openxmlformats.org/spreadsheetml/2006/main" count="234" uniqueCount="84">
  <si>
    <t xml:space="preserve"> </t>
  </si>
  <si>
    <t xml:space="preserve">Акт выполненых работ за  Август 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</si>
  <si>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</si>
  <si>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</si>
  <si>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</si>
  <si>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</si>
  <si>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</si>
  <si>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</si>
  <si>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</si>
  <si>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</si>
  <si>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</si>
  <si>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</si>
  <si>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</si>
  <si>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</si>
  <si>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</si>
  <si>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</si>
  <si>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</si>
  <si>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Щетинкина д.1</t>
  </si>
  <si>
    <t>ТВК</t>
  </si>
  <si>
    <t>Установка крана ,подключенияк стояку бурение перекрытие</t>
  </si>
  <si>
    <t>б/н</t>
  </si>
  <si>
    <t>ст дома</t>
  </si>
  <si>
    <t>ниссан</t>
  </si>
  <si>
    <t>метапол12*16</t>
  </si>
  <si>
    <t>кран12*16</t>
  </si>
  <si>
    <t>кран15</t>
  </si>
  <si>
    <t>угол мет12*16</t>
  </si>
  <si>
    <t>шланг</t>
  </si>
  <si>
    <t>тройникППР26*н.р15</t>
  </si>
  <si>
    <t>фум-лен</t>
  </si>
  <si>
    <t>Замена трубы,прочистка канализационного стояка</t>
  </si>
  <si>
    <t>труба110</t>
  </si>
  <si>
    <t>монт пена</t>
  </si>
  <si>
    <t>перчат</t>
  </si>
  <si>
    <t>Промывка и опрессовка системы теплоснабжения</t>
  </si>
  <si>
    <t>Техническое диагностирование газового оборудования (договор №22-229 26.08.2022 г.)</t>
  </si>
  <si>
    <t>итого</t>
  </si>
  <si>
    <t>РСЦ</t>
  </si>
  <si>
    <t>Навеска замков,ремонт деревяной двери,ремонт пластик окна</t>
  </si>
  <si>
    <t>замки нав</t>
  </si>
  <si>
    <t>Эл цех</t>
  </si>
  <si>
    <t xml:space="preserve">Акт выполненых работ за  Сентябрь  2022 год </t>
  </si>
  <si>
    <t>ул.Щетинкина д.1</t>
  </si>
  <si>
    <t>Ремонт межэтажных швов с торца и фасада дома,заделка пеногерметиком,заделка швов песко цементом</t>
  </si>
  <si>
    <t>ст дома4</t>
  </si>
  <si>
    <t>мазда</t>
  </si>
  <si>
    <t>АИ92</t>
  </si>
  <si>
    <t>авт мал</t>
  </si>
  <si>
    <t>ПСЦ</t>
  </si>
  <si>
    <t>гермет</t>
  </si>
  <si>
    <t xml:space="preserve">Акт выполненых работ за  Октябрь  2022 год </t>
  </si>
  <si>
    <t>ул. Щетинкино д.1</t>
  </si>
  <si>
    <t>Сброс воздуха из системы отопления,запуск проверка.</t>
  </si>
  <si>
    <t>кв2</t>
  </si>
  <si>
    <t>Перекрытие стояка х/воды в подвале,сброс замена крана на стояке х/воды в туалете,запуск проверка.</t>
  </si>
  <si>
    <t>кв3</t>
  </si>
  <si>
    <t>фум-лента</t>
  </si>
  <si>
    <t>Прогонуа стояков,сброс воздуха,проверка</t>
  </si>
  <si>
    <t>кв24</t>
  </si>
  <si>
    <t>Дом</t>
  </si>
  <si>
    <t>Демонтаж и монтаж  предохранителя,зачистка предохранит и протяжка соединений</t>
  </si>
  <si>
    <t>кв21</t>
  </si>
  <si>
    <t>изолен</t>
  </si>
  <si>
    <t>предохран100А</t>
  </si>
  <si>
    <t>замок нав</t>
  </si>
  <si>
    <t>Демонтаж и замена эл лампоч,ремонт эл патрона,изоляция</t>
  </si>
  <si>
    <t xml:space="preserve">Акт выполненых работ за  Ноябрь  2022 год </t>
  </si>
  <si>
    <t>ул. Щитинкина д.1</t>
  </si>
  <si>
    <t>Проверка стояков на проходимость в подвале,сброс воздуха на радиаторе в подъезде,проверка.</t>
  </si>
  <si>
    <t>кв10</t>
  </si>
  <si>
    <t>Закрытие подвальн окон,укладка отравы от крыс и мышей в подвале.</t>
  </si>
  <si>
    <t>пенепласт</t>
  </si>
  <si>
    <t>пена</t>
  </si>
  <si>
    <t>отрава</t>
  </si>
  <si>
    <t>Установка фото-реле на высоте 10 метр при помощи вышки, ,подключения и изоляция,гофру на хомуты</t>
  </si>
  <si>
    <t>кв27</t>
  </si>
  <si>
    <t>выш/мал</t>
  </si>
  <si>
    <t>фото-реле</t>
  </si>
  <si>
    <t>хомут</t>
  </si>
  <si>
    <t xml:space="preserve">Акт выполненых работ за  Декабрь 2022 год </t>
  </si>
  <si>
    <t>Демонтаж эл. Патрона, ремонт , установка ,изоляция</t>
  </si>
  <si>
    <t>кв 12</t>
  </si>
  <si>
    <t>изолента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</si>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</sst>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2" fontId="0" fillId="0" borderId="2" xfId="0" applyNumberFormat="1" applyBorder="1" applyAlignment="1">
      <alignment wrapText="1"/>
    </xf>
    <xf numFmtId="0" fontId="5" fillId="0" borderId="2" xfId="0" applyFont="1" applyFill="1" applyBorder="1"/>
    <xf numFmtId="2" fontId="2" fillId="0" borderId="0" xfId="0" applyNumberFormat="1" applyFont="1" applyBorder="1"/>
    <xf numFmtId="0" fontId="0" fillId="0" borderId="0" xfId="0" applyBorder="1"/>
    <xf numFmtId="0" fontId="0" fillId="0" borderId="4" xfId="0" applyBorder="1"/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2" fontId="0" fillId="0" borderId="0" xfId="0" applyNumberFormat="1"/>
    <xf numFmtId="0" fontId="3" fillId="0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E3669-B26C-4455-9B36-E0BDA3459C36}">
  <dimension ref="A1:AD140"/>
  <sheetViews>
    <sheetView tabSelected="1" zoomScale="90" zoomScaleNormal="90" workbookViewId="0">
      <pane xSplit="1" ySplit="4" topLeftCell="B128" activePane="bottomRight" state="frozen"/>
      <selection pane="topRight" activeCell="B1" sqref="B1"/>
      <selection pane="bottomLeft" activeCell="A5" sqref="A5"/>
      <selection pane="bottomRight" activeCell="I64" sqref="I64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2.42578125" customWidth="1"/>
    <col min="11" max="11" width="8.140625" customWidth="1"/>
    <col min="12" max="12" width="7" customWidth="1"/>
    <col min="14" max="14" width="9.7109375" customWidth="1"/>
    <col min="15" max="15" width="9.28515625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19" ht="20.25" x14ac:dyDescent="0.3">
      <c r="F1" t="s">
        <v>0</v>
      </c>
      <c r="H1" s="1" t="s">
        <v>1</v>
      </c>
    </row>
    <row r="3" spans="1:19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19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19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19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" si="0">P6*Q6</f>
        <v>0</v>
      </c>
      <c r="S6" s="14"/>
    </row>
    <row r="7" spans="1:19" ht="38.25" x14ac:dyDescent="0.2">
      <c r="A7" s="10">
        <v>1</v>
      </c>
      <c r="B7" s="11" t="s">
        <v>19</v>
      </c>
      <c r="C7" s="16">
        <v>44781</v>
      </c>
      <c r="D7" s="10" t="s">
        <v>20</v>
      </c>
      <c r="E7" s="15" t="s">
        <v>21</v>
      </c>
      <c r="F7" s="10">
        <v>4</v>
      </c>
      <c r="G7" s="10">
        <v>2</v>
      </c>
      <c r="H7" s="13">
        <f>F7*G7</f>
        <v>8</v>
      </c>
      <c r="I7" s="13">
        <v>600</v>
      </c>
      <c r="J7" s="13">
        <f>H7*I7</f>
        <v>4800</v>
      </c>
      <c r="K7" s="13" t="s">
        <v>22</v>
      </c>
      <c r="L7" s="13">
        <v>0.5</v>
      </c>
      <c r="M7" s="13">
        <v>450</v>
      </c>
      <c r="N7" s="13">
        <f>L7*M7</f>
        <v>225</v>
      </c>
      <c r="O7" s="17" t="s">
        <v>23</v>
      </c>
      <c r="P7" s="13">
        <v>5.5</v>
      </c>
      <c r="Q7" s="13">
        <v>71</v>
      </c>
      <c r="R7" s="13">
        <f>P7*Q7</f>
        <v>390.5</v>
      </c>
      <c r="S7" s="14"/>
    </row>
    <row r="8" spans="1:19" ht="15" x14ac:dyDescent="0.2">
      <c r="A8" s="10"/>
      <c r="B8" s="11"/>
      <c r="C8" s="10"/>
      <c r="D8" s="10"/>
      <c r="E8" s="15"/>
      <c r="F8" s="10"/>
      <c r="G8" s="10"/>
      <c r="H8" s="13"/>
      <c r="I8" s="13"/>
      <c r="J8" s="13"/>
      <c r="K8" s="13"/>
      <c r="L8" s="13"/>
      <c r="M8" s="13"/>
      <c r="N8" s="13"/>
      <c r="O8" s="13" t="s">
        <v>24</v>
      </c>
      <c r="P8" s="13">
        <v>1</v>
      </c>
      <c r="Q8" s="13">
        <v>264</v>
      </c>
      <c r="R8" s="13">
        <f t="shared" ref="R8:R17" si="1">P8*Q8</f>
        <v>264</v>
      </c>
      <c r="S8" s="14"/>
    </row>
    <row r="9" spans="1:19" ht="15" x14ac:dyDescent="0.2">
      <c r="A9" s="10"/>
      <c r="B9" s="11"/>
      <c r="C9" s="10"/>
      <c r="D9" s="10"/>
      <c r="E9" s="15"/>
      <c r="F9" s="10"/>
      <c r="G9" s="10"/>
      <c r="H9" s="13"/>
      <c r="I9" s="13"/>
      <c r="J9" s="13"/>
      <c r="K9" s="13"/>
      <c r="L9" s="13"/>
      <c r="M9" s="13"/>
      <c r="N9" s="13"/>
      <c r="O9" s="13" t="s">
        <v>25</v>
      </c>
      <c r="P9" s="13">
        <v>1</v>
      </c>
      <c r="Q9" s="13">
        <v>245</v>
      </c>
      <c r="R9" s="13">
        <f t="shared" si="1"/>
        <v>245</v>
      </c>
      <c r="S9" s="14"/>
    </row>
    <row r="10" spans="1:19" ht="25.5" x14ac:dyDescent="0.2">
      <c r="A10" s="10"/>
      <c r="B10" s="11"/>
      <c r="C10" s="10"/>
      <c r="D10" s="10"/>
      <c r="E10" s="15"/>
      <c r="F10" s="10"/>
      <c r="G10" s="10"/>
      <c r="H10" s="13"/>
      <c r="I10" s="13"/>
      <c r="J10" s="13"/>
      <c r="K10" s="13"/>
      <c r="L10" s="13"/>
      <c r="M10" s="13"/>
      <c r="N10" s="13"/>
      <c r="O10" s="17" t="s">
        <v>26</v>
      </c>
      <c r="P10" s="13">
        <v>1</v>
      </c>
      <c r="Q10" s="13">
        <v>81</v>
      </c>
      <c r="R10" s="13">
        <f t="shared" si="1"/>
        <v>81</v>
      </c>
      <c r="S10" s="14"/>
    </row>
    <row r="11" spans="1:19" ht="15" x14ac:dyDescent="0.2">
      <c r="A11" s="10"/>
      <c r="B11" s="11"/>
      <c r="C11" s="10"/>
      <c r="D11" s="10"/>
      <c r="E11" s="15"/>
      <c r="F11" s="10"/>
      <c r="G11" s="10"/>
      <c r="H11" s="13"/>
      <c r="I11" s="13"/>
      <c r="J11" s="13"/>
      <c r="K11" s="13"/>
      <c r="L11" s="13"/>
      <c r="M11" s="13"/>
      <c r="N11" s="13"/>
      <c r="O11" s="13" t="s">
        <v>27</v>
      </c>
      <c r="P11" s="13">
        <v>1</v>
      </c>
      <c r="Q11" s="13">
        <v>80</v>
      </c>
      <c r="R11" s="13">
        <f t="shared" si="1"/>
        <v>80</v>
      </c>
      <c r="S11" s="14"/>
    </row>
    <row r="12" spans="1:19" ht="38.25" x14ac:dyDescent="0.2">
      <c r="A12" s="10"/>
      <c r="B12" s="11"/>
      <c r="C12" s="10"/>
      <c r="D12" s="10"/>
      <c r="E12" s="15"/>
      <c r="F12" s="10"/>
      <c r="G12" s="10"/>
      <c r="H12" s="13"/>
      <c r="I12" s="13"/>
      <c r="J12" s="13"/>
      <c r="K12" s="13"/>
      <c r="L12" s="13"/>
      <c r="M12" s="13"/>
      <c r="N12" s="13"/>
      <c r="O12" s="17" t="s">
        <v>28</v>
      </c>
      <c r="P12" s="13">
        <v>1</v>
      </c>
      <c r="Q12" s="13">
        <v>268</v>
      </c>
      <c r="R12" s="13">
        <f t="shared" si="1"/>
        <v>268</v>
      </c>
      <c r="S12" s="14"/>
    </row>
    <row r="13" spans="1:19" ht="15" x14ac:dyDescent="0.2">
      <c r="A13" s="10"/>
      <c r="B13" s="11"/>
      <c r="C13" s="10"/>
      <c r="D13" s="10"/>
      <c r="E13" s="15"/>
      <c r="F13" s="10"/>
      <c r="G13" s="10"/>
      <c r="H13" s="13"/>
      <c r="I13" s="13"/>
      <c r="J13" s="13"/>
      <c r="K13" s="13"/>
      <c r="L13" s="13"/>
      <c r="M13" s="13"/>
      <c r="N13" s="13"/>
      <c r="O13" s="13" t="s">
        <v>29</v>
      </c>
      <c r="P13" s="13">
        <v>1</v>
      </c>
      <c r="Q13" s="13">
        <v>75</v>
      </c>
      <c r="R13" s="13">
        <f t="shared" si="1"/>
        <v>75</v>
      </c>
      <c r="S13" s="14"/>
    </row>
    <row r="14" spans="1:19" ht="15" x14ac:dyDescent="0.2">
      <c r="A14" s="10"/>
      <c r="B14" s="11"/>
      <c r="C14" s="10"/>
      <c r="D14" s="10"/>
      <c r="E14" s="15"/>
      <c r="F14" s="10"/>
      <c r="G14" s="10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f>P14*Q14</f>
        <v>0</v>
      </c>
      <c r="S14" s="14"/>
    </row>
    <row r="15" spans="1:19" ht="51" x14ac:dyDescent="0.2">
      <c r="A15" s="10">
        <v>2</v>
      </c>
      <c r="B15" s="11" t="s">
        <v>30</v>
      </c>
      <c r="C15" s="16">
        <v>44784</v>
      </c>
      <c r="D15" s="10" t="s">
        <v>20</v>
      </c>
      <c r="E15" s="15" t="s">
        <v>21</v>
      </c>
      <c r="F15" s="10">
        <v>1</v>
      </c>
      <c r="G15" s="10">
        <v>2</v>
      </c>
      <c r="H15" s="13">
        <f>F15*G15</f>
        <v>2</v>
      </c>
      <c r="I15" s="13">
        <v>600</v>
      </c>
      <c r="J15" s="13">
        <f>H15*I15</f>
        <v>1200</v>
      </c>
      <c r="K15" s="13" t="s">
        <v>22</v>
      </c>
      <c r="L15" s="13">
        <v>1</v>
      </c>
      <c r="M15" s="13">
        <v>450</v>
      </c>
      <c r="N15" s="13">
        <f>L15*M15</f>
        <v>450</v>
      </c>
      <c r="O15" s="13" t="s">
        <v>31</v>
      </c>
      <c r="P15" s="13">
        <v>1</v>
      </c>
      <c r="Q15" s="13">
        <v>167</v>
      </c>
      <c r="R15" s="13">
        <f t="shared" si="1"/>
        <v>167</v>
      </c>
      <c r="S15" s="14"/>
    </row>
    <row r="16" spans="1:19" ht="15" x14ac:dyDescent="0.2">
      <c r="A16" s="10"/>
      <c r="B16" s="11"/>
      <c r="C16" s="10"/>
      <c r="D16" s="10"/>
      <c r="E16" s="15"/>
      <c r="F16" s="10"/>
      <c r="G16" s="10"/>
      <c r="H16" s="13"/>
      <c r="I16" s="13"/>
      <c r="J16" s="13"/>
      <c r="K16" s="13"/>
      <c r="L16" s="13"/>
      <c r="M16" s="13"/>
      <c r="N16" s="13"/>
      <c r="O16" s="13" t="s">
        <v>32</v>
      </c>
      <c r="P16" s="13">
        <v>0.5</v>
      </c>
      <c r="Q16" s="13">
        <v>515</v>
      </c>
      <c r="R16" s="13">
        <f t="shared" si="1"/>
        <v>257.5</v>
      </c>
      <c r="S16" s="14"/>
    </row>
    <row r="17" spans="1:30" ht="15" x14ac:dyDescent="0.2">
      <c r="A17" s="10"/>
      <c r="B17" s="11"/>
      <c r="C17" s="10"/>
      <c r="D17" s="10"/>
      <c r="E17" s="15"/>
      <c r="F17" s="10"/>
      <c r="G17" s="10"/>
      <c r="H17" s="13"/>
      <c r="I17" s="13"/>
      <c r="J17" s="13"/>
      <c r="K17" s="13"/>
      <c r="L17" s="13"/>
      <c r="M17" s="13"/>
      <c r="N17" s="13"/>
      <c r="O17" s="13" t="s">
        <v>33</v>
      </c>
      <c r="P17" s="13">
        <v>2</v>
      </c>
      <c r="Q17" s="13">
        <v>30</v>
      </c>
      <c r="R17" s="13">
        <f t="shared" si="1"/>
        <v>60</v>
      </c>
      <c r="S17" s="14"/>
    </row>
    <row r="18" spans="1:30" s="21" customFormat="1" ht="17.25" customHeight="1" x14ac:dyDescent="0.2">
      <c r="A18" s="10"/>
      <c r="B18" s="11"/>
      <c r="C18" s="16"/>
      <c r="D18" s="10"/>
      <c r="E18" s="18"/>
      <c r="F18" s="10"/>
      <c r="G18" s="10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9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ht="41.25" customHeight="1" x14ac:dyDescent="0.2">
      <c r="A19" s="10">
        <v>3</v>
      </c>
      <c r="B19" s="11" t="s">
        <v>34</v>
      </c>
      <c r="C19" s="10"/>
      <c r="D19" s="10"/>
      <c r="E19" s="10"/>
      <c r="F19" s="10"/>
      <c r="G19" s="10"/>
      <c r="H19" s="13">
        <f>F19*G19</f>
        <v>0</v>
      </c>
      <c r="I19" s="13"/>
      <c r="J19" s="13">
        <f>H19*I19</f>
        <v>0</v>
      </c>
      <c r="K19" s="13"/>
      <c r="L19" s="13"/>
      <c r="M19" s="13"/>
      <c r="N19" s="13">
        <f>L19*M19</f>
        <v>0</v>
      </c>
      <c r="O19" s="13"/>
      <c r="P19" s="13"/>
      <c r="Q19" s="13"/>
      <c r="R19" s="13">
        <v>13000</v>
      </c>
      <c r="S19" s="19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ht="41.25" customHeight="1" x14ac:dyDescent="0.2">
      <c r="A20" s="10"/>
      <c r="B20" s="11"/>
      <c r="C20" s="10"/>
      <c r="D20" s="10"/>
      <c r="E20" s="10"/>
      <c r="F20" s="10"/>
      <c r="G20" s="10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9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ht="77.25" customHeight="1" x14ac:dyDescent="0.2">
      <c r="A21" s="10">
        <v>4</v>
      </c>
      <c r="B21" s="11" t="s">
        <v>35</v>
      </c>
      <c r="C21" s="10"/>
      <c r="D21" s="10"/>
      <c r="E21" s="10"/>
      <c r="F21" s="10"/>
      <c r="G21" s="10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>
        <v>40000</v>
      </c>
      <c r="S21" s="19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x14ac:dyDescent="0.2">
      <c r="A22" s="10"/>
      <c r="B22" s="11"/>
      <c r="C22" s="10"/>
      <c r="D22" s="10"/>
      <c r="E22" s="22" t="s">
        <v>36</v>
      </c>
      <c r="F22" s="10"/>
      <c r="G22" s="10"/>
      <c r="H22" s="23">
        <f>SUM(H5:H19)</f>
        <v>10</v>
      </c>
      <c r="I22" s="13"/>
      <c r="J22" s="23">
        <f>SUM(J5:J19)</f>
        <v>6000</v>
      </c>
      <c r="K22" s="13"/>
      <c r="L22" s="23">
        <f>SUM(L5:L19)</f>
        <v>1.5</v>
      </c>
      <c r="M22" s="13"/>
      <c r="N22" s="23">
        <f>SUM(N5:N19)</f>
        <v>675</v>
      </c>
      <c r="O22" s="13"/>
      <c r="P22" s="13"/>
      <c r="Q22" s="13"/>
      <c r="R22" s="23">
        <f>SUM(R5:R21)</f>
        <v>54888</v>
      </c>
      <c r="S22" s="14">
        <f>J22+N22+R22</f>
        <v>61563</v>
      </c>
      <c r="T22" t="s">
        <v>0</v>
      </c>
    </row>
    <row r="23" spans="1:30" ht="28.5" customHeight="1" x14ac:dyDescent="0.2">
      <c r="A23" s="10" t="s">
        <v>0</v>
      </c>
      <c r="B23" s="11"/>
      <c r="C23" s="10"/>
      <c r="D23" s="10"/>
      <c r="E23" s="15" t="s">
        <v>37</v>
      </c>
      <c r="F23" s="10"/>
      <c r="G23" s="10"/>
      <c r="H23" s="13">
        <f>F23*G23</f>
        <v>0</v>
      </c>
      <c r="I23" s="13"/>
      <c r="J23" s="13">
        <f>H23*I23</f>
        <v>0</v>
      </c>
      <c r="K23" s="13"/>
      <c r="L23" s="13"/>
      <c r="M23" s="13"/>
      <c r="N23" s="13">
        <f>L23*M23</f>
        <v>0</v>
      </c>
      <c r="O23" s="13"/>
      <c r="P23" s="13"/>
      <c r="Q23" s="13"/>
      <c r="R23" s="13">
        <f>P23</f>
        <v>0</v>
      </c>
      <c r="S23" s="24"/>
    </row>
    <row r="24" spans="1:30" ht="48" customHeight="1" x14ac:dyDescent="0.2">
      <c r="A24" s="10">
        <v>1</v>
      </c>
      <c r="B24" s="11" t="s">
        <v>38</v>
      </c>
      <c r="C24" s="16">
        <v>44788</v>
      </c>
      <c r="D24" s="10" t="s">
        <v>20</v>
      </c>
      <c r="E24" s="15" t="s">
        <v>21</v>
      </c>
      <c r="F24" s="10">
        <v>1.5</v>
      </c>
      <c r="G24" s="10">
        <v>2</v>
      </c>
      <c r="H24" s="13">
        <f t="shared" ref="H24:H27" si="2">F24*G24</f>
        <v>3</v>
      </c>
      <c r="I24" s="13">
        <v>600</v>
      </c>
      <c r="J24" s="13">
        <f>H24*I24</f>
        <v>1800</v>
      </c>
      <c r="K24" s="13" t="s">
        <v>22</v>
      </c>
      <c r="L24" s="13">
        <v>0.5</v>
      </c>
      <c r="M24" s="13">
        <v>450</v>
      </c>
      <c r="N24" s="13">
        <f t="shared" ref="N24:N26" si="3">L24*M24</f>
        <v>225</v>
      </c>
      <c r="O24" s="13" t="s">
        <v>39</v>
      </c>
      <c r="P24" s="13">
        <v>3</v>
      </c>
      <c r="Q24" s="13">
        <v>339</v>
      </c>
      <c r="R24" s="13">
        <f>P24*Q24</f>
        <v>1017</v>
      </c>
      <c r="S24" s="24"/>
    </row>
    <row r="25" spans="1:30" ht="15" x14ac:dyDescent="0.2">
      <c r="A25" s="10"/>
      <c r="B25" s="11"/>
      <c r="C25" s="10"/>
      <c r="D25" s="10"/>
      <c r="E25" s="15"/>
      <c r="F25" s="10"/>
      <c r="G25" s="10"/>
      <c r="H25" s="13">
        <f t="shared" si="2"/>
        <v>0</v>
      </c>
      <c r="I25" s="13"/>
      <c r="J25" s="13">
        <f>H25*I25</f>
        <v>0</v>
      </c>
      <c r="K25" s="13"/>
      <c r="L25" s="13"/>
      <c r="M25" s="13"/>
      <c r="N25" s="13">
        <f t="shared" si="3"/>
        <v>0</v>
      </c>
      <c r="O25" s="13"/>
      <c r="P25" s="13"/>
      <c r="Q25" s="13"/>
      <c r="R25" s="13">
        <f t="shared" ref="R25:R27" si="4">P25*Q25</f>
        <v>0</v>
      </c>
      <c r="S25" s="24"/>
    </row>
    <row r="26" spans="1:30" ht="15" x14ac:dyDescent="0.2">
      <c r="A26" s="10"/>
      <c r="B26" s="11"/>
      <c r="C26" s="10"/>
      <c r="D26" s="10"/>
      <c r="E26" s="15"/>
      <c r="F26" s="10"/>
      <c r="G26" s="10"/>
      <c r="H26" s="13">
        <f t="shared" si="2"/>
        <v>0</v>
      </c>
      <c r="I26" s="13"/>
      <c r="J26" s="13">
        <f t="shared" ref="J26:J27" si="5">H26*I26</f>
        <v>0</v>
      </c>
      <c r="K26" s="13"/>
      <c r="L26" s="13"/>
      <c r="M26" s="13"/>
      <c r="N26" s="13">
        <f t="shared" si="3"/>
        <v>0</v>
      </c>
      <c r="O26" s="13"/>
      <c r="P26" s="13"/>
      <c r="Q26" s="13"/>
      <c r="R26" s="13">
        <f t="shared" si="4"/>
        <v>0</v>
      </c>
      <c r="S26" s="24"/>
    </row>
    <row r="27" spans="1:30" x14ac:dyDescent="0.2">
      <c r="A27" s="10"/>
      <c r="B27" s="11"/>
      <c r="C27" s="10"/>
      <c r="D27" s="10"/>
      <c r="E27" s="10"/>
      <c r="F27" s="10"/>
      <c r="G27" s="10"/>
      <c r="H27" s="13">
        <f t="shared" si="2"/>
        <v>0</v>
      </c>
      <c r="I27" s="13"/>
      <c r="J27" s="13">
        <f t="shared" si="5"/>
        <v>0</v>
      </c>
      <c r="K27" s="13"/>
      <c r="L27" s="13"/>
      <c r="M27" s="13"/>
      <c r="N27" s="13">
        <f>L27*M27</f>
        <v>0</v>
      </c>
      <c r="O27" s="13"/>
      <c r="P27" s="13"/>
      <c r="Q27" s="13"/>
      <c r="R27" s="13">
        <f t="shared" si="4"/>
        <v>0</v>
      </c>
      <c r="S27" s="14"/>
    </row>
    <row r="28" spans="1:30" x14ac:dyDescent="0.2">
      <c r="A28" s="10"/>
      <c r="B28" s="11"/>
      <c r="C28" s="10"/>
      <c r="D28" s="10"/>
      <c r="E28" s="22" t="s">
        <v>36</v>
      </c>
      <c r="F28" s="10"/>
      <c r="G28" s="10"/>
      <c r="H28" s="23">
        <f>SUM(H23:H27)</f>
        <v>3</v>
      </c>
      <c r="I28" s="13"/>
      <c r="J28" s="23">
        <f>SUM(J23:J27)</f>
        <v>1800</v>
      </c>
      <c r="K28" s="13"/>
      <c r="L28" s="23">
        <f>SUM(L23:L27)</f>
        <v>0.5</v>
      </c>
      <c r="M28" s="13"/>
      <c r="N28" s="23">
        <f>SUM(N23:N27)</f>
        <v>225</v>
      </c>
      <c r="O28" s="13"/>
      <c r="P28" s="13"/>
      <c r="Q28" s="13"/>
      <c r="R28" s="23">
        <f>SUM(R23:R27)</f>
        <v>1017</v>
      </c>
      <c r="S28" s="14">
        <f>J28+N28+R28</f>
        <v>3042</v>
      </c>
    </row>
    <row r="29" spans="1:30" ht="21.75" customHeight="1" x14ac:dyDescent="0.2">
      <c r="A29" s="10"/>
      <c r="B29" s="11"/>
      <c r="C29" s="10"/>
      <c r="D29" s="10"/>
      <c r="E29" s="15" t="s">
        <v>40</v>
      </c>
      <c r="F29" s="10"/>
      <c r="G29" s="10"/>
      <c r="H29" s="13">
        <f>F29*G29</f>
        <v>0</v>
      </c>
      <c r="I29" s="13"/>
      <c r="J29" s="13">
        <f>H29*I29</f>
        <v>0</v>
      </c>
      <c r="K29" s="13"/>
      <c r="L29" s="13"/>
      <c r="M29" s="13"/>
      <c r="N29" s="13">
        <f>L29*M29</f>
        <v>0</v>
      </c>
      <c r="O29" s="13"/>
      <c r="P29" s="13"/>
      <c r="Q29" s="13"/>
      <c r="R29" s="13">
        <f>P29*Q29</f>
        <v>0</v>
      </c>
      <c r="S29" s="24"/>
    </row>
    <row r="30" spans="1:30" ht="15" x14ac:dyDescent="0.2">
      <c r="A30" s="10"/>
      <c r="B30" s="11"/>
      <c r="C30" s="16"/>
      <c r="D30" s="10"/>
      <c r="E30" s="15"/>
      <c r="F30" s="10"/>
      <c r="G30" s="10"/>
      <c r="H30" s="13">
        <f>F30*G30</f>
        <v>0</v>
      </c>
      <c r="I30" s="13"/>
      <c r="J30" s="13">
        <f t="shared" ref="J30:J31" si="6">H30*I30</f>
        <v>0</v>
      </c>
      <c r="K30" s="13"/>
      <c r="L30" s="13"/>
      <c r="M30" s="13"/>
      <c r="N30" s="13">
        <f>L30*M30</f>
        <v>0</v>
      </c>
      <c r="O30" s="13"/>
      <c r="P30" s="13"/>
      <c r="Q30" s="13"/>
      <c r="R30" s="13">
        <f t="shared" ref="R30:R31" si="7">P30*Q30</f>
        <v>0</v>
      </c>
      <c r="S30" s="24"/>
    </row>
    <row r="31" spans="1:30" x14ac:dyDescent="0.2">
      <c r="A31" s="10"/>
      <c r="B31" s="11"/>
      <c r="C31" s="10"/>
      <c r="D31" s="10"/>
      <c r="E31" s="10"/>
      <c r="F31" s="10"/>
      <c r="G31" s="10"/>
      <c r="H31" s="13">
        <f>F31*G31</f>
        <v>0</v>
      </c>
      <c r="I31" s="13"/>
      <c r="J31" s="13">
        <f t="shared" si="6"/>
        <v>0</v>
      </c>
      <c r="K31" s="13"/>
      <c r="L31" s="13"/>
      <c r="M31" s="13"/>
      <c r="N31" s="13">
        <f>L31*M31</f>
        <v>0</v>
      </c>
      <c r="O31" s="13"/>
      <c r="P31" s="13"/>
      <c r="Q31" s="13"/>
      <c r="R31" s="13">
        <f t="shared" si="7"/>
        <v>0</v>
      </c>
      <c r="S31" s="24"/>
    </row>
    <row r="32" spans="1:30" x14ac:dyDescent="0.2">
      <c r="A32" s="10"/>
      <c r="B32" s="11"/>
      <c r="C32" s="10"/>
      <c r="D32" s="10"/>
      <c r="E32" s="22" t="s">
        <v>36</v>
      </c>
      <c r="F32" s="10"/>
      <c r="G32" s="10"/>
      <c r="H32" s="23">
        <f>SUM(H29:H31)</f>
        <v>0</v>
      </c>
      <c r="I32" s="13"/>
      <c r="J32" s="23">
        <f>SUM(J30:J31)</f>
        <v>0</v>
      </c>
      <c r="K32" s="13"/>
      <c r="L32" s="23">
        <f>SUM(L29:L31)</f>
        <v>0</v>
      </c>
      <c r="M32" s="13"/>
      <c r="N32" s="23">
        <f>SUM(N29:N31)</f>
        <v>0</v>
      </c>
      <c r="O32" s="13"/>
      <c r="P32" s="13"/>
      <c r="Q32" s="13"/>
      <c r="R32" s="23">
        <f>SUM(R29:R31)</f>
        <v>0</v>
      </c>
      <c r="S32" s="14">
        <f>J32+N32+R32</f>
        <v>0</v>
      </c>
    </row>
    <row r="33" spans="1:19" x14ac:dyDescent="0.2">
      <c r="A33" s="10"/>
      <c r="B33" s="11"/>
      <c r="C33" s="10"/>
      <c r="D33" s="10"/>
      <c r="E33" s="22" t="s">
        <v>36</v>
      </c>
      <c r="F33" s="10"/>
      <c r="G33" s="10"/>
      <c r="H33" s="23">
        <f>H22+H28+H32</f>
        <v>13</v>
      </c>
      <c r="I33" s="13"/>
      <c r="J33" s="23">
        <f>J22+J28+J32</f>
        <v>7800</v>
      </c>
      <c r="K33" s="13"/>
      <c r="L33" s="23">
        <f>L22+L28+L32</f>
        <v>2</v>
      </c>
      <c r="M33" s="13"/>
      <c r="N33" s="23">
        <f>N22+N28+N32</f>
        <v>900</v>
      </c>
      <c r="O33" s="13"/>
      <c r="P33" s="13"/>
      <c r="Q33" s="13"/>
      <c r="R33" s="23">
        <f>R22+R28+R32</f>
        <v>55905</v>
      </c>
      <c r="S33" s="23">
        <f>SUM(S5:S32)</f>
        <v>64605</v>
      </c>
    </row>
    <row r="34" spans="1:19" x14ac:dyDescent="0.2">
      <c r="C34" s="20"/>
      <c r="R34" s="25">
        <f>J33+N33+R33</f>
        <v>64605</v>
      </c>
      <c r="S34" s="25" t="s">
        <v>0</v>
      </c>
    </row>
    <row r="35" spans="1:19" ht="20.25" x14ac:dyDescent="0.3">
      <c r="F35" t="s">
        <v>0</v>
      </c>
      <c r="H35" s="1" t="s">
        <v>41</v>
      </c>
    </row>
    <row r="37" spans="1:19" x14ac:dyDescent="0.2">
      <c r="A37" s="2" t="s">
        <v>2</v>
      </c>
      <c r="B37" s="2" t="s">
        <v>3</v>
      </c>
      <c r="C37" s="2" t="s">
        <v>4</v>
      </c>
      <c r="D37" s="2" t="s">
        <v>5</v>
      </c>
      <c r="E37" s="2" t="s">
        <v>6</v>
      </c>
      <c r="F37" s="3" t="s">
        <v>7</v>
      </c>
      <c r="G37" s="3" t="s">
        <v>8</v>
      </c>
      <c r="H37" s="4" t="s">
        <v>9</v>
      </c>
      <c r="I37" s="4"/>
      <c r="J37" s="4"/>
      <c r="K37" s="2"/>
      <c r="L37" s="4" t="s">
        <v>10</v>
      </c>
      <c r="M37" s="4"/>
      <c r="N37" s="4"/>
      <c r="O37" s="4" t="s">
        <v>11</v>
      </c>
      <c r="P37" s="4"/>
      <c r="Q37" s="4"/>
      <c r="R37" s="4"/>
    </row>
    <row r="38" spans="1:19" ht="25.5" x14ac:dyDescent="0.2">
      <c r="A38" s="5"/>
      <c r="B38" s="5"/>
      <c r="C38" s="5"/>
      <c r="D38" s="5"/>
      <c r="E38" s="5"/>
      <c r="F38" s="6"/>
      <c r="G38" s="6"/>
      <c r="H38" s="7" t="s">
        <v>12</v>
      </c>
      <c r="I38" s="8" t="s">
        <v>13</v>
      </c>
      <c r="J38" s="7" t="s">
        <v>14</v>
      </c>
      <c r="K38" s="9"/>
      <c r="L38" s="7" t="s">
        <v>12</v>
      </c>
      <c r="M38" s="7" t="s">
        <v>15</v>
      </c>
      <c r="N38" s="7" t="s">
        <v>14</v>
      </c>
      <c r="O38" s="8" t="s">
        <v>16</v>
      </c>
      <c r="P38" s="7" t="s">
        <v>12</v>
      </c>
      <c r="Q38" s="7" t="s">
        <v>15</v>
      </c>
      <c r="R38" s="7" t="s">
        <v>14</v>
      </c>
    </row>
    <row r="39" spans="1:19" ht="15.75" x14ac:dyDescent="0.25">
      <c r="A39" s="10"/>
      <c r="B39" s="11"/>
      <c r="C39" s="10"/>
      <c r="D39" s="11"/>
      <c r="E39" s="12" t="s">
        <v>42</v>
      </c>
      <c r="F39" s="10"/>
      <c r="G39" s="10"/>
      <c r="H39" s="13">
        <f>F39*G39</f>
        <v>0</v>
      </c>
      <c r="I39" s="13"/>
      <c r="J39" s="13">
        <f>H39*I39</f>
        <v>0</v>
      </c>
      <c r="K39" s="13"/>
      <c r="L39" s="13"/>
      <c r="M39" s="13"/>
      <c r="N39" s="13">
        <f>L39*M39</f>
        <v>0</v>
      </c>
      <c r="O39" s="13"/>
      <c r="P39" s="13"/>
      <c r="Q39" s="13"/>
      <c r="R39" s="13">
        <f>P39*Q39</f>
        <v>0</v>
      </c>
      <c r="S39" s="14"/>
    </row>
    <row r="40" spans="1:19" ht="15" x14ac:dyDescent="0.2">
      <c r="A40" s="10"/>
      <c r="B40" s="11"/>
      <c r="C40" s="10"/>
      <c r="D40" s="10"/>
      <c r="E40" s="15" t="s">
        <v>18</v>
      </c>
      <c r="F40" s="10"/>
      <c r="G40" s="10"/>
      <c r="H40" s="13">
        <f>F40*G40</f>
        <v>0</v>
      </c>
      <c r="I40" s="13"/>
      <c r="J40" s="13">
        <f>H40*I40</f>
        <v>0</v>
      </c>
      <c r="K40" s="13"/>
      <c r="L40" s="13"/>
      <c r="M40" s="13"/>
      <c r="N40" s="13">
        <f>L40*M40</f>
        <v>0</v>
      </c>
      <c r="O40" s="13"/>
      <c r="P40" s="13"/>
      <c r="Q40" s="13"/>
      <c r="R40" s="13">
        <f t="shared" ref="R40:R42" si="8">P40*Q40</f>
        <v>0</v>
      </c>
      <c r="S40" s="14"/>
    </row>
    <row r="41" spans="1:19" ht="15" x14ac:dyDescent="0.2">
      <c r="A41" s="10"/>
      <c r="B41" s="11"/>
      <c r="C41" s="10"/>
      <c r="D41" s="10"/>
      <c r="E41" s="15"/>
      <c r="F41" s="10"/>
      <c r="G41" s="10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"/>
    </row>
    <row r="42" spans="1:19" x14ac:dyDescent="0.2">
      <c r="A42" s="10"/>
      <c r="B42" s="11"/>
      <c r="C42" s="10"/>
      <c r="D42" s="10"/>
      <c r="E42" s="10"/>
      <c r="F42" s="10"/>
      <c r="G42" s="10"/>
      <c r="H42" s="13">
        <f>F42*G42</f>
        <v>0</v>
      </c>
      <c r="I42" s="13"/>
      <c r="J42" s="13">
        <f>H42*I42</f>
        <v>0</v>
      </c>
      <c r="K42" s="13"/>
      <c r="L42" s="13"/>
      <c r="M42" s="13"/>
      <c r="N42" s="13">
        <f>L42*M42</f>
        <v>0</v>
      </c>
      <c r="O42" s="13"/>
      <c r="P42" s="13"/>
      <c r="Q42" s="13"/>
      <c r="R42" s="13">
        <f t="shared" si="8"/>
        <v>0</v>
      </c>
      <c r="S42" s="19"/>
    </row>
    <row r="43" spans="1:19" x14ac:dyDescent="0.2">
      <c r="A43" s="10"/>
      <c r="B43" s="11"/>
      <c r="C43" s="10"/>
      <c r="D43" s="10"/>
      <c r="E43" s="22" t="s">
        <v>36</v>
      </c>
      <c r="F43" s="10"/>
      <c r="G43" s="10"/>
      <c r="H43" s="23">
        <f>SUM(H39:H42)</f>
        <v>0</v>
      </c>
      <c r="I43" s="13"/>
      <c r="J43" s="23">
        <f>SUM(J39:J42)</f>
        <v>0</v>
      </c>
      <c r="K43" s="13"/>
      <c r="L43" s="23">
        <f>SUM(L39:L42)</f>
        <v>0</v>
      </c>
      <c r="M43" s="13"/>
      <c r="N43" s="23">
        <f>SUM(N39:N42)</f>
        <v>0</v>
      </c>
      <c r="O43" s="13"/>
      <c r="P43" s="13"/>
      <c r="Q43" s="13"/>
      <c r="R43" s="23">
        <f>SUM(R39:R42)</f>
        <v>0</v>
      </c>
      <c r="S43" s="14">
        <f>J43+N43+R43</f>
        <v>0</v>
      </c>
    </row>
    <row r="44" spans="1:19" ht="15" x14ac:dyDescent="0.2">
      <c r="A44" s="10" t="s">
        <v>0</v>
      </c>
      <c r="B44" s="11"/>
      <c r="C44" s="10"/>
      <c r="D44" s="10"/>
      <c r="E44" s="15" t="s">
        <v>37</v>
      </c>
      <c r="F44" s="10"/>
      <c r="G44" s="10"/>
      <c r="H44" s="13">
        <f>F44*G44</f>
        <v>0</v>
      </c>
      <c r="I44" s="13"/>
      <c r="J44" s="13">
        <f>H44*I44</f>
        <v>0</v>
      </c>
      <c r="K44" s="13"/>
      <c r="L44" s="13"/>
      <c r="M44" s="13"/>
      <c r="N44" s="13">
        <f>L44*M44</f>
        <v>0</v>
      </c>
      <c r="O44" s="13"/>
      <c r="P44" s="13"/>
      <c r="Q44" s="13"/>
      <c r="R44" s="13">
        <f>P44</f>
        <v>0</v>
      </c>
      <c r="S44" s="24"/>
    </row>
    <row r="45" spans="1:19" ht="76.5" x14ac:dyDescent="0.2">
      <c r="A45" s="10">
        <v>1</v>
      </c>
      <c r="B45" s="11" t="s">
        <v>43</v>
      </c>
      <c r="C45" s="16">
        <v>44834</v>
      </c>
      <c r="D45" s="10"/>
      <c r="E45" s="15" t="s">
        <v>44</v>
      </c>
      <c r="F45" s="10">
        <v>4</v>
      </c>
      <c r="G45" s="10">
        <v>2</v>
      </c>
      <c r="H45" s="13">
        <f t="shared" ref="H45:H49" si="9">F45*G45</f>
        <v>8</v>
      </c>
      <c r="I45" s="13">
        <v>600</v>
      </c>
      <c r="J45" s="13">
        <f>H45*I45</f>
        <v>4800</v>
      </c>
      <c r="K45" s="13" t="s">
        <v>45</v>
      </c>
      <c r="L45" s="13">
        <v>2</v>
      </c>
      <c r="M45" s="13">
        <v>450</v>
      </c>
      <c r="N45" s="13">
        <f t="shared" ref="N45:N48" si="10">L45*M45</f>
        <v>900</v>
      </c>
      <c r="O45" s="13" t="s">
        <v>46</v>
      </c>
      <c r="P45" s="13">
        <v>6</v>
      </c>
      <c r="Q45" s="13">
        <v>48.66</v>
      </c>
      <c r="R45" s="13">
        <f>P45*Q45</f>
        <v>291.95999999999998</v>
      </c>
      <c r="S45" s="24"/>
    </row>
    <row r="46" spans="1:19" ht="15" x14ac:dyDescent="0.2">
      <c r="A46" s="10"/>
      <c r="B46" s="11"/>
      <c r="C46" s="10"/>
      <c r="D46" s="10"/>
      <c r="E46" s="15"/>
      <c r="F46" s="10">
        <v>6</v>
      </c>
      <c r="G46" s="10">
        <v>2</v>
      </c>
      <c r="H46" s="13">
        <f t="shared" si="9"/>
        <v>12</v>
      </c>
      <c r="I46" s="13">
        <v>600</v>
      </c>
      <c r="J46" s="13">
        <f>H46*I46</f>
        <v>7200</v>
      </c>
      <c r="K46" s="13" t="s">
        <v>47</v>
      </c>
      <c r="L46" s="13">
        <v>11</v>
      </c>
      <c r="M46" s="13">
        <v>1500</v>
      </c>
      <c r="N46" s="13">
        <f t="shared" si="10"/>
        <v>16500</v>
      </c>
      <c r="O46" s="13" t="s">
        <v>48</v>
      </c>
      <c r="P46" s="13">
        <v>7</v>
      </c>
      <c r="Q46" s="13">
        <v>430</v>
      </c>
      <c r="R46" s="13">
        <f t="shared" ref="R46:R49" si="11">P46*Q46</f>
        <v>3010</v>
      </c>
      <c r="S46" s="24"/>
    </row>
    <row r="47" spans="1:19" ht="15" x14ac:dyDescent="0.2">
      <c r="A47" s="10"/>
      <c r="B47" s="11"/>
      <c r="C47" s="10"/>
      <c r="D47" s="10"/>
      <c r="E47" s="15"/>
      <c r="F47" s="10"/>
      <c r="G47" s="10"/>
      <c r="H47" s="13">
        <f t="shared" si="9"/>
        <v>0</v>
      </c>
      <c r="I47" s="13"/>
      <c r="J47" s="13">
        <f t="shared" ref="J47:J49" si="12">H47*I47</f>
        <v>0</v>
      </c>
      <c r="K47" s="13"/>
      <c r="L47" s="13"/>
      <c r="M47" s="13"/>
      <c r="N47" s="13">
        <f t="shared" si="10"/>
        <v>0</v>
      </c>
      <c r="O47" s="13" t="s">
        <v>49</v>
      </c>
      <c r="P47" s="13">
        <v>7</v>
      </c>
      <c r="Q47" s="13">
        <v>515</v>
      </c>
      <c r="R47" s="13">
        <f t="shared" si="11"/>
        <v>3605</v>
      </c>
      <c r="S47" s="24"/>
    </row>
    <row r="48" spans="1:19" ht="15" x14ac:dyDescent="0.2">
      <c r="A48" s="10"/>
      <c r="B48" s="11"/>
      <c r="C48" s="10"/>
      <c r="D48" s="10"/>
      <c r="E48" s="15"/>
      <c r="F48" s="10"/>
      <c r="G48" s="10"/>
      <c r="H48" s="13">
        <f t="shared" si="9"/>
        <v>0</v>
      </c>
      <c r="I48" s="13"/>
      <c r="J48" s="13">
        <f t="shared" si="12"/>
        <v>0</v>
      </c>
      <c r="K48" s="13"/>
      <c r="L48" s="13"/>
      <c r="M48" s="13"/>
      <c r="N48" s="13">
        <f t="shared" si="10"/>
        <v>0</v>
      </c>
      <c r="O48" s="13"/>
      <c r="P48" s="13"/>
      <c r="Q48" s="13"/>
      <c r="R48" s="13">
        <f t="shared" si="11"/>
        <v>0</v>
      </c>
      <c r="S48" s="24"/>
    </row>
    <row r="49" spans="1:19" x14ac:dyDescent="0.2">
      <c r="A49" s="10"/>
      <c r="B49" s="11"/>
      <c r="C49" s="10"/>
      <c r="D49" s="10"/>
      <c r="E49" s="10"/>
      <c r="F49" s="10"/>
      <c r="G49" s="10"/>
      <c r="H49" s="13">
        <f t="shared" si="9"/>
        <v>0</v>
      </c>
      <c r="I49" s="13"/>
      <c r="J49" s="13">
        <f t="shared" si="12"/>
        <v>0</v>
      </c>
      <c r="K49" s="13"/>
      <c r="L49" s="13"/>
      <c r="M49" s="13"/>
      <c r="N49" s="13">
        <f>L49*M49</f>
        <v>0</v>
      </c>
      <c r="O49" s="13"/>
      <c r="P49" s="13"/>
      <c r="Q49" s="13"/>
      <c r="R49" s="13">
        <f t="shared" si="11"/>
        <v>0</v>
      </c>
      <c r="S49" s="14"/>
    </row>
    <row r="50" spans="1:19" x14ac:dyDescent="0.2">
      <c r="A50" s="10"/>
      <c r="B50" s="11"/>
      <c r="C50" s="10"/>
      <c r="D50" s="10"/>
      <c r="E50" s="22" t="s">
        <v>36</v>
      </c>
      <c r="F50" s="10"/>
      <c r="G50" s="10"/>
      <c r="H50" s="23">
        <f>SUM(H44:H49)</f>
        <v>20</v>
      </c>
      <c r="I50" s="13"/>
      <c r="J50" s="23">
        <f>SUM(J44:J49)</f>
        <v>12000</v>
      </c>
      <c r="K50" s="13"/>
      <c r="L50" s="23">
        <f>SUM(L44:L49)</f>
        <v>13</v>
      </c>
      <c r="M50" s="13"/>
      <c r="N50" s="23">
        <f>SUM(N44:N49)</f>
        <v>17400</v>
      </c>
      <c r="O50" s="13"/>
      <c r="P50" s="13"/>
      <c r="Q50" s="13"/>
      <c r="R50" s="23">
        <f>SUM(R44:R49)</f>
        <v>6906.96</v>
      </c>
      <c r="S50" s="14">
        <f>J50+N50+R50</f>
        <v>36306.959999999999</v>
      </c>
    </row>
    <row r="51" spans="1:19" ht="15" x14ac:dyDescent="0.2">
      <c r="A51" s="10"/>
      <c r="B51" s="11"/>
      <c r="C51" s="10"/>
      <c r="D51" s="10"/>
      <c r="E51" s="15" t="s">
        <v>40</v>
      </c>
      <c r="F51" s="10"/>
      <c r="G51" s="10"/>
      <c r="H51" s="13">
        <f>F51*G51</f>
        <v>0</v>
      </c>
      <c r="I51" s="13"/>
      <c r="J51" s="13">
        <f>H51*I51</f>
        <v>0</v>
      </c>
      <c r="K51" s="13"/>
      <c r="L51" s="13"/>
      <c r="M51" s="13"/>
      <c r="N51" s="13">
        <f>L51*M51</f>
        <v>0</v>
      </c>
      <c r="O51" s="13"/>
      <c r="P51" s="13"/>
      <c r="Q51" s="13"/>
      <c r="R51" s="13">
        <f>P51*Q51</f>
        <v>0</v>
      </c>
      <c r="S51" s="24"/>
    </row>
    <row r="52" spans="1:19" ht="15" x14ac:dyDescent="0.2">
      <c r="A52" s="10"/>
      <c r="B52" s="11"/>
      <c r="C52" s="16"/>
      <c r="D52" s="10"/>
      <c r="E52" s="15"/>
      <c r="F52" s="10"/>
      <c r="G52" s="10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24"/>
    </row>
    <row r="53" spans="1:19" ht="15" x14ac:dyDescent="0.2">
      <c r="A53" s="10"/>
      <c r="B53" s="11"/>
      <c r="C53" s="16"/>
      <c r="D53" s="10"/>
      <c r="E53" s="15"/>
      <c r="F53" s="10"/>
      <c r="G53" s="10"/>
      <c r="H53" s="13">
        <f>F53*G53</f>
        <v>0</v>
      </c>
      <c r="I53" s="13"/>
      <c r="J53" s="13">
        <f t="shared" ref="J53:J54" si="13">H53*I53</f>
        <v>0</v>
      </c>
      <c r="K53" s="13"/>
      <c r="L53" s="13"/>
      <c r="M53" s="13"/>
      <c r="N53" s="13">
        <f>L53*M53</f>
        <v>0</v>
      </c>
      <c r="O53" s="13"/>
      <c r="P53" s="13"/>
      <c r="Q53" s="13"/>
      <c r="R53" s="13">
        <f t="shared" ref="R53:R54" si="14">P53*Q53</f>
        <v>0</v>
      </c>
      <c r="S53" s="24"/>
    </row>
    <row r="54" spans="1:19" x14ac:dyDescent="0.2">
      <c r="A54" s="10"/>
      <c r="B54" s="11"/>
      <c r="C54" s="10"/>
      <c r="D54" s="10"/>
      <c r="E54" s="10"/>
      <c r="F54" s="10"/>
      <c r="G54" s="10"/>
      <c r="H54" s="13">
        <f>F54*G54</f>
        <v>0</v>
      </c>
      <c r="I54" s="13"/>
      <c r="J54" s="13">
        <f t="shared" si="13"/>
        <v>0</v>
      </c>
      <c r="K54" s="13"/>
      <c r="L54" s="13"/>
      <c r="M54" s="13"/>
      <c r="N54" s="13">
        <f>L54*M54</f>
        <v>0</v>
      </c>
      <c r="O54" s="13"/>
      <c r="P54" s="13"/>
      <c r="Q54" s="13"/>
      <c r="R54" s="13">
        <f t="shared" si="14"/>
        <v>0</v>
      </c>
      <c r="S54" s="24"/>
    </row>
    <row r="55" spans="1:19" x14ac:dyDescent="0.2">
      <c r="A55" s="10"/>
      <c r="B55" s="11"/>
      <c r="C55" s="10"/>
      <c r="D55" s="10"/>
      <c r="E55" s="22" t="s">
        <v>36</v>
      </c>
      <c r="F55" s="10"/>
      <c r="G55" s="10"/>
      <c r="H55" s="23">
        <f>SUM(H51:H54)</f>
        <v>0</v>
      </c>
      <c r="I55" s="13"/>
      <c r="J55" s="23">
        <f>SUM(J52:J54)</f>
        <v>0</v>
      </c>
      <c r="K55" s="13"/>
      <c r="L55" s="23">
        <f>SUM(L51:L54)</f>
        <v>0</v>
      </c>
      <c r="M55" s="13"/>
      <c r="N55" s="23">
        <f>SUM(N51:N54)</f>
        <v>0</v>
      </c>
      <c r="O55" s="13"/>
      <c r="P55" s="13"/>
      <c r="Q55" s="13"/>
      <c r="R55" s="23">
        <f>SUM(R51:R54)</f>
        <v>0</v>
      </c>
      <c r="S55" s="14">
        <f>J55+N55+R55</f>
        <v>0</v>
      </c>
    </row>
    <row r="56" spans="1:19" x14ac:dyDescent="0.2">
      <c r="A56" s="10"/>
      <c r="B56" s="11"/>
      <c r="C56" s="10"/>
      <c r="D56" s="10"/>
      <c r="E56" s="22" t="s">
        <v>36</v>
      </c>
      <c r="F56" s="10"/>
      <c r="G56" s="10"/>
      <c r="H56" s="23">
        <f>H43+H50+H55</f>
        <v>20</v>
      </c>
      <c r="I56" s="13"/>
      <c r="J56" s="23">
        <f>J43+J50+J55</f>
        <v>12000</v>
      </c>
      <c r="K56" s="13"/>
      <c r="L56" s="23">
        <f>L43+L50+L55</f>
        <v>13</v>
      </c>
      <c r="M56" s="13"/>
      <c r="N56" s="23">
        <f>N43+N50+N55</f>
        <v>17400</v>
      </c>
      <c r="O56" s="13"/>
      <c r="P56" s="13"/>
      <c r="Q56" s="13"/>
      <c r="R56" s="23">
        <f>R43+R50+R55</f>
        <v>6906.96</v>
      </c>
      <c r="S56" s="23">
        <f>SUM(S39:S55)</f>
        <v>36306.959999999999</v>
      </c>
    </row>
    <row r="57" spans="1:19" x14ac:dyDescent="0.2">
      <c r="C57" s="20"/>
      <c r="R57" s="25">
        <f>J56+N56+R56</f>
        <v>36306.959999999999</v>
      </c>
      <c r="S57" s="25" t="s">
        <v>0</v>
      </c>
    </row>
    <row r="58" spans="1:19" ht="20.25" x14ac:dyDescent="0.3">
      <c r="F58" t="s">
        <v>0</v>
      </c>
      <c r="H58" s="1" t="s">
        <v>50</v>
      </c>
    </row>
    <row r="60" spans="1:19" x14ac:dyDescent="0.2">
      <c r="A60" s="2" t="s">
        <v>2</v>
      </c>
      <c r="B60" s="2" t="s">
        <v>3</v>
      </c>
      <c r="C60" s="2" t="s">
        <v>4</v>
      </c>
      <c r="D60" s="2" t="s">
        <v>5</v>
      </c>
      <c r="E60" s="2" t="s">
        <v>6</v>
      </c>
      <c r="F60" s="3" t="s">
        <v>7</v>
      </c>
      <c r="G60" s="3" t="s">
        <v>8</v>
      </c>
      <c r="H60" s="4" t="s">
        <v>9</v>
      </c>
      <c r="I60" s="4"/>
      <c r="J60" s="4"/>
      <c r="K60" s="2"/>
      <c r="L60" s="4" t="s">
        <v>10</v>
      </c>
      <c r="M60" s="4"/>
      <c r="N60" s="4"/>
      <c r="O60" s="4" t="s">
        <v>11</v>
      </c>
      <c r="P60" s="4"/>
      <c r="Q60" s="4"/>
      <c r="R60" s="4"/>
    </row>
    <row r="61" spans="1:19" ht="25.5" x14ac:dyDescent="0.2">
      <c r="A61" s="5"/>
      <c r="B61" s="5"/>
      <c r="C61" s="5"/>
      <c r="D61" s="5"/>
      <c r="E61" s="5"/>
      <c r="F61" s="6"/>
      <c r="G61" s="6"/>
      <c r="H61" s="7" t="s">
        <v>12</v>
      </c>
      <c r="I61" s="8" t="s">
        <v>13</v>
      </c>
      <c r="J61" s="7" t="s">
        <v>14</v>
      </c>
      <c r="K61" s="9"/>
      <c r="L61" s="7" t="s">
        <v>12</v>
      </c>
      <c r="M61" s="7" t="s">
        <v>15</v>
      </c>
      <c r="N61" s="7" t="s">
        <v>14</v>
      </c>
      <c r="O61" s="8" t="s">
        <v>16</v>
      </c>
      <c r="P61" s="7" t="s">
        <v>12</v>
      </c>
      <c r="Q61" s="7" t="s">
        <v>15</v>
      </c>
      <c r="R61" s="7" t="s">
        <v>14</v>
      </c>
    </row>
    <row r="62" spans="1:19" ht="15.75" x14ac:dyDescent="0.25">
      <c r="A62" s="10"/>
      <c r="B62" s="11"/>
      <c r="C62" s="10"/>
      <c r="D62" s="11"/>
      <c r="E62" s="12" t="s">
        <v>51</v>
      </c>
      <c r="F62" s="10"/>
      <c r="G62" s="10"/>
      <c r="H62" s="13">
        <f>F62*G62</f>
        <v>0</v>
      </c>
      <c r="I62" s="13"/>
      <c r="J62" s="13">
        <f>H62*I62</f>
        <v>0</v>
      </c>
      <c r="K62" s="13"/>
      <c r="L62" s="13"/>
      <c r="M62" s="13"/>
      <c r="N62" s="13">
        <f>L62*M62</f>
        <v>0</v>
      </c>
      <c r="O62" s="13"/>
      <c r="P62" s="13"/>
      <c r="Q62" s="13"/>
      <c r="R62" s="13">
        <f>P62*Q62</f>
        <v>0</v>
      </c>
      <c r="S62" s="14"/>
    </row>
    <row r="63" spans="1:19" ht="15" x14ac:dyDescent="0.2">
      <c r="A63" s="10"/>
      <c r="B63" s="11"/>
      <c r="C63" s="10"/>
      <c r="D63" s="10"/>
      <c r="E63" s="15" t="s">
        <v>18</v>
      </c>
      <c r="F63" s="10"/>
      <c r="G63" s="10"/>
      <c r="H63" s="13">
        <f>F63*G63</f>
        <v>0</v>
      </c>
      <c r="I63" s="13"/>
      <c r="J63" s="13">
        <f>H63*I63</f>
        <v>0</v>
      </c>
      <c r="K63" s="13"/>
      <c r="L63" s="13"/>
      <c r="M63" s="13"/>
      <c r="N63" s="13">
        <f>L63*M63</f>
        <v>0</v>
      </c>
      <c r="O63" s="13"/>
      <c r="P63" s="13"/>
      <c r="Q63" s="13"/>
      <c r="R63" s="13">
        <f t="shared" ref="R63" si="15">P63*Q63</f>
        <v>0</v>
      </c>
      <c r="S63" s="14"/>
    </row>
    <row r="64" spans="1:19" ht="51" x14ac:dyDescent="0.2">
      <c r="A64" s="10">
        <v>1</v>
      </c>
      <c r="B64" s="11" t="s">
        <v>52</v>
      </c>
      <c r="C64" s="16">
        <v>44846</v>
      </c>
      <c r="D64" s="10"/>
      <c r="E64" s="18" t="s">
        <v>53</v>
      </c>
      <c r="F64" s="10"/>
      <c r="G64" s="10"/>
      <c r="H64" s="13"/>
      <c r="I64" s="13"/>
      <c r="J64" s="13">
        <f>H64*I64</f>
        <v>0</v>
      </c>
      <c r="K64" s="13"/>
      <c r="L64" s="13"/>
      <c r="M64" s="13"/>
      <c r="N64" s="13">
        <f>L64*M64</f>
        <v>0</v>
      </c>
      <c r="O64" s="13"/>
      <c r="P64" s="13"/>
      <c r="Q64" s="13"/>
      <c r="R64" s="13"/>
      <c r="S64" s="19"/>
    </row>
    <row r="65" spans="1:19" ht="15" x14ac:dyDescent="0.2">
      <c r="A65" s="10"/>
      <c r="B65" s="11"/>
      <c r="C65" s="16"/>
      <c r="D65" s="10"/>
      <c r="E65" s="18"/>
      <c r="F65" s="10"/>
      <c r="G65" s="10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9"/>
    </row>
    <row r="66" spans="1:19" ht="89.25" x14ac:dyDescent="0.2">
      <c r="A66" s="10">
        <v>2</v>
      </c>
      <c r="B66" s="11" t="s">
        <v>54</v>
      </c>
      <c r="C66" s="16">
        <v>44854</v>
      </c>
      <c r="D66" s="10"/>
      <c r="E66" s="18" t="s">
        <v>55</v>
      </c>
      <c r="F66" s="10">
        <v>1</v>
      </c>
      <c r="G66" s="10">
        <v>2</v>
      </c>
      <c r="H66" s="13">
        <f>F66*G66</f>
        <v>2</v>
      </c>
      <c r="I66" s="13">
        <v>600</v>
      </c>
      <c r="J66" s="13">
        <f>H66*I66</f>
        <v>1200</v>
      </c>
      <c r="K66" s="13" t="s">
        <v>22</v>
      </c>
      <c r="L66" s="13">
        <v>0.5</v>
      </c>
      <c r="M66" s="13">
        <v>450</v>
      </c>
      <c r="N66" s="13">
        <f>L66*M66</f>
        <v>225</v>
      </c>
      <c r="O66" s="13" t="s">
        <v>25</v>
      </c>
      <c r="P66" s="13">
        <v>1</v>
      </c>
      <c r="Q66" s="13">
        <v>236</v>
      </c>
      <c r="R66" s="13">
        <f>P66*Q66</f>
        <v>236</v>
      </c>
      <c r="S66" s="19"/>
    </row>
    <row r="67" spans="1:19" ht="15" x14ac:dyDescent="0.2">
      <c r="A67" s="10"/>
      <c r="B67" s="11"/>
      <c r="C67" s="16"/>
      <c r="D67" s="10"/>
      <c r="E67" s="18"/>
      <c r="F67" s="10"/>
      <c r="G67" s="10"/>
      <c r="H67" s="13"/>
      <c r="I67" s="13"/>
      <c r="J67" s="13"/>
      <c r="K67" s="13"/>
      <c r="L67" s="13"/>
      <c r="M67" s="13"/>
      <c r="N67" s="13"/>
      <c r="O67" s="13" t="s">
        <v>56</v>
      </c>
      <c r="P67" s="13">
        <v>0.2</v>
      </c>
      <c r="Q67" s="13">
        <v>75</v>
      </c>
      <c r="R67" s="13">
        <f>P67*Q67</f>
        <v>15</v>
      </c>
      <c r="S67" s="19"/>
    </row>
    <row r="68" spans="1:19" ht="15" x14ac:dyDescent="0.2">
      <c r="A68" s="10"/>
      <c r="B68" s="11"/>
      <c r="C68" s="16"/>
      <c r="D68" s="10"/>
      <c r="E68" s="18"/>
      <c r="F68" s="10"/>
      <c r="G68" s="10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9"/>
    </row>
    <row r="69" spans="1:19" ht="38.25" x14ac:dyDescent="0.2">
      <c r="A69" s="10">
        <v>3</v>
      </c>
      <c r="B69" s="11" t="s">
        <v>57</v>
      </c>
      <c r="C69" s="16">
        <v>44858</v>
      </c>
      <c r="D69" s="10"/>
      <c r="E69" s="18" t="s">
        <v>58</v>
      </c>
      <c r="F69" s="10"/>
      <c r="G69" s="10"/>
      <c r="H69" s="13">
        <f>F69*G69</f>
        <v>0</v>
      </c>
      <c r="I69" s="13"/>
      <c r="J69" s="13">
        <f>H69*I69</f>
        <v>0</v>
      </c>
      <c r="K69" s="13"/>
      <c r="L69" s="13"/>
      <c r="M69" s="13"/>
      <c r="N69" s="13">
        <f>L69*M69</f>
        <v>0</v>
      </c>
      <c r="O69" s="13"/>
      <c r="P69" s="13"/>
      <c r="Q69" s="13"/>
      <c r="R69" s="13"/>
      <c r="S69" s="19"/>
    </row>
    <row r="70" spans="1:19" ht="15" x14ac:dyDescent="0.2">
      <c r="A70" s="10"/>
      <c r="B70" s="11"/>
      <c r="C70" s="16"/>
      <c r="D70" s="10"/>
      <c r="E70" s="18"/>
      <c r="F70" s="10"/>
      <c r="G70" s="10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9"/>
    </row>
    <row r="71" spans="1:19" x14ac:dyDescent="0.2">
      <c r="A71" s="10"/>
      <c r="B71" s="11"/>
      <c r="C71" s="10"/>
      <c r="D71" s="10"/>
      <c r="E71" s="10"/>
      <c r="F71" s="10"/>
      <c r="G71" s="10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9"/>
    </row>
    <row r="72" spans="1:19" x14ac:dyDescent="0.2">
      <c r="A72" s="10"/>
      <c r="B72" s="11"/>
      <c r="C72" s="10"/>
      <c r="D72" s="10"/>
      <c r="E72" s="22" t="s">
        <v>36</v>
      </c>
      <c r="F72" s="10"/>
      <c r="G72" s="10"/>
      <c r="H72" s="23">
        <f>SUM(H62:H70)</f>
        <v>2</v>
      </c>
      <c r="I72" s="13"/>
      <c r="J72" s="23">
        <f>SUM(J62:J70)</f>
        <v>1200</v>
      </c>
      <c r="K72" s="13"/>
      <c r="L72" s="23">
        <f>SUM(L62:L70)</f>
        <v>0.5</v>
      </c>
      <c r="M72" s="13"/>
      <c r="N72" s="23">
        <f>SUM(N62:N70)</f>
        <v>225</v>
      </c>
      <c r="O72" s="13"/>
      <c r="P72" s="13"/>
      <c r="Q72" s="13"/>
      <c r="R72" s="23">
        <f>SUM(R62:R70)</f>
        <v>251</v>
      </c>
      <c r="S72" s="14">
        <f>J72+N72+R72</f>
        <v>1676</v>
      </c>
    </row>
    <row r="73" spans="1:19" ht="15" x14ac:dyDescent="0.2">
      <c r="A73" s="10" t="s">
        <v>0</v>
      </c>
      <c r="B73" s="11"/>
      <c r="C73" s="10"/>
      <c r="D73" s="10"/>
      <c r="E73" s="15" t="s">
        <v>37</v>
      </c>
      <c r="F73" s="10"/>
      <c r="G73" s="10"/>
      <c r="H73" s="13">
        <f>F73*G73</f>
        <v>0</v>
      </c>
      <c r="I73" s="13"/>
      <c r="J73" s="13">
        <f>H73*I73</f>
        <v>0</v>
      </c>
      <c r="K73" s="13"/>
      <c r="L73" s="13"/>
      <c r="M73" s="13"/>
      <c r="N73" s="13">
        <f>L73*M73</f>
        <v>0</v>
      </c>
      <c r="O73" s="13"/>
      <c r="P73" s="13"/>
      <c r="Q73" s="13"/>
      <c r="R73" s="13">
        <f>P73</f>
        <v>0</v>
      </c>
      <c r="S73" s="24"/>
    </row>
    <row r="74" spans="1:19" ht="15" x14ac:dyDescent="0.2">
      <c r="A74" s="10"/>
      <c r="B74" s="11"/>
      <c r="C74" s="16"/>
      <c r="D74" s="10"/>
      <c r="E74" s="15" t="s">
        <v>59</v>
      </c>
      <c r="F74" s="10"/>
      <c r="G74" s="10"/>
      <c r="H74" s="13">
        <f t="shared" ref="H74:H76" si="16">F74*G74</f>
        <v>0</v>
      </c>
      <c r="I74" s="13"/>
      <c r="J74" s="13">
        <f>H74*I74</f>
        <v>0</v>
      </c>
      <c r="K74" s="13"/>
      <c r="L74" s="13"/>
      <c r="M74" s="13"/>
      <c r="N74" s="13">
        <f t="shared" ref="N74:N75" si="17">L74*M74</f>
        <v>0</v>
      </c>
      <c r="O74" s="13"/>
      <c r="P74" s="13"/>
      <c r="Q74" s="13"/>
      <c r="R74" s="13">
        <f>P74*Q74</f>
        <v>0</v>
      </c>
      <c r="S74" s="24"/>
    </row>
    <row r="75" spans="1:19" ht="15" x14ac:dyDescent="0.2">
      <c r="A75" s="10"/>
      <c r="B75" s="11"/>
      <c r="C75" s="10"/>
      <c r="D75" s="10"/>
      <c r="E75" s="15"/>
      <c r="F75" s="10"/>
      <c r="G75" s="10"/>
      <c r="H75" s="13">
        <f t="shared" si="16"/>
        <v>0</v>
      </c>
      <c r="I75" s="13"/>
      <c r="J75" s="13">
        <f>H75*I75</f>
        <v>0</v>
      </c>
      <c r="K75" s="13"/>
      <c r="L75" s="13"/>
      <c r="M75" s="13"/>
      <c r="N75" s="13">
        <f t="shared" si="17"/>
        <v>0</v>
      </c>
      <c r="O75" s="13"/>
      <c r="P75" s="13"/>
      <c r="Q75" s="13"/>
      <c r="R75" s="13">
        <f t="shared" ref="R75:R76" si="18">P75*Q75</f>
        <v>0</v>
      </c>
      <c r="S75" s="24"/>
    </row>
    <row r="76" spans="1:19" x14ac:dyDescent="0.2">
      <c r="A76" s="10"/>
      <c r="B76" s="11"/>
      <c r="C76" s="10"/>
      <c r="D76" s="10"/>
      <c r="E76" s="10"/>
      <c r="F76" s="10"/>
      <c r="G76" s="10"/>
      <c r="H76" s="13">
        <f t="shared" si="16"/>
        <v>0</v>
      </c>
      <c r="I76" s="13"/>
      <c r="J76" s="13">
        <f t="shared" ref="J76" si="19">H76*I76</f>
        <v>0</v>
      </c>
      <c r="K76" s="13"/>
      <c r="L76" s="13"/>
      <c r="M76" s="13"/>
      <c r="N76" s="13">
        <f>L76*M76</f>
        <v>0</v>
      </c>
      <c r="O76" s="13"/>
      <c r="P76" s="13"/>
      <c r="Q76" s="13"/>
      <c r="R76" s="13">
        <f t="shared" si="18"/>
        <v>0</v>
      </c>
      <c r="S76" s="14"/>
    </row>
    <row r="77" spans="1:19" x14ac:dyDescent="0.2">
      <c r="A77" s="10"/>
      <c r="B77" s="11"/>
      <c r="C77" s="10"/>
      <c r="D77" s="10"/>
      <c r="E77" s="22" t="s">
        <v>36</v>
      </c>
      <c r="F77" s="10"/>
      <c r="G77" s="10"/>
      <c r="H77" s="23">
        <f>SUM(H73:H76)</f>
        <v>0</v>
      </c>
      <c r="I77" s="13"/>
      <c r="J77" s="23">
        <f>SUM(J73:J76)</f>
        <v>0</v>
      </c>
      <c r="K77" s="13"/>
      <c r="L77" s="23">
        <f>SUM(L73:L76)</f>
        <v>0</v>
      </c>
      <c r="M77" s="13"/>
      <c r="N77" s="23">
        <f>SUM(N73:N76)</f>
        <v>0</v>
      </c>
      <c r="O77" s="13"/>
      <c r="P77" s="13"/>
      <c r="Q77" s="13"/>
      <c r="R77" s="23">
        <f>SUM(R73:R76)</f>
        <v>0</v>
      </c>
      <c r="S77" s="14">
        <f>J77+N77+R77</f>
        <v>0</v>
      </c>
    </row>
    <row r="78" spans="1:19" ht="15" x14ac:dyDescent="0.2">
      <c r="A78" s="10"/>
      <c r="B78" s="11"/>
      <c r="C78" s="10"/>
      <c r="D78" s="10"/>
      <c r="E78" s="15" t="s">
        <v>40</v>
      </c>
      <c r="F78" s="10"/>
      <c r="G78" s="10"/>
      <c r="H78" s="13">
        <f>F78*G78</f>
        <v>0</v>
      </c>
      <c r="I78" s="13"/>
      <c r="J78" s="13">
        <f>H78*I78</f>
        <v>0</v>
      </c>
      <c r="K78" s="13"/>
      <c r="L78" s="13"/>
      <c r="M78" s="13"/>
      <c r="N78" s="13">
        <f>L78*M78</f>
        <v>0</v>
      </c>
      <c r="O78" s="13"/>
      <c r="P78" s="13"/>
      <c r="Q78" s="13"/>
      <c r="R78" s="13">
        <f>P78*Q78</f>
        <v>0</v>
      </c>
      <c r="S78" s="24"/>
    </row>
    <row r="79" spans="1:19" ht="51" x14ac:dyDescent="0.2">
      <c r="A79" s="10">
        <v>1</v>
      </c>
      <c r="B79" s="11" t="s">
        <v>60</v>
      </c>
      <c r="C79" s="16">
        <v>44839</v>
      </c>
      <c r="D79" s="10"/>
      <c r="E79" s="15" t="s">
        <v>61</v>
      </c>
      <c r="F79" s="10">
        <v>2</v>
      </c>
      <c r="G79" s="10">
        <v>1</v>
      </c>
      <c r="H79" s="13">
        <f>F79*G79</f>
        <v>2</v>
      </c>
      <c r="I79" s="13">
        <v>600</v>
      </c>
      <c r="J79" s="13">
        <f>H79*I79</f>
        <v>1200</v>
      </c>
      <c r="K79" s="13" t="s">
        <v>22</v>
      </c>
      <c r="L79" s="13">
        <v>0.5</v>
      </c>
      <c r="M79" s="13">
        <v>450</v>
      </c>
      <c r="N79" s="13">
        <f>L79*M79</f>
        <v>225</v>
      </c>
      <c r="O79" s="13" t="s">
        <v>62</v>
      </c>
      <c r="P79" s="13">
        <v>0.5</v>
      </c>
      <c r="Q79" s="13">
        <v>68</v>
      </c>
      <c r="R79" s="13">
        <f>P79*Q79</f>
        <v>34</v>
      </c>
      <c r="S79" s="24"/>
    </row>
    <row r="80" spans="1:19" ht="15" x14ac:dyDescent="0.2">
      <c r="A80" s="10"/>
      <c r="B80" s="11"/>
      <c r="C80" s="16"/>
      <c r="D80" s="10"/>
      <c r="E80" s="15"/>
      <c r="F80" s="10"/>
      <c r="G80" s="10"/>
      <c r="H80" s="13">
        <f>F80*G80</f>
        <v>0</v>
      </c>
      <c r="I80" s="13"/>
      <c r="J80" s="13">
        <f t="shared" ref="J80:J81" si="20">H80*I80</f>
        <v>0</v>
      </c>
      <c r="K80" s="13"/>
      <c r="L80" s="13"/>
      <c r="M80" s="13"/>
      <c r="N80" s="13">
        <f>L80*M80</f>
        <v>0</v>
      </c>
      <c r="O80" s="13" t="s">
        <v>63</v>
      </c>
      <c r="P80" s="13">
        <v>1</v>
      </c>
      <c r="Q80" s="13">
        <v>140</v>
      </c>
      <c r="R80" s="13">
        <f t="shared" ref="R80:R81" si="21">P80*Q80</f>
        <v>140</v>
      </c>
      <c r="S80" s="24"/>
    </row>
    <row r="81" spans="1:19" x14ac:dyDescent="0.2">
      <c r="A81" s="10"/>
      <c r="B81" s="11"/>
      <c r="C81" s="10"/>
      <c r="D81" s="10"/>
      <c r="E81" s="10"/>
      <c r="F81" s="10"/>
      <c r="G81" s="10"/>
      <c r="H81" s="13">
        <f>F81*G81</f>
        <v>0</v>
      </c>
      <c r="I81" s="13"/>
      <c r="J81" s="13">
        <f t="shared" si="20"/>
        <v>0</v>
      </c>
      <c r="K81" s="13"/>
      <c r="L81" s="13"/>
      <c r="M81" s="13"/>
      <c r="N81" s="13">
        <f>L81*M81</f>
        <v>0</v>
      </c>
      <c r="O81" s="13" t="s">
        <v>64</v>
      </c>
      <c r="P81" s="13">
        <v>1</v>
      </c>
      <c r="Q81" s="13">
        <v>326</v>
      </c>
      <c r="R81" s="13">
        <f t="shared" si="21"/>
        <v>326</v>
      </c>
      <c r="S81" s="24"/>
    </row>
    <row r="82" spans="1:19" x14ac:dyDescent="0.2">
      <c r="A82" s="10"/>
      <c r="B82" s="11"/>
      <c r="C82" s="10"/>
      <c r="D82" s="10"/>
      <c r="E82" s="10"/>
      <c r="F82" s="10"/>
      <c r="G82" s="10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24"/>
    </row>
    <row r="83" spans="1:19" ht="38.25" x14ac:dyDescent="0.2">
      <c r="A83" s="10">
        <v>2</v>
      </c>
      <c r="B83" s="11" t="s">
        <v>65</v>
      </c>
      <c r="C83" s="16">
        <v>44839</v>
      </c>
      <c r="D83" s="10"/>
      <c r="E83" s="10" t="s">
        <v>53</v>
      </c>
      <c r="F83" s="10">
        <v>1</v>
      </c>
      <c r="G83" s="10">
        <v>1</v>
      </c>
      <c r="H83" s="13">
        <f>F83*G83</f>
        <v>1</v>
      </c>
      <c r="I83" s="13">
        <v>600</v>
      </c>
      <c r="J83" s="13">
        <f>H83*I83</f>
        <v>600</v>
      </c>
      <c r="K83" s="13" t="s">
        <v>22</v>
      </c>
      <c r="L83" s="13">
        <v>0.5</v>
      </c>
      <c r="M83" s="13">
        <v>450</v>
      </c>
      <c r="N83" s="13">
        <f>L83*M83</f>
        <v>225</v>
      </c>
      <c r="O83" s="13" t="s">
        <v>62</v>
      </c>
      <c r="P83" s="13">
        <v>0.5</v>
      </c>
      <c r="Q83" s="13">
        <v>68</v>
      </c>
      <c r="R83" s="13">
        <f>P83*Q83</f>
        <v>34</v>
      </c>
      <c r="S83" s="24"/>
    </row>
    <row r="84" spans="1:19" x14ac:dyDescent="0.2">
      <c r="A84" s="10"/>
      <c r="B84" s="11"/>
      <c r="C84" s="10"/>
      <c r="D84" s="10"/>
      <c r="E84" s="10"/>
      <c r="F84" s="10"/>
      <c r="G84" s="10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24"/>
    </row>
    <row r="85" spans="1:19" x14ac:dyDescent="0.2">
      <c r="A85" s="10"/>
      <c r="B85" s="11"/>
      <c r="C85" s="10"/>
      <c r="D85" s="10"/>
      <c r="E85" s="10"/>
      <c r="F85" s="10"/>
      <c r="G85" s="10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24"/>
    </row>
    <row r="86" spans="1:19" x14ac:dyDescent="0.2">
      <c r="A86" s="10"/>
      <c r="B86" s="11"/>
      <c r="C86" s="10"/>
      <c r="D86" s="10"/>
      <c r="E86" s="10"/>
      <c r="F86" s="10"/>
      <c r="G86" s="10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24"/>
    </row>
    <row r="87" spans="1:19" x14ac:dyDescent="0.2">
      <c r="A87" s="10"/>
      <c r="B87" s="11"/>
      <c r="C87" s="10"/>
      <c r="D87" s="10"/>
      <c r="E87" s="22" t="s">
        <v>36</v>
      </c>
      <c r="F87" s="10"/>
      <c r="G87" s="10"/>
      <c r="H87" s="23">
        <f>SUM(H78:H81)</f>
        <v>2</v>
      </c>
      <c r="I87" s="13"/>
      <c r="J87" s="23">
        <f>SUM(J79:J81)</f>
        <v>1200</v>
      </c>
      <c r="K87" s="13"/>
      <c r="L87" s="23">
        <f>SUM(L78:L81)</f>
        <v>0.5</v>
      </c>
      <c r="M87" s="13"/>
      <c r="N87" s="23">
        <f>SUM(N78:N81)</f>
        <v>225</v>
      </c>
      <c r="O87" s="13"/>
      <c r="P87" s="13"/>
      <c r="Q87" s="13"/>
      <c r="R87" s="23">
        <f>SUM(R78:R81)</f>
        <v>500</v>
      </c>
      <c r="S87" s="14">
        <f>J87+N87+R87</f>
        <v>1925</v>
      </c>
    </row>
    <row r="88" spans="1:19" x14ac:dyDescent="0.2">
      <c r="A88" s="10"/>
      <c r="B88" s="11"/>
      <c r="C88" s="10"/>
      <c r="D88" s="10"/>
      <c r="E88" s="22" t="s">
        <v>36</v>
      </c>
      <c r="F88" s="10"/>
      <c r="G88" s="10"/>
      <c r="H88" s="23">
        <f>H72+H77+H87</f>
        <v>4</v>
      </c>
      <c r="I88" s="13"/>
      <c r="J88" s="23">
        <f>J72+J77+J87</f>
        <v>2400</v>
      </c>
      <c r="K88" s="13"/>
      <c r="L88" s="23">
        <f>L72+L77+L87</f>
        <v>1</v>
      </c>
      <c r="M88" s="13"/>
      <c r="N88" s="23">
        <f>N72+N77+N87</f>
        <v>450</v>
      </c>
      <c r="O88" s="13"/>
      <c r="P88" s="13"/>
      <c r="Q88" s="13"/>
      <c r="R88" s="23">
        <f>R72+R77+R87</f>
        <v>751</v>
      </c>
      <c r="S88" s="23">
        <f>SUM(S62:S87)</f>
        <v>3601</v>
      </c>
    </row>
    <row r="89" spans="1:19" x14ac:dyDescent="0.2">
      <c r="C89" s="20"/>
      <c r="R89" s="25">
        <f>J88+N88+R88</f>
        <v>3601</v>
      </c>
      <c r="S89" s="25" t="s">
        <v>0</v>
      </c>
    </row>
    <row r="90" spans="1:19" ht="20.25" x14ac:dyDescent="0.3">
      <c r="F90" t="s">
        <v>0</v>
      </c>
      <c r="H90" s="1" t="s">
        <v>66</v>
      </c>
    </row>
    <row r="92" spans="1:19" x14ac:dyDescent="0.2">
      <c r="A92" s="2" t="s">
        <v>2</v>
      </c>
      <c r="B92" s="2" t="s">
        <v>3</v>
      </c>
      <c r="C92" s="2" t="s">
        <v>4</v>
      </c>
      <c r="D92" s="2" t="s">
        <v>5</v>
      </c>
      <c r="E92" s="2" t="s">
        <v>6</v>
      </c>
      <c r="F92" s="3" t="s">
        <v>7</v>
      </c>
      <c r="G92" s="3" t="s">
        <v>8</v>
      </c>
      <c r="H92" s="4" t="s">
        <v>9</v>
      </c>
      <c r="I92" s="4"/>
      <c r="J92" s="4"/>
      <c r="K92" s="2"/>
      <c r="L92" s="4" t="s">
        <v>10</v>
      </c>
      <c r="M92" s="4"/>
      <c r="N92" s="4"/>
      <c r="O92" s="4" t="s">
        <v>11</v>
      </c>
      <c r="P92" s="4"/>
      <c r="Q92" s="4"/>
      <c r="R92" s="4"/>
    </row>
    <row r="93" spans="1:19" ht="25.5" x14ac:dyDescent="0.2">
      <c r="A93" s="5"/>
      <c r="B93" s="5"/>
      <c r="C93" s="5"/>
      <c r="D93" s="5"/>
      <c r="E93" s="5"/>
      <c r="F93" s="6"/>
      <c r="G93" s="6"/>
      <c r="H93" s="7" t="s">
        <v>12</v>
      </c>
      <c r="I93" s="8" t="s">
        <v>13</v>
      </c>
      <c r="J93" s="7" t="s">
        <v>14</v>
      </c>
      <c r="K93" s="9"/>
      <c r="L93" s="7" t="s">
        <v>12</v>
      </c>
      <c r="M93" s="7" t="s">
        <v>15</v>
      </c>
      <c r="N93" s="7" t="s">
        <v>14</v>
      </c>
      <c r="O93" s="8" t="s">
        <v>16</v>
      </c>
      <c r="P93" s="7" t="s">
        <v>12</v>
      </c>
      <c r="Q93" s="7" t="s">
        <v>15</v>
      </c>
      <c r="R93" s="7" t="s">
        <v>14</v>
      </c>
    </row>
    <row r="94" spans="1:19" ht="15.75" x14ac:dyDescent="0.25">
      <c r="A94" s="10"/>
      <c r="B94" s="11"/>
      <c r="C94" s="10"/>
      <c r="D94" s="11"/>
      <c r="E94" s="12" t="s">
        <v>67</v>
      </c>
      <c r="F94" s="10"/>
      <c r="G94" s="10"/>
      <c r="H94" s="13">
        <f>F94*G94</f>
        <v>0</v>
      </c>
      <c r="I94" s="13"/>
      <c r="J94" s="13">
        <f>H94*I94</f>
        <v>0</v>
      </c>
      <c r="K94" s="13"/>
      <c r="L94" s="13"/>
      <c r="M94" s="13"/>
      <c r="N94" s="13">
        <f>L94*M94</f>
        <v>0</v>
      </c>
      <c r="O94" s="13"/>
      <c r="P94" s="13"/>
      <c r="Q94" s="13"/>
      <c r="R94" s="13">
        <f>P94*Q94</f>
        <v>0</v>
      </c>
      <c r="S94" s="14"/>
    </row>
    <row r="95" spans="1:19" ht="15" x14ac:dyDescent="0.2">
      <c r="A95" s="10"/>
      <c r="B95" s="11"/>
      <c r="C95" s="10"/>
      <c r="D95" s="10"/>
      <c r="E95" s="15" t="s">
        <v>18</v>
      </c>
      <c r="F95" s="10"/>
      <c r="G95" s="10"/>
      <c r="H95" s="13">
        <f>F95*G95</f>
        <v>0</v>
      </c>
      <c r="I95" s="13"/>
      <c r="J95" s="13">
        <f>H95*I95</f>
        <v>0</v>
      </c>
      <c r="K95" s="13"/>
      <c r="L95" s="13"/>
      <c r="M95" s="13"/>
      <c r="N95" s="13">
        <f>L95*M95</f>
        <v>0</v>
      </c>
      <c r="O95" s="13"/>
      <c r="P95" s="13"/>
      <c r="Q95" s="13"/>
      <c r="R95" s="13">
        <f t="shared" ref="R95:R100" si="22">P95*Q95</f>
        <v>0</v>
      </c>
      <c r="S95" s="14"/>
    </row>
    <row r="96" spans="1:19" ht="63.75" x14ac:dyDescent="0.2">
      <c r="A96" s="10">
        <v>1</v>
      </c>
      <c r="B96" s="11" t="s">
        <v>68</v>
      </c>
      <c r="C96" s="16">
        <v>44894</v>
      </c>
      <c r="D96" s="10"/>
      <c r="E96" s="15" t="s">
        <v>69</v>
      </c>
      <c r="F96" s="10"/>
      <c r="G96" s="10"/>
      <c r="H96" s="13">
        <f>F96*G96</f>
        <v>0</v>
      </c>
      <c r="I96" s="13"/>
      <c r="J96" s="13">
        <f>H96*I96</f>
        <v>0</v>
      </c>
      <c r="K96" s="13"/>
      <c r="L96" s="13"/>
      <c r="M96" s="13"/>
      <c r="N96" s="13">
        <f>L96*M96</f>
        <v>0</v>
      </c>
      <c r="O96" s="13"/>
      <c r="P96" s="13"/>
      <c r="Q96" s="13"/>
      <c r="R96" s="13">
        <f>P96*Q96</f>
        <v>0</v>
      </c>
      <c r="S96" s="14"/>
    </row>
    <row r="97" spans="1:19" ht="15" x14ac:dyDescent="0.2">
      <c r="A97" s="10"/>
      <c r="B97" s="11"/>
      <c r="C97" s="10"/>
      <c r="D97" s="10"/>
      <c r="E97" s="15"/>
      <c r="F97" s="10"/>
      <c r="G97" s="10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4"/>
    </row>
    <row r="98" spans="1:19" ht="15" x14ac:dyDescent="0.2">
      <c r="A98" s="10"/>
      <c r="B98" s="11"/>
      <c r="C98" s="10"/>
      <c r="D98" s="10"/>
      <c r="E98" s="15"/>
      <c r="F98" s="10"/>
      <c r="G98" s="10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4"/>
    </row>
    <row r="99" spans="1:19" ht="15" x14ac:dyDescent="0.2">
      <c r="A99" s="10"/>
      <c r="B99" s="11"/>
      <c r="C99" s="16"/>
      <c r="D99" s="10"/>
      <c r="E99" s="18"/>
      <c r="F99" s="10"/>
      <c r="G99" s="10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9"/>
    </row>
    <row r="100" spans="1:19" x14ac:dyDescent="0.2">
      <c r="A100" s="10"/>
      <c r="B100" s="11"/>
      <c r="C100" s="10"/>
      <c r="D100" s="10"/>
      <c r="E100" s="10"/>
      <c r="F100" s="10"/>
      <c r="G100" s="10"/>
      <c r="H100" s="13">
        <f>F100*G100</f>
        <v>0</v>
      </c>
      <c r="I100" s="13"/>
      <c r="J100" s="13">
        <f>H100*I100</f>
        <v>0</v>
      </c>
      <c r="K100" s="13"/>
      <c r="L100" s="13"/>
      <c r="M100" s="13"/>
      <c r="N100" s="13">
        <f>L100*M100</f>
        <v>0</v>
      </c>
      <c r="O100" s="13"/>
      <c r="P100" s="13"/>
      <c r="Q100" s="13"/>
      <c r="R100" s="13">
        <f t="shared" si="22"/>
        <v>0</v>
      </c>
      <c r="S100" s="19"/>
    </row>
    <row r="101" spans="1:19" x14ac:dyDescent="0.2">
      <c r="A101" s="10"/>
      <c r="B101" s="11"/>
      <c r="C101" s="10"/>
      <c r="D101" s="10"/>
      <c r="E101" s="22" t="s">
        <v>36</v>
      </c>
      <c r="F101" s="10"/>
      <c r="G101" s="10"/>
      <c r="H101" s="23">
        <f>SUM(H94:H100)</f>
        <v>0</v>
      </c>
      <c r="I101" s="13"/>
      <c r="J101" s="23">
        <f>SUM(J94:J100)</f>
        <v>0</v>
      </c>
      <c r="K101" s="13"/>
      <c r="L101" s="23">
        <f>SUM(L94:L100)</f>
        <v>0</v>
      </c>
      <c r="M101" s="13"/>
      <c r="N101" s="23">
        <f>SUM(N94:N100)</f>
        <v>0</v>
      </c>
      <c r="O101" s="13"/>
      <c r="P101" s="13"/>
      <c r="Q101" s="13"/>
      <c r="R101" s="23">
        <f>SUM(R94:R100)</f>
        <v>0</v>
      </c>
      <c r="S101" s="14">
        <f>J101+N101+R101</f>
        <v>0</v>
      </c>
    </row>
    <row r="102" spans="1:19" ht="15" x14ac:dyDescent="0.2">
      <c r="A102" s="10" t="s">
        <v>0</v>
      </c>
      <c r="B102" s="11"/>
      <c r="C102" s="10"/>
      <c r="D102" s="10"/>
      <c r="E102" s="15" t="s">
        <v>37</v>
      </c>
      <c r="F102" s="10"/>
      <c r="G102" s="10"/>
      <c r="H102" s="13">
        <f>F102*G102</f>
        <v>0</v>
      </c>
      <c r="I102" s="13"/>
      <c r="J102" s="13">
        <f>H102*I102</f>
        <v>0</v>
      </c>
      <c r="K102" s="13"/>
      <c r="L102" s="13"/>
      <c r="M102" s="13"/>
      <c r="N102" s="13">
        <f>L102*M102</f>
        <v>0</v>
      </c>
      <c r="O102" s="13"/>
      <c r="P102" s="13"/>
      <c r="Q102" s="13"/>
      <c r="R102" s="13">
        <f>P102</f>
        <v>0</v>
      </c>
      <c r="S102" s="24"/>
    </row>
    <row r="103" spans="1:19" ht="51" x14ac:dyDescent="0.2">
      <c r="A103" s="10">
        <v>1</v>
      </c>
      <c r="B103" s="11" t="s">
        <v>70</v>
      </c>
      <c r="C103" s="16">
        <v>44879</v>
      </c>
      <c r="D103" s="10"/>
      <c r="E103" s="15" t="s">
        <v>21</v>
      </c>
      <c r="F103" s="10">
        <v>1</v>
      </c>
      <c r="G103" s="10">
        <v>1</v>
      </c>
      <c r="H103" s="13">
        <f t="shared" ref="H103:H107" si="23">F103*G103</f>
        <v>1</v>
      </c>
      <c r="I103" s="13">
        <v>600</v>
      </c>
      <c r="J103" s="13">
        <f>H103*I103</f>
        <v>600</v>
      </c>
      <c r="K103" s="13" t="s">
        <v>22</v>
      </c>
      <c r="L103" s="13">
        <v>0.5</v>
      </c>
      <c r="M103" s="13">
        <v>450</v>
      </c>
      <c r="N103" s="13">
        <f t="shared" ref="N103:N106" si="24">L103*M103</f>
        <v>225</v>
      </c>
      <c r="O103" s="13" t="s">
        <v>71</v>
      </c>
      <c r="P103" s="13">
        <v>1.5</v>
      </c>
      <c r="Q103" s="13">
        <v>192</v>
      </c>
      <c r="R103" s="13">
        <f>P103*Q103</f>
        <v>288</v>
      </c>
      <c r="S103" s="24"/>
    </row>
    <row r="104" spans="1:19" ht="15" x14ac:dyDescent="0.2">
      <c r="A104" s="10"/>
      <c r="B104" s="11"/>
      <c r="C104" s="10"/>
      <c r="D104" s="10"/>
      <c r="E104" s="15"/>
      <c r="F104" s="10"/>
      <c r="G104" s="10"/>
      <c r="H104" s="13">
        <f t="shared" si="23"/>
        <v>0</v>
      </c>
      <c r="I104" s="13"/>
      <c r="J104" s="13">
        <f>H104*I104</f>
        <v>0</v>
      </c>
      <c r="K104" s="13"/>
      <c r="L104" s="13"/>
      <c r="M104" s="13"/>
      <c r="N104" s="13">
        <f t="shared" si="24"/>
        <v>0</v>
      </c>
      <c r="O104" s="13" t="s">
        <v>72</v>
      </c>
      <c r="P104" s="13">
        <v>1.5</v>
      </c>
      <c r="Q104" s="13">
        <v>608</v>
      </c>
      <c r="R104" s="13">
        <f t="shared" ref="R104:R107" si="25">P104*Q104</f>
        <v>912</v>
      </c>
      <c r="S104" s="24"/>
    </row>
    <row r="105" spans="1:19" ht="15" x14ac:dyDescent="0.2">
      <c r="A105" s="10"/>
      <c r="B105" s="11"/>
      <c r="C105" s="10"/>
      <c r="D105" s="10"/>
      <c r="E105" s="15"/>
      <c r="F105" s="10"/>
      <c r="G105" s="10"/>
      <c r="H105" s="13">
        <f t="shared" si="23"/>
        <v>0</v>
      </c>
      <c r="I105" s="13"/>
      <c r="J105" s="13">
        <f t="shared" ref="J105:J107" si="26">H105*I105</f>
        <v>0</v>
      </c>
      <c r="K105" s="13"/>
      <c r="L105" s="13"/>
      <c r="M105" s="13"/>
      <c r="N105" s="13">
        <f t="shared" si="24"/>
        <v>0</v>
      </c>
      <c r="O105" s="13" t="s">
        <v>73</v>
      </c>
      <c r="P105" s="13">
        <v>3</v>
      </c>
      <c r="Q105" s="13">
        <v>64</v>
      </c>
      <c r="R105" s="13">
        <f t="shared" si="25"/>
        <v>192</v>
      </c>
      <c r="S105" s="24"/>
    </row>
    <row r="106" spans="1:19" ht="15" x14ac:dyDescent="0.2">
      <c r="A106" s="10"/>
      <c r="B106" s="11"/>
      <c r="C106" s="10"/>
      <c r="D106" s="10"/>
      <c r="E106" s="15"/>
      <c r="F106" s="10"/>
      <c r="G106" s="10"/>
      <c r="H106" s="13">
        <f t="shared" si="23"/>
        <v>0</v>
      </c>
      <c r="I106" s="13"/>
      <c r="J106" s="13">
        <f t="shared" si="26"/>
        <v>0</v>
      </c>
      <c r="K106" s="13"/>
      <c r="L106" s="13"/>
      <c r="M106" s="13"/>
      <c r="N106" s="13">
        <f t="shared" si="24"/>
        <v>0</v>
      </c>
      <c r="O106" s="13"/>
      <c r="P106" s="13"/>
      <c r="Q106" s="13"/>
      <c r="R106" s="13">
        <f t="shared" si="25"/>
        <v>0</v>
      </c>
      <c r="S106" s="24"/>
    </row>
    <row r="107" spans="1:19" x14ac:dyDescent="0.2">
      <c r="A107" s="10"/>
      <c r="B107" s="11"/>
      <c r="C107" s="10"/>
      <c r="D107" s="10"/>
      <c r="E107" s="10"/>
      <c r="F107" s="10"/>
      <c r="G107" s="10"/>
      <c r="H107" s="13">
        <f t="shared" si="23"/>
        <v>0</v>
      </c>
      <c r="I107" s="13"/>
      <c r="J107" s="13">
        <f t="shared" si="26"/>
        <v>0</v>
      </c>
      <c r="K107" s="13"/>
      <c r="L107" s="13"/>
      <c r="M107" s="13"/>
      <c r="N107" s="13">
        <f>L107*M107</f>
        <v>0</v>
      </c>
      <c r="O107" s="13"/>
      <c r="P107" s="13"/>
      <c r="Q107" s="13"/>
      <c r="R107" s="13">
        <f t="shared" si="25"/>
        <v>0</v>
      </c>
      <c r="S107" s="14"/>
    </row>
    <row r="108" spans="1:19" x14ac:dyDescent="0.2">
      <c r="A108" s="10"/>
      <c r="B108" s="11"/>
      <c r="C108" s="10"/>
      <c r="D108" s="10"/>
      <c r="E108" s="22" t="s">
        <v>36</v>
      </c>
      <c r="F108" s="10"/>
      <c r="G108" s="10"/>
      <c r="H108" s="23">
        <f>SUM(H102:H107)</f>
        <v>1</v>
      </c>
      <c r="I108" s="13"/>
      <c r="J108" s="23">
        <f>SUM(J102:J107)</f>
        <v>600</v>
      </c>
      <c r="K108" s="13"/>
      <c r="L108" s="23">
        <f>SUM(L102:L107)</f>
        <v>0.5</v>
      </c>
      <c r="M108" s="13"/>
      <c r="N108" s="23">
        <f>SUM(N102:N107)</f>
        <v>225</v>
      </c>
      <c r="O108" s="13"/>
      <c r="P108" s="13"/>
      <c r="Q108" s="13"/>
      <c r="R108" s="23">
        <f>SUM(R102:R107)</f>
        <v>1392</v>
      </c>
      <c r="S108" s="14">
        <f>J108+N108+R108</f>
        <v>2217</v>
      </c>
    </row>
    <row r="109" spans="1:19" ht="15" x14ac:dyDescent="0.2">
      <c r="A109" s="10"/>
      <c r="B109" s="11"/>
      <c r="C109" s="10"/>
      <c r="D109" s="10"/>
      <c r="E109" s="15" t="s">
        <v>40</v>
      </c>
      <c r="F109" s="10"/>
      <c r="G109" s="10"/>
      <c r="H109" s="13">
        <f>F109*G109</f>
        <v>0</v>
      </c>
      <c r="I109" s="13"/>
      <c r="J109" s="13">
        <f>H109*I109</f>
        <v>0</v>
      </c>
      <c r="K109" s="13"/>
      <c r="L109" s="13"/>
      <c r="M109" s="13"/>
      <c r="N109" s="13">
        <f>L109*M109</f>
        <v>0</v>
      </c>
      <c r="O109" s="13"/>
      <c r="P109" s="13"/>
      <c r="Q109" s="13"/>
      <c r="R109" s="13">
        <f>P109*Q109</f>
        <v>0</v>
      </c>
      <c r="S109" s="24"/>
    </row>
    <row r="110" spans="1:19" ht="76.5" x14ac:dyDescent="0.2">
      <c r="A110" s="10">
        <v>1</v>
      </c>
      <c r="B110" s="11" t="s">
        <v>74</v>
      </c>
      <c r="C110" s="16">
        <v>44879</v>
      </c>
      <c r="D110" s="10"/>
      <c r="E110" s="15" t="s">
        <v>75</v>
      </c>
      <c r="F110" s="10">
        <v>1</v>
      </c>
      <c r="G110" s="10">
        <v>2</v>
      </c>
      <c r="H110" s="13">
        <f>F110*G110</f>
        <v>2</v>
      </c>
      <c r="I110" s="13">
        <v>600</v>
      </c>
      <c r="J110" s="13">
        <f>H110*I110</f>
        <v>1200</v>
      </c>
      <c r="K110" s="13" t="s">
        <v>76</v>
      </c>
      <c r="L110" s="13">
        <v>1</v>
      </c>
      <c r="M110" s="13">
        <v>1500</v>
      </c>
      <c r="N110" s="13">
        <f>L110*M110</f>
        <v>1500</v>
      </c>
      <c r="O110" s="13" t="s">
        <v>77</v>
      </c>
      <c r="P110" s="13">
        <v>1</v>
      </c>
      <c r="Q110" s="13">
        <v>287</v>
      </c>
      <c r="R110" s="13">
        <f t="shared" ref="R110:R112" si="27">P110*Q110</f>
        <v>287</v>
      </c>
      <c r="S110" s="24"/>
    </row>
    <row r="111" spans="1:19" ht="15" x14ac:dyDescent="0.2">
      <c r="A111" s="10"/>
      <c r="B111" s="11"/>
      <c r="C111" s="16"/>
      <c r="D111" s="10"/>
      <c r="E111" s="15"/>
      <c r="F111" s="10"/>
      <c r="G111" s="10"/>
      <c r="H111" s="13">
        <f>F111*G111</f>
        <v>0</v>
      </c>
      <c r="I111" s="13"/>
      <c r="J111" s="13">
        <f t="shared" ref="J111:J112" si="28">H111*I111</f>
        <v>0</v>
      </c>
      <c r="K111" s="13" t="s">
        <v>22</v>
      </c>
      <c r="L111" s="13">
        <v>0.5</v>
      </c>
      <c r="M111" s="13">
        <v>450</v>
      </c>
      <c r="N111" s="13">
        <f>L111*M111</f>
        <v>225</v>
      </c>
      <c r="O111" s="13" t="s">
        <v>62</v>
      </c>
      <c r="P111" s="13">
        <v>0.5</v>
      </c>
      <c r="Q111" s="13">
        <v>68</v>
      </c>
      <c r="R111" s="13">
        <f t="shared" si="27"/>
        <v>34</v>
      </c>
      <c r="S111" s="24"/>
    </row>
    <row r="112" spans="1:19" x14ac:dyDescent="0.2">
      <c r="A112" s="10"/>
      <c r="B112" s="11"/>
      <c r="C112" s="10"/>
      <c r="D112" s="10"/>
      <c r="E112" s="10"/>
      <c r="F112" s="10"/>
      <c r="G112" s="10"/>
      <c r="H112" s="13">
        <f>F112*G112</f>
        <v>0</v>
      </c>
      <c r="I112" s="13"/>
      <c r="J112" s="13">
        <f t="shared" si="28"/>
        <v>0</v>
      </c>
      <c r="K112" s="13"/>
      <c r="L112" s="13"/>
      <c r="M112" s="13"/>
      <c r="N112" s="13">
        <f>L112*M112</f>
        <v>0</v>
      </c>
      <c r="O112" s="13" t="s">
        <v>78</v>
      </c>
      <c r="P112" s="13">
        <v>20</v>
      </c>
      <c r="Q112" s="13">
        <v>3.2</v>
      </c>
      <c r="R112" s="13">
        <f t="shared" si="27"/>
        <v>64</v>
      </c>
      <c r="S112" s="24"/>
    </row>
    <row r="113" spans="1:19" x14ac:dyDescent="0.2">
      <c r="A113" s="10"/>
      <c r="B113" s="11"/>
      <c r="C113" s="10"/>
      <c r="D113" s="10"/>
      <c r="E113" s="22" t="s">
        <v>36</v>
      </c>
      <c r="F113" s="10"/>
      <c r="G113" s="10"/>
      <c r="H113" s="23">
        <f>SUM(H109:H112)</f>
        <v>2</v>
      </c>
      <c r="I113" s="13"/>
      <c r="J113" s="23">
        <f>SUM(J110:J112)</f>
        <v>1200</v>
      </c>
      <c r="K113" s="13"/>
      <c r="L113" s="23">
        <f>SUM(L109:L112)</f>
        <v>1.5</v>
      </c>
      <c r="M113" s="13"/>
      <c r="N113" s="23">
        <f>SUM(N109:N112)</f>
        <v>1725</v>
      </c>
      <c r="O113" s="13"/>
      <c r="P113" s="13"/>
      <c r="Q113" s="13"/>
      <c r="R113" s="23">
        <f>SUM(R109:R112)</f>
        <v>385</v>
      </c>
      <c r="S113" s="14">
        <f>J113+N113+R113</f>
        <v>3310</v>
      </c>
    </row>
    <row r="114" spans="1:19" x14ac:dyDescent="0.2">
      <c r="A114" s="10"/>
      <c r="B114" s="11"/>
      <c r="C114" s="10"/>
      <c r="D114" s="10"/>
      <c r="E114" s="22" t="s">
        <v>36</v>
      </c>
      <c r="F114" s="10"/>
      <c r="G114" s="10"/>
      <c r="H114" s="23">
        <f>H101+H108+H113</f>
        <v>3</v>
      </c>
      <c r="I114" s="13"/>
      <c r="J114" s="23">
        <f>J101+J108+J113</f>
        <v>1800</v>
      </c>
      <c r="K114" s="13"/>
      <c r="L114" s="23">
        <f>L101+L108+L113</f>
        <v>2</v>
      </c>
      <c r="M114" s="13"/>
      <c r="N114" s="23">
        <f>N101+N108+N113</f>
        <v>1950</v>
      </c>
      <c r="O114" s="13"/>
      <c r="P114" s="13"/>
      <c r="Q114" s="13"/>
      <c r="R114" s="23">
        <f>R101+R108+R113</f>
        <v>1777</v>
      </c>
      <c r="S114" s="23">
        <f>SUM(S94:S113)</f>
        <v>5527</v>
      </c>
    </row>
    <row r="115" spans="1:19" x14ac:dyDescent="0.2">
      <c r="C115" s="20"/>
      <c r="R115" s="25">
        <f>J114+N114+R114</f>
        <v>5527</v>
      </c>
      <c r="S115" s="25" t="s">
        <v>0</v>
      </c>
    </row>
    <row r="117" spans="1:19" ht="20.25" x14ac:dyDescent="0.3">
      <c r="F117" t="s">
        <v>0</v>
      </c>
      <c r="H117" s="1" t="s">
        <v>79</v>
      </c>
    </row>
    <row r="119" spans="1:19" x14ac:dyDescent="0.2">
      <c r="A119" s="2" t="s">
        <v>2</v>
      </c>
      <c r="B119" s="2" t="s">
        <v>3</v>
      </c>
      <c r="C119" s="2" t="s">
        <v>4</v>
      </c>
      <c r="D119" s="2" t="s">
        <v>5</v>
      </c>
      <c r="E119" s="2" t="s">
        <v>6</v>
      </c>
      <c r="F119" s="3" t="s">
        <v>7</v>
      </c>
      <c r="G119" s="3" t="s">
        <v>8</v>
      </c>
      <c r="H119" s="4" t="s">
        <v>9</v>
      </c>
      <c r="I119" s="4"/>
      <c r="J119" s="4"/>
      <c r="K119" s="2"/>
      <c r="L119" s="4" t="s">
        <v>10</v>
      </c>
      <c r="M119" s="4"/>
      <c r="N119" s="4"/>
      <c r="O119" s="4" t="s">
        <v>11</v>
      </c>
      <c r="P119" s="4"/>
      <c r="Q119" s="4"/>
      <c r="R119" s="4"/>
    </row>
    <row r="120" spans="1:19" ht="25.5" x14ac:dyDescent="0.2">
      <c r="A120" s="5"/>
      <c r="B120" s="5"/>
      <c r="C120" s="5"/>
      <c r="D120" s="5"/>
      <c r="E120" s="5"/>
      <c r="F120" s="6"/>
      <c r="G120" s="6"/>
      <c r="H120" s="7" t="s">
        <v>12</v>
      </c>
      <c r="I120" s="8" t="s">
        <v>13</v>
      </c>
      <c r="J120" s="7" t="s">
        <v>14</v>
      </c>
      <c r="K120" s="9"/>
      <c r="L120" s="7" t="s">
        <v>12</v>
      </c>
      <c r="M120" s="7" t="s">
        <v>15</v>
      </c>
      <c r="N120" s="7" t="s">
        <v>14</v>
      </c>
      <c r="O120" s="8" t="s">
        <v>16</v>
      </c>
      <c r="P120" s="7" t="s">
        <v>12</v>
      </c>
      <c r="Q120" s="7" t="s">
        <v>15</v>
      </c>
      <c r="R120" s="7" t="s">
        <v>14</v>
      </c>
    </row>
    <row r="121" spans="1:19" ht="31.5" x14ac:dyDescent="0.25">
      <c r="A121" s="10"/>
      <c r="B121" s="11"/>
      <c r="C121" s="10"/>
      <c r="D121" s="11"/>
      <c r="E121" s="26" t="s">
        <v>67</v>
      </c>
      <c r="F121" s="10"/>
      <c r="G121" s="10"/>
      <c r="H121" s="13">
        <f>F121*G121</f>
        <v>0</v>
      </c>
      <c r="I121" s="13"/>
      <c r="J121" s="13">
        <f>H121*I121</f>
        <v>0</v>
      </c>
      <c r="K121" s="13"/>
      <c r="L121" s="13"/>
      <c r="M121" s="13"/>
      <c r="N121" s="13">
        <f>L121*M121</f>
        <v>0</v>
      </c>
      <c r="O121" s="13"/>
      <c r="P121" s="13"/>
      <c r="Q121" s="13"/>
      <c r="R121" s="13">
        <f>P121*Q121</f>
        <v>0</v>
      </c>
      <c r="S121" s="14"/>
    </row>
    <row r="122" spans="1:19" ht="15" x14ac:dyDescent="0.2">
      <c r="A122" s="10"/>
      <c r="B122" s="11"/>
      <c r="C122" s="10"/>
      <c r="D122" s="10"/>
      <c r="E122" s="15" t="s">
        <v>18</v>
      </c>
      <c r="F122" s="10"/>
      <c r="G122" s="10"/>
      <c r="H122" s="13">
        <f>F122*G122</f>
        <v>0</v>
      </c>
      <c r="I122" s="13"/>
      <c r="J122" s="13">
        <f>H122*I122</f>
        <v>0</v>
      </c>
      <c r="K122" s="13"/>
      <c r="L122" s="13"/>
      <c r="M122" s="13"/>
      <c r="N122" s="13">
        <f>L122*M122</f>
        <v>0</v>
      </c>
      <c r="O122" s="13"/>
      <c r="P122" s="13"/>
      <c r="Q122" s="13"/>
      <c r="R122" s="13">
        <f t="shared" ref="R122:R124" si="29">P122*Q122</f>
        <v>0</v>
      </c>
      <c r="S122" s="14"/>
    </row>
    <row r="123" spans="1:19" ht="15" x14ac:dyDescent="0.2">
      <c r="A123" s="10"/>
      <c r="B123" s="11"/>
      <c r="C123" s="16"/>
      <c r="D123" s="10"/>
      <c r="E123" s="18"/>
      <c r="F123" s="10"/>
      <c r="G123" s="10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9"/>
    </row>
    <row r="124" spans="1:19" x14ac:dyDescent="0.2">
      <c r="A124" s="10"/>
      <c r="B124" s="11"/>
      <c r="C124" s="10"/>
      <c r="D124" s="10"/>
      <c r="E124" s="10"/>
      <c r="F124" s="10"/>
      <c r="G124" s="10"/>
      <c r="H124" s="13">
        <f>F124*G124</f>
        <v>0</v>
      </c>
      <c r="I124" s="13"/>
      <c r="J124" s="13">
        <f>H124*I124</f>
        <v>0</v>
      </c>
      <c r="K124" s="13"/>
      <c r="L124" s="13"/>
      <c r="M124" s="13"/>
      <c r="N124" s="13">
        <f>L124*M124</f>
        <v>0</v>
      </c>
      <c r="O124" s="13"/>
      <c r="P124" s="13"/>
      <c r="Q124" s="13"/>
      <c r="R124" s="13">
        <f t="shared" si="29"/>
        <v>0</v>
      </c>
      <c r="S124" s="19"/>
    </row>
    <row r="125" spans="1:19" x14ac:dyDescent="0.2">
      <c r="A125" s="10"/>
      <c r="B125" s="11"/>
      <c r="C125" s="10"/>
      <c r="D125" s="10"/>
      <c r="E125" s="22" t="s">
        <v>36</v>
      </c>
      <c r="F125" s="10"/>
      <c r="G125" s="10"/>
      <c r="H125" s="23">
        <f>SUM(H121:H124)</f>
        <v>0</v>
      </c>
      <c r="I125" s="13"/>
      <c r="J125" s="23">
        <f>SUM(J121:J124)</f>
        <v>0</v>
      </c>
      <c r="K125" s="13"/>
      <c r="L125" s="23">
        <f>SUM(L121:L124)</f>
        <v>0</v>
      </c>
      <c r="M125" s="13"/>
      <c r="N125" s="23">
        <f>SUM(N121:N124)</f>
        <v>0</v>
      </c>
      <c r="O125" s="13"/>
      <c r="P125" s="13"/>
      <c r="Q125" s="13"/>
      <c r="R125" s="23">
        <f>SUM(R121:R124)</f>
        <v>0</v>
      </c>
      <c r="S125" s="14">
        <f>J125+N125+R125</f>
        <v>0</v>
      </c>
    </row>
    <row r="126" spans="1:19" ht="15" x14ac:dyDescent="0.2">
      <c r="A126" s="10" t="s">
        <v>0</v>
      </c>
      <c r="B126" s="11"/>
      <c r="C126" s="10"/>
      <c r="D126" s="10"/>
      <c r="E126" s="15" t="s">
        <v>37</v>
      </c>
      <c r="F126" s="10"/>
      <c r="G126" s="10"/>
      <c r="H126" s="13">
        <f>F126*G126</f>
        <v>0</v>
      </c>
      <c r="I126" s="13"/>
      <c r="J126" s="13">
        <f>H126*I126</f>
        <v>0</v>
      </c>
      <c r="K126" s="13"/>
      <c r="L126" s="13"/>
      <c r="M126" s="13"/>
      <c r="N126" s="13">
        <f>L126*M126</f>
        <v>0</v>
      </c>
      <c r="O126" s="13"/>
      <c r="P126" s="13"/>
      <c r="Q126" s="13"/>
      <c r="R126" s="13">
        <f>P126</f>
        <v>0</v>
      </c>
      <c r="S126" s="24"/>
    </row>
    <row r="127" spans="1:19" ht="15" x14ac:dyDescent="0.2">
      <c r="A127" s="10"/>
      <c r="B127" s="11"/>
      <c r="C127" s="16"/>
      <c r="D127" s="10"/>
      <c r="E127" s="15" t="s">
        <v>59</v>
      </c>
      <c r="F127" s="10"/>
      <c r="G127" s="10"/>
      <c r="H127" s="13">
        <f t="shared" ref="H127:H130" si="30">F127*G127</f>
        <v>0</v>
      </c>
      <c r="I127" s="13"/>
      <c r="J127" s="13">
        <f>H127*I127</f>
        <v>0</v>
      </c>
      <c r="K127" s="13"/>
      <c r="L127" s="13"/>
      <c r="M127" s="13"/>
      <c r="N127" s="13">
        <f t="shared" ref="N127:N129" si="31">L127*M127</f>
        <v>0</v>
      </c>
      <c r="O127" s="13"/>
      <c r="P127" s="13"/>
      <c r="Q127" s="13"/>
      <c r="R127" s="13">
        <f>P127*Q127</f>
        <v>0</v>
      </c>
      <c r="S127" s="24"/>
    </row>
    <row r="128" spans="1:19" ht="15" x14ac:dyDescent="0.2">
      <c r="A128" s="10"/>
      <c r="B128" s="11"/>
      <c r="C128" s="10"/>
      <c r="D128" s="10"/>
      <c r="E128" s="15"/>
      <c r="F128" s="10"/>
      <c r="G128" s="10"/>
      <c r="H128" s="13">
        <f t="shared" si="30"/>
        <v>0</v>
      </c>
      <c r="I128" s="13"/>
      <c r="J128" s="13">
        <f>H128*I128</f>
        <v>0</v>
      </c>
      <c r="K128" s="13"/>
      <c r="L128" s="13"/>
      <c r="M128" s="13"/>
      <c r="N128" s="13">
        <f t="shared" si="31"/>
        <v>0</v>
      </c>
      <c r="O128" s="13"/>
      <c r="P128" s="13"/>
      <c r="Q128" s="13"/>
      <c r="R128" s="13">
        <f t="shared" ref="R128:R130" si="32">P128*Q128</f>
        <v>0</v>
      </c>
      <c r="S128" s="24"/>
    </row>
    <row r="129" spans="1:19" ht="15" x14ac:dyDescent="0.2">
      <c r="A129" s="10"/>
      <c r="B129" s="11"/>
      <c r="C129" s="10"/>
      <c r="D129" s="10"/>
      <c r="E129" s="15"/>
      <c r="F129" s="10"/>
      <c r="G129" s="10"/>
      <c r="H129" s="13">
        <f t="shared" si="30"/>
        <v>0</v>
      </c>
      <c r="I129" s="13"/>
      <c r="J129" s="13">
        <f t="shared" ref="J129:J130" si="33">H129*I129</f>
        <v>0</v>
      </c>
      <c r="K129" s="13"/>
      <c r="L129" s="13"/>
      <c r="M129" s="13"/>
      <c r="N129" s="13">
        <f t="shared" si="31"/>
        <v>0</v>
      </c>
      <c r="O129" s="13"/>
      <c r="P129" s="13"/>
      <c r="Q129" s="13"/>
      <c r="R129" s="13">
        <f t="shared" si="32"/>
        <v>0</v>
      </c>
      <c r="S129" s="24"/>
    </row>
    <row r="130" spans="1:19" x14ac:dyDescent="0.2">
      <c r="A130" s="10"/>
      <c r="B130" s="11"/>
      <c r="C130" s="10"/>
      <c r="D130" s="10"/>
      <c r="E130" s="10"/>
      <c r="F130" s="10"/>
      <c r="G130" s="10"/>
      <c r="H130" s="13">
        <f t="shared" si="30"/>
        <v>0</v>
      </c>
      <c r="I130" s="13"/>
      <c r="J130" s="13">
        <f t="shared" si="33"/>
        <v>0</v>
      </c>
      <c r="K130" s="13"/>
      <c r="L130" s="13"/>
      <c r="M130" s="13"/>
      <c r="N130" s="13">
        <f>L130*M130</f>
        <v>0</v>
      </c>
      <c r="O130" s="13"/>
      <c r="P130" s="13"/>
      <c r="Q130" s="13"/>
      <c r="R130" s="13">
        <f t="shared" si="32"/>
        <v>0</v>
      </c>
      <c r="S130" s="14"/>
    </row>
    <row r="131" spans="1:19" x14ac:dyDescent="0.2">
      <c r="A131" s="10"/>
      <c r="B131" s="11"/>
      <c r="C131" s="10"/>
      <c r="D131" s="10"/>
      <c r="E131" s="22" t="s">
        <v>36</v>
      </c>
      <c r="F131" s="10"/>
      <c r="G131" s="10"/>
      <c r="H131" s="23">
        <f>SUM(H126:H130)</f>
        <v>0</v>
      </c>
      <c r="I131" s="13"/>
      <c r="J131" s="23">
        <f>SUM(J126:J130)</f>
        <v>0</v>
      </c>
      <c r="K131" s="13"/>
      <c r="L131" s="23">
        <f>SUM(L126:L130)</f>
        <v>0</v>
      </c>
      <c r="M131" s="13"/>
      <c r="N131" s="23">
        <f>SUM(N126:N130)</f>
        <v>0</v>
      </c>
      <c r="O131" s="13"/>
      <c r="P131" s="13"/>
      <c r="Q131" s="13"/>
      <c r="R131" s="23">
        <f>SUM(R126:R130)</f>
        <v>0</v>
      </c>
      <c r="S131" s="14">
        <f>J131+N131+R131</f>
        <v>0</v>
      </c>
    </row>
    <row r="132" spans="1:19" ht="15" x14ac:dyDescent="0.2">
      <c r="A132" s="10"/>
      <c r="B132" s="11"/>
      <c r="C132" s="10"/>
      <c r="D132" s="10"/>
      <c r="E132" s="15" t="s">
        <v>40</v>
      </c>
      <c r="F132" s="10"/>
      <c r="G132" s="10"/>
      <c r="H132" s="13">
        <f>F132*G132</f>
        <v>0</v>
      </c>
      <c r="I132" s="13"/>
      <c r="J132" s="13">
        <f>H132*I132</f>
        <v>0</v>
      </c>
      <c r="K132" s="13"/>
      <c r="L132" s="13"/>
      <c r="M132" s="13"/>
      <c r="N132" s="13">
        <f>L132*M132</f>
        <v>0</v>
      </c>
      <c r="O132" s="13"/>
      <c r="P132" s="13"/>
      <c r="Q132" s="13"/>
      <c r="R132" s="13">
        <f>P132*Q132</f>
        <v>0</v>
      </c>
      <c r="S132" s="24"/>
    </row>
    <row r="133" spans="1:19" ht="38.25" x14ac:dyDescent="0.2">
      <c r="A133" s="10">
        <v>1</v>
      </c>
      <c r="B133" s="11" t="s">
        <v>80</v>
      </c>
      <c r="C133" s="16">
        <v>44923</v>
      </c>
      <c r="D133" s="10">
        <v>789</v>
      </c>
      <c r="E133" s="15" t="s">
        <v>81</v>
      </c>
      <c r="F133" s="10">
        <v>0.75</v>
      </c>
      <c r="G133" s="10">
        <v>1</v>
      </c>
      <c r="H133" s="13">
        <f>F133*G133</f>
        <v>0.75</v>
      </c>
      <c r="I133" s="13">
        <v>600</v>
      </c>
      <c r="J133" s="13">
        <f>H133*I133</f>
        <v>450</v>
      </c>
      <c r="K133" s="13" t="s">
        <v>22</v>
      </c>
      <c r="L133" s="13">
        <v>0.5</v>
      </c>
      <c r="M133" s="13">
        <v>450</v>
      </c>
      <c r="N133" s="13">
        <f>L133*M133</f>
        <v>225</v>
      </c>
      <c r="O133" s="13" t="s">
        <v>82</v>
      </c>
      <c r="P133" s="13">
        <v>0.5</v>
      </c>
      <c r="Q133" s="13">
        <v>68</v>
      </c>
      <c r="R133" s="13">
        <f>P133*Q133</f>
        <v>34</v>
      </c>
      <c r="S133" s="24"/>
    </row>
    <row r="134" spans="1:19" ht="15" x14ac:dyDescent="0.2">
      <c r="A134" s="10"/>
      <c r="B134" s="11"/>
      <c r="C134" s="16"/>
      <c r="D134" s="10"/>
      <c r="E134" s="15"/>
      <c r="F134" s="10"/>
      <c r="G134" s="10"/>
      <c r="H134" s="13">
        <f>F134*G134</f>
        <v>0</v>
      </c>
      <c r="I134" s="13"/>
      <c r="J134" s="13">
        <f t="shared" ref="J134" si="34">H134*I134</f>
        <v>0</v>
      </c>
      <c r="K134" s="13"/>
      <c r="L134" s="13"/>
      <c r="M134" s="13"/>
      <c r="N134" s="13">
        <f>L134*M134</f>
        <v>0</v>
      </c>
      <c r="O134" s="13"/>
      <c r="P134" s="13"/>
      <c r="Q134" s="13"/>
      <c r="R134" s="13">
        <f t="shared" ref="R134:R135" si="35">P134*Q134</f>
        <v>0</v>
      </c>
      <c r="S134" s="24"/>
    </row>
    <row r="135" spans="1:19" x14ac:dyDescent="0.2">
      <c r="A135" s="10">
        <v>2</v>
      </c>
      <c r="B135" s="11"/>
      <c r="C135" s="16"/>
      <c r="D135" s="10"/>
      <c r="E135" s="10"/>
      <c r="F135" s="10"/>
      <c r="G135" s="10"/>
      <c r="H135" s="13">
        <f>F135*G135</f>
        <v>0</v>
      </c>
      <c r="I135" s="13"/>
      <c r="J135" s="13"/>
      <c r="K135" s="13"/>
      <c r="L135" s="13"/>
      <c r="M135" s="13"/>
      <c r="N135" s="13">
        <f>L135*M135</f>
        <v>0</v>
      </c>
      <c r="O135" s="13"/>
      <c r="P135" s="13"/>
      <c r="Q135" s="13"/>
      <c r="R135" s="13">
        <f t="shared" si="35"/>
        <v>0</v>
      </c>
      <c r="S135" s="24"/>
    </row>
    <row r="136" spans="1:19" x14ac:dyDescent="0.2">
      <c r="A136" s="10"/>
      <c r="B136" s="11"/>
      <c r="C136" s="10"/>
      <c r="D136" s="10"/>
      <c r="E136" s="22" t="s">
        <v>36</v>
      </c>
      <c r="F136" s="10"/>
      <c r="G136" s="10"/>
      <c r="H136" s="23">
        <f>SUM(H132:H135)</f>
        <v>0.75</v>
      </c>
      <c r="I136" s="13"/>
      <c r="J136" s="23">
        <f>SUM(J133:J135)</f>
        <v>450</v>
      </c>
      <c r="K136" s="13"/>
      <c r="L136" s="23">
        <f>SUM(L132:L135)</f>
        <v>0.5</v>
      </c>
      <c r="M136" s="13"/>
      <c r="N136" s="23">
        <f>SUM(N132:N135)</f>
        <v>225</v>
      </c>
      <c r="O136" s="13"/>
      <c r="P136" s="13"/>
      <c r="Q136" s="13"/>
      <c r="R136" s="23">
        <f>SUM(R132:R135)</f>
        <v>34</v>
      </c>
      <c r="S136" s="14">
        <f>J136+N136+R136</f>
        <v>709</v>
      </c>
    </row>
    <row r="137" spans="1:19" x14ac:dyDescent="0.2">
      <c r="A137" s="10"/>
      <c r="B137" s="11"/>
      <c r="C137" s="10"/>
      <c r="D137" s="10"/>
      <c r="E137" s="22" t="s">
        <v>36</v>
      </c>
      <c r="F137" s="10"/>
      <c r="G137" s="10"/>
      <c r="H137" s="23">
        <f>H125+H131+H136</f>
        <v>0.75</v>
      </c>
      <c r="I137" s="13"/>
      <c r="J137" s="23">
        <f>J125+J131+J136</f>
        <v>450</v>
      </c>
      <c r="K137" s="13"/>
      <c r="L137" s="23">
        <f>L125+L131+L136</f>
        <v>0.5</v>
      </c>
      <c r="M137" s="13"/>
      <c r="N137" s="23">
        <f>N125+N131+N136</f>
        <v>225</v>
      </c>
      <c r="O137" s="13"/>
      <c r="P137" s="13"/>
      <c r="Q137" s="13"/>
      <c r="R137" s="23">
        <f>R125+R131+R136</f>
        <v>34</v>
      </c>
      <c r="S137" s="23">
        <f>SUM(S121:S136)</f>
        <v>709</v>
      </c>
    </row>
    <row r="138" spans="1:19" x14ac:dyDescent="0.2">
      <c r="C138" s="20"/>
      <c r="R138" s="25">
        <f>J137+N137+R137</f>
        <v>709</v>
      </c>
      <c r="S138" s="25" t="s">
        <v>0</v>
      </c>
    </row>
    <row r="140" spans="1:19" x14ac:dyDescent="0.2">
      <c r="O140" t="s">
        <v>83</v>
      </c>
      <c r="R140" s="25">
        <f>R138+R115+R89+R57+R34</f>
        <v>110748.95999999999</v>
      </c>
    </row>
  </sheetData>
  <mergeCells count="55">
    <mergeCell ref="G119:G120"/>
    <mergeCell ref="H119:J119"/>
    <mergeCell ref="K119:K120"/>
    <mergeCell ref="L119:N119"/>
    <mergeCell ref="O119:R119"/>
    <mergeCell ref="A119:A120"/>
    <mergeCell ref="B119:B120"/>
    <mergeCell ref="C119:C120"/>
    <mergeCell ref="D119:D120"/>
    <mergeCell ref="E119:E120"/>
    <mergeCell ref="F119:F120"/>
    <mergeCell ref="F92:F93"/>
    <mergeCell ref="G92:G93"/>
    <mergeCell ref="H92:J92"/>
    <mergeCell ref="K92:K93"/>
    <mergeCell ref="L92:N92"/>
    <mergeCell ref="O92:R92"/>
    <mergeCell ref="G60:G61"/>
    <mergeCell ref="H60:J60"/>
    <mergeCell ref="K60:K61"/>
    <mergeCell ref="L60:N60"/>
    <mergeCell ref="O60:R60"/>
    <mergeCell ref="A92:A93"/>
    <mergeCell ref="B92:B93"/>
    <mergeCell ref="C92:C93"/>
    <mergeCell ref="D92:D93"/>
    <mergeCell ref="E92:E93"/>
    <mergeCell ref="A60:A61"/>
    <mergeCell ref="B60:B61"/>
    <mergeCell ref="C60:C61"/>
    <mergeCell ref="D60:D61"/>
    <mergeCell ref="E60:E61"/>
    <mergeCell ref="F60:F61"/>
    <mergeCell ref="F37:F38"/>
    <mergeCell ref="G37:G38"/>
    <mergeCell ref="H37:J37"/>
    <mergeCell ref="K37:K38"/>
    <mergeCell ref="L37:N37"/>
    <mergeCell ref="O37:R37"/>
    <mergeCell ref="G3:G4"/>
    <mergeCell ref="H3:J3"/>
    <mergeCell ref="K3:K4"/>
    <mergeCell ref="L3:N3"/>
    <mergeCell ref="O3:R3"/>
    <mergeCell ref="A37:A38"/>
    <mergeCell ref="B37:B38"/>
    <mergeCell ref="C37:C38"/>
    <mergeCell ref="D37:D38"/>
    <mergeCell ref="E37:E38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2023-03-17T01:11:52Z</cp:lastPrinted>
  <dcterms:created xsi:type="dcterms:W3CDTF">2023-03-17T01:11:31Z</dcterms:created>
  <dcterms:modified xsi:type="dcterms:W3CDTF">2023-03-17T01:12:17Z</dcterms:modified>
</cp:coreProperties>
</file>