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5CF623C1-09F0-41D8-9412-05DEED8E3F8E}" xr6:coauthVersionLast="36" xr6:coauthVersionMax="36" xr10:uidLastSave="{00000000-0000-0000-0000-000000000000}"/>
  <bookViews>
    <workbookView xWindow="0" yWindow="0" windowWidth="28800" windowHeight="13020" xr2:uid="{A37FF582-CB75-42E7-95BB-4205C5936EBE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9" i="1" l="1"/>
  <c r="R128" i="1"/>
  <c r="N128" i="1"/>
  <c r="H128" i="1"/>
  <c r="J128" i="1" s="1"/>
  <c r="R127" i="1"/>
  <c r="N127" i="1"/>
  <c r="H127" i="1"/>
  <c r="J127" i="1" s="1"/>
  <c r="R126" i="1"/>
  <c r="N126" i="1"/>
  <c r="H126" i="1"/>
  <c r="J126" i="1" s="1"/>
  <c r="J129" i="1" s="1"/>
  <c r="S129" i="1" s="1"/>
  <c r="R125" i="1"/>
  <c r="R129" i="1" s="1"/>
  <c r="N125" i="1"/>
  <c r="N129" i="1" s="1"/>
  <c r="H125" i="1"/>
  <c r="J125" i="1" s="1"/>
  <c r="L124" i="1"/>
  <c r="R123" i="1"/>
  <c r="N123" i="1"/>
  <c r="H123" i="1"/>
  <c r="J123" i="1" s="1"/>
  <c r="R122" i="1"/>
  <c r="N122" i="1"/>
  <c r="H122" i="1"/>
  <c r="J122" i="1" s="1"/>
  <c r="R121" i="1"/>
  <c r="N121" i="1"/>
  <c r="H121" i="1"/>
  <c r="J121" i="1" s="1"/>
  <c r="R120" i="1"/>
  <c r="N120" i="1"/>
  <c r="H120" i="1"/>
  <c r="J120" i="1" s="1"/>
  <c r="R119" i="1"/>
  <c r="N119" i="1"/>
  <c r="H119" i="1"/>
  <c r="J119" i="1" s="1"/>
  <c r="R118" i="1"/>
  <c r="R124" i="1" s="1"/>
  <c r="N118" i="1"/>
  <c r="N124" i="1" s="1"/>
  <c r="H118" i="1"/>
  <c r="J118" i="1" s="1"/>
  <c r="L117" i="1"/>
  <c r="L130" i="1" s="1"/>
  <c r="R116" i="1"/>
  <c r="N116" i="1"/>
  <c r="H116" i="1"/>
  <c r="J116" i="1" s="1"/>
  <c r="R114" i="1"/>
  <c r="N114" i="1"/>
  <c r="H114" i="1"/>
  <c r="J114" i="1" s="1"/>
  <c r="R113" i="1"/>
  <c r="R117" i="1" s="1"/>
  <c r="N113" i="1"/>
  <c r="N117" i="1" s="1"/>
  <c r="N130" i="1" s="1"/>
  <c r="H113" i="1"/>
  <c r="J113" i="1" s="1"/>
  <c r="J117" i="1" s="1"/>
  <c r="L105" i="1"/>
  <c r="R104" i="1"/>
  <c r="N104" i="1"/>
  <c r="J104" i="1"/>
  <c r="H104" i="1"/>
  <c r="R103" i="1"/>
  <c r="R102" i="1"/>
  <c r="R101" i="1"/>
  <c r="R100" i="1"/>
  <c r="R99" i="1"/>
  <c r="N99" i="1"/>
  <c r="J99" i="1"/>
  <c r="H99" i="1"/>
  <c r="R97" i="1"/>
  <c r="R96" i="1"/>
  <c r="R95" i="1"/>
  <c r="N95" i="1"/>
  <c r="J95" i="1"/>
  <c r="H95" i="1"/>
  <c r="R94" i="1"/>
  <c r="N94" i="1"/>
  <c r="J94" i="1"/>
  <c r="J105" i="1" s="1"/>
  <c r="H94" i="1"/>
  <c r="R93" i="1"/>
  <c r="R105" i="1" s="1"/>
  <c r="N93" i="1"/>
  <c r="N105" i="1" s="1"/>
  <c r="J93" i="1"/>
  <c r="H93" i="1"/>
  <c r="H105" i="1" s="1"/>
  <c r="L92" i="1"/>
  <c r="R91" i="1"/>
  <c r="N91" i="1"/>
  <c r="J91" i="1"/>
  <c r="H91" i="1"/>
  <c r="R90" i="1"/>
  <c r="N90" i="1"/>
  <c r="J90" i="1"/>
  <c r="H90" i="1"/>
  <c r="R89" i="1"/>
  <c r="N89" i="1"/>
  <c r="J89" i="1"/>
  <c r="H89" i="1"/>
  <c r="R88" i="1"/>
  <c r="R92" i="1" s="1"/>
  <c r="N88" i="1"/>
  <c r="N92" i="1" s="1"/>
  <c r="J88" i="1"/>
  <c r="J92" i="1" s="1"/>
  <c r="S92" i="1" s="1"/>
  <c r="H88" i="1"/>
  <c r="H92" i="1" s="1"/>
  <c r="L87" i="1"/>
  <c r="L106" i="1" s="1"/>
  <c r="R86" i="1"/>
  <c r="N86" i="1"/>
  <c r="J86" i="1"/>
  <c r="H86" i="1"/>
  <c r="R84" i="1"/>
  <c r="N84" i="1"/>
  <c r="J84" i="1"/>
  <c r="H84" i="1"/>
  <c r="R83" i="1"/>
  <c r="R87" i="1" s="1"/>
  <c r="N83" i="1"/>
  <c r="N87" i="1" s="1"/>
  <c r="N106" i="1" s="1"/>
  <c r="J83" i="1"/>
  <c r="J87" i="1" s="1"/>
  <c r="H83" i="1"/>
  <c r="H87" i="1" s="1"/>
  <c r="L76" i="1"/>
  <c r="R74" i="1"/>
  <c r="R73" i="1"/>
  <c r="R72" i="1"/>
  <c r="R71" i="1"/>
  <c r="N71" i="1"/>
  <c r="J71" i="1"/>
  <c r="H71" i="1"/>
  <c r="R70" i="1"/>
  <c r="N70" i="1"/>
  <c r="J70" i="1"/>
  <c r="H70" i="1"/>
  <c r="R69" i="1"/>
  <c r="N69" i="1"/>
  <c r="J69" i="1"/>
  <c r="J76" i="1" s="1"/>
  <c r="S76" i="1" s="1"/>
  <c r="H69" i="1"/>
  <c r="R68" i="1"/>
  <c r="R76" i="1" s="1"/>
  <c r="N68" i="1"/>
  <c r="N76" i="1" s="1"/>
  <c r="J68" i="1"/>
  <c r="H68" i="1"/>
  <c r="H76" i="1" s="1"/>
  <c r="L67" i="1"/>
  <c r="R66" i="1"/>
  <c r="N66" i="1"/>
  <c r="H66" i="1"/>
  <c r="J66" i="1" s="1"/>
  <c r="R65" i="1"/>
  <c r="N65" i="1"/>
  <c r="H65" i="1"/>
  <c r="J65" i="1" s="1"/>
  <c r="R64" i="1"/>
  <c r="N64" i="1"/>
  <c r="H64" i="1"/>
  <c r="J64" i="1" s="1"/>
  <c r="R63" i="1"/>
  <c r="R67" i="1" s="1"/>
  <c r="N63" i="1"/>
  <c r="N67" i="1" s="1"/>
  <c r="H63" i="1"/>
  <c r="J63" i="1" s="1"/>
  <c r="L62" i="1"/>
  <c r="L77" i="1" s="1"/>
  <c r="R61" i="1"/>
  <c r="N61" i="1"/>
  <c r="J61" i="1"/>
  <c r="H61" i="1"/>
  <c r="R58" i="1"/>
  <c r="N58" i="1"/>
  <c r="J58" i="1"/>
  <c r="H58" i="1"/>
  <c r="N56" i="1"/>
  <c r="H56" i="1"/>
  <c r="J56" i="1" s="1"/>
  <c r="N54" i="1"/>
  <c r="H54" i="1"/>
  <c r="J54" i="1" s="1"/>
  <c r="R53" i="1"/>
  <c r="N53" i="1"/>
  <c r="H53" i="1"/>
  <c r="J53" i="1" s="1"/>
  <c r="R52" i="1"/>
  <c r="R62" i="1" s="1"/>
  <c r="N52" i="1"/>
  <c r="N62" i="1" s="1"/>
  <c r="N77" i="1" s="1"/>
  <c r="H52" i="1"/>
  <c r="H62" i="1" s="1"/>
  <c r="L45" i="1"/>
  <c r="R44" i="1"/>
  <c r="N44" i="1"/>
  <c r="H44" i="1"/>
  <c r="J44" i="1" s="1"/>
  <c r="R43" i="1"/>
  <c r="N43" i="1"/>
  <c r="H43" i="1"/>
  <c r="J43" i="1" s="1"/>
  <c r="N42" i="1"/>
  <c r="H42" i="1"/>
  <c r="J42" i="1" s="1"/>
  <c r="R41" i="1"/>
  <c r="R45" i="1" s="1"/>
  <c r="N41" i="1"/>
  <c r="N45" i="1" s="1"/>
  <c r="H41" i="1"/>
  <c r="J41" i="1" s="1"/>
  <c r="L40" i="1"/>
  <c r="R39" i="1"/>
  <c r="N39" i="1"/>
  <c r="J39" i="1"/>
  <c r="H39" i="1"/>
  <c r="R38" i="1"/>
  <c r="N38" i="1"/>
  <c r="J38" i="1"/>
  <c r="H38" i="1"/>
  <c r="R37" i="1"/>
  <c r="N37" i="1"/>
  <c r="J37" i="1"/>
  <c r="H37" i="1"/>
  <c r="R36" i="1"/>
  <c r="R40" i="1" s="1"/>
  <c r="N36" i="1"/>
  <c r="N40" i="1" s="1"/>
  <c r="J36" i="1"/>
  <c r="J40" i="1" s="1"/>
  <c r="H36" i="1"/>
  <c r="H40" i="1" s="1"/>
  <c r="L35" i="1"/>
  <c r="L46" i="1" s="1"/>
  <c r="R34" i="1"/>
  <c r="N34" i="1"/>
  <c r="H34" i="1"/>
  <c r="J34" i="1" s="1"/>
  <c r="R32" i="1"/>
  <c r="N32" i="1"/>
  <c r="H32" i="1"/>
  <c r="J32" i="1" s="1"/>
  <c r="R31" i="1"/>
  <c r="R35" i="1" s="1"/>
  <c r="N31" i="1"/>
  <c r="N35" i="1" s="1"/>
  <c r="H31" i="1"/>
  <c r="J31" i="1" s="1"/>
  <c r="J35" i="1" s="1"/>
  <c r="L24" i="1"/>
  <c r="R23" i="1"/>
  <c r="N23" i="1"/>
  <c r="H23" i="1"/>
  <c r="J23" i="1" s="1"/>
  <c r="R22" i="1"/>
  <c r="R24" i="1" s="1"/>
  <c r="N22" i="1"/>
  <c r="H22" i="1"/>
  <c r="J22" i="1" s="1"/>
  <c r="N21" i="1"/>
  <c r="N24" i="1" s="1"/>
  <c r="J21" i="1"/>
  <c r="H21" i="1"/>
  <c r="H24" i="1" s="1"/>
  <c r="L20" i="1"/>
  <c r="R19" i="1"/>
  <c r="N19" i="1"/>
  <c r="H19" i="1"/>
  <c r="J19" i="1" s="1"/>
  <c r="N18" i="1"/>
  <c r="H18" i="1"/>
  <c r="J18" i="1" s="1"/>
  <c r="R17" i="1"/>
  <c r="N17" i="1"/>
  <c r="H17" i="1"/>
  <c r="J17" i="1" s="1"/>
  <c r="R16" i="1"/>
  <c r="R20" i="1" s="1"/>
  <c r="N16" i="1"/>
  <c r="N20" i="1" s="1"/>
  <c r="H16" i="1"/>
  <c r="H20" i="1" s="1"/>
  <c r="L15" i="1"/>
  <c r="L25" i="1" s="1"/>
  <c r="R14" i="1"/>
  <c r="N14" i="1"/>
  <c r="H14" i="1"/>
  <c r="J14" i="1" s="1"/>
  <c r="R10" i="1"/>
  <c r="N10" i="1"/>
  <c r="H10" i="1"/>
  <c r="J10" i="1" s="1"/>
  <c r="R8" i="1"/>
  <c r="R7" i="1"/>
  <c r="N7" i="1"/>
  <c r="J7" i="1"/>
  <c r="H7" i="1"/>
  <c r="R6" i="1"/>
  <c r="N6" i="1"/>
  <c r="J6" i="1"/>
  <c r="H6" i="1"/>
  <c r="R5" i="1"/>
  <c r="R15" i="1" s="1"/>
  <c r="N5" i="1"/>
  <c r="N15" i="1" s="1"/>
  <c r="N25" i="1" s="1"/>
  <c r="J5" i="1"/>
  <c r="H5" i="1"/>
  <c r="H15" i="1" s="1"/>
  <c r="H25" i="1" s="1"/>
  <c r="S35" i="1" l="1"/>
  <c r="S46" i="1" s="1"/>
  <c r="J106" i="1"/>
  <c r="S87" i="1"/>
  <c r="R25" i="1"/>
  <c r="N46" i="1"/>
  <c r="R77" i="1"/>
  <c r="R46" i="1"/>
  <c r="J45" i="1"/>
  <c r="S45" i="1" s="1"/>
  <c r="J67" i="1"/>
  <c r="S67" i="1" s="1"/>
  <c r="R106" i="1"/>
  <c r="S105" i="1"/>
  <c r="R130" i="1"/>
  <c r="J124" i="1"/>
  <c r="S124" i="1" s="1"/>
  <c r="S117" i="1"/>
  <c r="J24" i="1"/>
  <c r="S24" i="1" s="1"/>
  <c r="J15" i="1"/>
  <c r="S40" i="1"/>
  <c r="H106" i="1"/>
  <c r="H45" i="1"/>
  <c r="H124" i="1"/>
  <c r="J16" i="1"/>
  <c r="J20" i="1" s="1"/>
  <c r="S20" i="1" s="1"/>
  <c r="H35" i="1"/>
  <c r="H67" i="1"/>
  <c r="H77" i="1" s="1"/>
  <c r="J52" i="1"/>
  <c r="J62" i="1" s="1"/>
  <c r="H117" i="1"/>
  <c r="H129" i="1"/>
  <c r="H46" i="1" l="1"/>
  <c r="J46" i="1"/>
  <c r="R47" i="1" s="1"/>
  <c r="H130" i="1"/>
  <c r="J130" i="1"/>
  <c r="R131" i="1" s="1"/>
  <c r="S106" i="1"/>
  <c r="J25" i="1"/>
  <c r="R26" i="1" s="1"/>
  <c r="S15" i="1"/>
  <c r="S25" i="1" s="1"/>
  <c r="J77" i="1"/>
  <c r="R78" i="1" s="1"/>
  <c r="S62" i="1"/>
  <c r="S77" i="1" s="1"/>
  <c r="S130" i="1"/>
  <c r="R107" i="1"/>
  <c r="R133" i="1" l="1"/>
</calcChain>
</file>

<file path=xl/sharedStrings.xml><?xml version="1.0" encoding="utf-8"?>
<sst xmlns="http://schemas.openxmlformats.org/spreadsheetml/2006/main" count="223" uniqueCount="69">
  <si>
    <t xml:space="preserve"> </t>
  </si>
  <si>
    <t xml:space="preserve">Акт выполненых работ за август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</si>
  <si>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</si>
  <si>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</si>
  <si>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</si>
  <si>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</si>
  <si>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</si>
  <si>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</si>
  <si>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</si>
  <si>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</si>
  <si>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</si>
  <si>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</si>
  <si>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</si>
  <si>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</si>
  <si>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</si>
  <si>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</si>
  <si>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</si>
  <si>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ул.Пионерская д.48</t>
  </si>
  <si>
    <t>ТВК</t>
  </si>
  <si>
    <t>Замена крана на мойке</t>
  </si>
  <si>
    <t>б/н</t>
  </si>
  <si>
    <t>кв211</t>
  </si>
  <si>
    <t>ниссан</t>
  </si>
  <si>
    <t>кран</t>
  </si>
  <si>
    <t>шланг80 см</t>
  </si>
  <si>
    <t>Замена сместителя в душевой</t>
  </si>
  <si>
    <t>кв209</t>
  </si>
  <si>
    <t>сместитель</t>
  </si>
  <si>
    <t>Промывка и опрессовка системы теплоснабжения</t>
  </si>
  <si>
    <t>итого</t>
  </si>
  <si>
    <t>РСЦ</t>
  </si>
  <si>
    <t>Дом</t>
  </si>
  <si>
    <t>Эл цех</t>
  </si>
  <si>
    <t xml:space="preserve">Акт выполненых работ за  Сентябрь  2022 год </t>
  </si>
  <si>
    <t>ул. Пионерская д,48</t>
  </si>
  <si>
    <t>Демонтаж и замена эл лампочек,зачистка контактов эл патронах</t>
  </si>
  <si>
    <t xml:space="preserve">Акт выполненых работ за  Октябрь  2022 год </t>
  </si>
  <si>
    <t>ул. Пионерская.д.48</t>
  </si>
  <si>
    <t>Сброс,воздуха из системы отопления,запуск проверка.</t>
  </si>
  <si>
    <t>Сброс воздуха с батарей в кв проверка,</t>
  </si>
  <si>
    <t>кв213</t>
  </si>
  <si>
    <t>Замена запорной арматуры на сливном бочке в унитазе,проверка</t>
  </si>
  <si>
    <t>запор арм</t>
  </si>
  <si>
    <t>Демонтаж и установка светодиоднных панелий с датчиком движений</t>
  </si>
  <si>
    <t>панели</t>
  </si>
  <si>
    <t>саморезы</t>
  </si>
  <si>
    <t>дюпель</t>
  </si>
  <si>
    <t>изолента</t>
  </si>
  <si>
    <t>провод</t>
  </si>
  <si>
    <t>бур</t>
  </si>
  <si>
    <t xml:space="preserve">Акт выполненых работ за  Ноябрь  2022 год </t>
  </si>
  <si>
    <t>ул. Пионерская д.48</t>
  </si>
  <si>
    <t>Демонтаж монтаж светодиод панели и подключения к эл сети,изоляция соединений,демонтаж и монтаж выкл переподключение.окультуревание старой проводке подъездного освещение</t>
  </si>
  <si>
    <t>ст дома</t>
  </si>
  <si>
    <t>мазда</t>
  </si>
  <si>
    <t>самор</t>
  </si>
  <si>
    <t>пан свет</t>
  </si>
  <si>
    <t>Установка кабель канал,установка провода,укладка провода кабель канал,установка и подключения светодиод панели с датчик движения</t>
  </si>
  <si>
    <t>каб канал</t>
  </si>
  <si>
    <t>саморез</t>
  </si>
  <si>
    <t xml:space="preserve">Акт выполненых работ за  Декабрь 2022 год </t>
  </si>
  <si>
    <t>Ремонт двух полотен дверного блока пожарного входа</t>
  </si>
  <si>
    <t>ком 209</t>
  </si>
  <si>
    <t>фанера</t>
  </si>
  <si>
    <t>штапик</t>
  </si>
  <si>
    <t>гвозди</t>
  </si>
  <si>
    <t>Демонтаж и замена эл плофона</t>
  </si>
  <si>
    <t>кв 211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</si>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</sst>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  <xf numFmtId="2" fontId="0" fillId="0" borderId="2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B4EF-9B01-449E-9DFD-0349B237D164}">
  <dimension ref="A1:AD133"/>
  <sheetViews>
    <sheetView tabSelected="1" zoomScale="90" zoomScaleNormal="90" workbookViewId="0">
      <pane xSplit="1" ySplit="4" topLeftCell="B110" activePane="bottomRight" state="frozen"/>
      <selection pane="topRight" activeCell="B1" sqref="B1"/>
      <selection pane="bottomLeft" activeCell="A5" sqref="A5"/>
      <selection pane="bottomRight" activeCell="AA128" sqref="AA128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" si="0">P6*Q6</f>
        <v>0</v>
      </c>
      <c r="S6" s="14"/>
    </row>
    <row r="7" spans="1:30" s="20" customFormat="1" ht="113.25" customHeight="1" x14ac:dyDescent="0.2">
      <c r="A7" s="10">
        <v>1</v>
      </c>
      <c r="B7" s="11" t="s">
        <v>19</v>
      </c>
      <c r="C7" s="16">
        <v>44785</v>
      </c>
      <c r="D7" s="10" t="s">
        <v>20</v>
      </c>
      <c r="E7" s="17" t="s">
        <v>21</v>
      </c>
      <c r="F7" s="10">
        <v>0.5</v>
      </c>
      <c r="G7" s="10">
        <v>1</v>
      </c>
      <c r="H7" s="13">
        <f>F7*G7</f>
        <v>0.5</v>
      </c>
      <c r="I7" s="13">
        <v>600</v>
      </c>
      <c r="J7" s="13">
        <f>H7*I7</f>
        <v>300</v>
      </c>
      <c r="K7" s="13" t="s">
        <v>22</v>
      </c>
      <c r="L7" s="13">
        <v>0.2</v>
      </c>
      <c r="M7" s="13">
        <v>450</v>
      </c>
      <c r="N7" s="13">
        <f>L7*M7</f>
        <v>90</v>
      </c>
      <c r="O7" s="13" t="s">
        <v>23</v>
      </c>
      <c r="P7" s="13">
        <v>1</v>
      </c>
      <c r="Q7" s="13">
        <v>247</v>
      </c>
      <c r="R7" s="13">
        <f>P7*Q7</f>
        <v>247</v>
      </c>
      <c r="S7" s="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19" customFormat="1" ht="21.75" customHeight="1" x14ac:dyDescent="0.2">
      <c r="A8" s="10"/>
      <c r="B8" s="11"/>
      <c r="C8" s="16"/>
      <c r="D8" s="10"/>
      <c r="E8" s="17"/>
      <c r="F8" s="10"/>
      <c r="G8" s="10"/>
      <c r="H8" s="13"/>
      <c r="I8" s="13"/>
      <c r="J8" s="13"/>
      <c r="K8" s="13"/>
      <c r="L8" s="13"/>
      <c r="M8" s="13"/>
      <c r="N8" s="13"/>
      <c r="O8" s="13" t="s">
        <v>24</v>
      </c>
      <c r="P8" s="13">
        <v>1</v>
      </c>
      <c r="Q8" s="13">
        <v>80</v>
      </c>
      <c r="R8" s="13">
        <f>P8*Q8</f>
        <v>80</v>
      </c>
      <c r="S8" s="18"/>
    </row>
    <row r="9" spans="1:30" s="19" customFormat="1" ht="21.75" customHeight="1" x14ac:dyDescent="0.2">
      <c r="A9" s="10"/>
      <c r="B9" s="11"/>
      <c r="C9" s="16"/>
      <c r="D9" s="10"/>
      <c r="E9" s="17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8"/>
    </row>
    <row r="10" spans="1:30" s="19" customFormat="1" ht="27" customHeight="1" x14ac:dyDescent="0.2">
      <c r="A10" s="10">
        <v>2</v>
      </c>
      <c r="B10" s="11" t="s">
        <v>25</v>
      </c>
      <c r="C10" s="16">
        <v>44790</v>
      </c>
      <c r="D10" s="10" t="s">
        <v>20</v>
      </c>
      <c r="E10" s="17" t="s">
        <v>26</v>
      </c>
      <c r="F10" s="10">
        <v>1</v>
      </c>
      <c r="G10" s="10">
        <v>1</v>
      </c>
      <c r="H10" s="13">
        <f>F10*G10</f>
        <v>1</v>
      </c>
      <c r="I10" s="13">
        <v>600</v>
      </c>
      <c r="J10" s="13">
        <f>H10*I10</f>
        <v>600</v>
      </c>
      <c r="K10" s="13" t="s">
        <v>22</v>
      </c>
      <c r="L10" s="13">
        <v>0.5</v>
      </c>
      <c r="M10" s="13">
        <v>450</v>
      </c>
      <c r="N10" s="13">
        <f>L10*M10</f>
        <v>225</v>
      </c>
      <c r="O10" s="13" t="s">
        <v>27</v>
      </c>
      <c r="P10" s="13">
        <v>1</v>
      </c>
      <c r="Q10" s="13">
        <v>1215</v>
      </c>
      <c r="R10" s="13">
        <f>P10*Q10</f>
        <v>1215</v>
      </c>
      <c r="S10" s="18"/>
    </row>
    <row r="11" spans="1:30" s="19" customFormat="1" ht="21.75" customHeight="1" x14ac:dyDescent="0.2">
      <c r="A11" s="10"/>
      <c r="B11" s="11"/>
      <c r="C11" s="16"/>
      <c r="D11" s="10"/>
      <c r="E11" s="17"/>
      <c r="F11" s="10"/>
      <c r="G11" s="1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8"/>
    </row>
    <row r="12" spans="1:30" s="19" customFormat="1" ht="21.75" customHeight="1" x14ac:dyDescent="0.2">
      <c r="A12" s="10"/>
      <c r="B12" s="11"/>
      <c r="C12" s="16"/>
      <c r="D12" s="10"/>
      <c r="E12" s="17"/>
      <c r="F12" s="10"/>
      <c r="G12" s="1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8"/>
    </row>
    <row r="13" spans="1:30" s="19" customFormat="1" ht="39.75" customHeight="1" x14ac:dyDescent="0.2">
      <c r="A13" s="10">
        <v>3</v>
      </c>
      <c r="B13" s="11" t="s">
        <v>28</v>
      </c>
      <c r="C13" s="16"/>
      <c r="D13" s="10"/>
      <c r="E13" s="17"/>
      <c r="F13" s="10"/>
      <c r="G13" s="1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>
        <v>8000</v>
      </c>
      <c r="S13" s="18"/>
    </row>
    <row r="14" spans="1:30" x14ac:dyDescent="0.2">
      <c r="A14" s="10"/>
      <c r="B14" s="11"/>
      <c r="C14" s="10"/>
      <c r="D14" s="10"/>
      <c r="E14" s="10"/>
      <c r="F14" s="10"/>
      <c r="G14" s="10"/>
      <c r="H14" s="13">
        <f>F14*G14</f>
        <v>0</v>
      </c>
      <c r="I14" s="13"/>
      <c r="J14" s="13">
        <f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>P15*Q14</f>
        <v>0</v>
      </c>
      <c r="S14" s="18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x14ac:dyDescent="0.2">
      <c r="A15" s="10"/>
      <c r="B15" s="11"/>
      <c r="C15" s="10"/>
      <c r="D15" s="10"/>
      <c r="E15" s="21" t="s">
        <v>29</v>
      </c>
      <c r="F15" s="10"/>
      <c r="G15" s="10"/>
      <c r="H15" s="22">
        <f>SUM(H5:H14)</f>
        <v>1.5</v>
      </c>
      <c r="I15" s="13"/>
      <c r="J15" s="22">
        <f>SUM(J5:J14)</f>
        <v>900</v>
      </c>
      <c r="K15" s="13"/>
      <c r="L15" s="22">
        <f>SUM(L5:L14)</f>
        <v>0.7</v>
      </c>
      <c r="M15" s="13"/>
      <c r="N15" s="22">
        <f>SUM(N5:N14)</f>
        <v>315</v>
      </c>
      <c r="O15" s="13"/>
      <c r="P15" s="13"/>
      <c r="Q15" s="13"/>
      <c r="R15" s="22">
        <f>SUM(R5:R14)</f>
        <v>9542</v>
      </c>
      <c r="S15" s="14">
        <f>J15+N15+R15</f>
        <v>10757</v>
      </c>
      <c r="T15" t="s">
        <v>0</v>
      </c>
    </row>
    <row r="16" spans="1:30" ht="28.5" customHeight="1" x14ac:dyDescent="0.2">
      <c r="A16" s="10" t="s">
        <v>0</v>
      </c>
      <c r="B16" s="11"/>
      <c r="C16" s="10"/>
      <c r="D16" s="10"/>
      <c r="E16" s="15" t="s">
        <v>30</v>
      </c>
      <c r="F16" s="10"/>
      <c r="G16" s="10"/>
      <c r="H16" s="13">
        <f>F16*G16</f>
        <v>0</v>
      </c>
      <c r="I16" s="13"/>
      <c r="J16" s="13">
        <f>H16*I16</f>
        <v>0</v>
      </c>
      <c r="K16" s="13"/>
      <c r="L16" s="13"/>
      <c r="M16" s="13"/>
      <c r="N16" s="13">
        <f>L16*M16</f>
        <v>0</v>
      </c>
      <c r="O16" s="13"/>
      <c r="P16" s="13"/>
      <c r="Q16" s="13"/>
      <c r="R16" s="13">
        <f>P17</f>
        <v>0</v>
      </c>
      <c r="S16" s="23"/>
    </row>
    <row r="17" spans="1:19" ht="48" customHeight="1" x14ac:dyDescent="0.2">
      <c r="A17" s="10"/>
      <c r="B17" s="11"/>
      <c r="C17" s="16"/>
      <c r="D17" s="10"/>
      <c r="E17" s="15" t="s">
        <v>31</v>
      </c>
      <c r="F17" s="10"/>
      <c r="G17" s="10"/>
      <c r="H17" s="13">
        <f t="shared" ref="H17:H19" si="1">F17*G17</f>
        <v>0</v>
      </c>
      <c r="I17" s="13"/>
      <c r="J17" s="13">
        <f>H17*I17</f>
        <v>0</v>
      </c>
      <c r="K17" s="13"/>
      <c r="L17" s="13"/>
      <c r="M17" s="13"/>
      <c r="N17" s="13">
        <f t="shared" ref="N17:N18" si="2">L17*M17</f>
        <v>0</v>
      </c>
      <c r="O17" s="13"/>
      <c r="P17" s="13"/>
      <c r="Q17" s="13"/>
      <c r="R17" s="13">
        <f t="shared" ref="R17:R19" si="3">P18*Q17</f>
        <v>0</v>
      </c>
      <c r="S17" s="23"/>
    </row>
    <row r="18" spans="1:19" ht="15" x14ac:dyDescent="0.2">
      <c r="A18" s="10"/>
      <c r="B18" s="11"/>
      <c r="C18" s="10"/>
      <c r="D18" s="10"/>
      <c r="E18" s="15"/>
      <c r="F18" s="10"/>
      <c r="G18" s="10"/>
      <c r="H18" s="13">
        <f t="shared" si="1"/>
        <v>0</v>
      </c>
      <c r="I18" s="13"/>
      <c r="J18" s="13">
        <f>H18*I18</f>
        <v>0</v>
      </c>
      <c r="K18" s="13"/>
      <c r="L18" s="13"/>
      <c r="M18" s="13"/>
      <c r="N18" s="13">
        <f t="shared" si="2"/>
        <v>0</v>
      </c>
      <c r="O18" s="13"/>
      <c r="P18" s="13"/>
      <c r="Q18" s="13"/>
      <c r="R18" s="13">
        <v>0</v>
      </c>
      <c r="S18" s="23"/>
    </row>
    <row r="19" spans="1:19" x14ac:dyDescent="0.2">
      <c r="A19" s="10"/>
      <c r="B19" s="11"/>
      <c r="C19" s="10"/>
      <c r="D19" s="10"/>
      <c r="E19" s="10"/>
      <c r="F19" s="10"/>
      <c r="G19" s="10"/>
      <c r="H19" s="13">
        <f t="shared" si="1"/>
        <v>0</v>
      </c>
      <c r="I19" s="13"/>
      <c r="J19" s="13">
        <f t="shared" ref="J19" si="4">H19*I19</f>
        <v>0</v>
      </c>
      <c r="K19" s="13"/>
      <c r="L19" s="13"/>
      <c r="M19" s="13"/>
      <c r="N19" s="13">
        <f>L19*M19</f>
        <v>0</v>
      </c>
      <c r="O19" s="13"/>
      <c r="P19" s="13"/>
      <c r="Q19" s="13"/>
      <c r="R19" s="13">
        <f t="shared" si="3"/>
        <v>0</v>
      </c>
      <c r="S19" s="14"/>
    </row>
    <row r="20" spans="1:19" x14ac:dyDescent="0.2">
      <c r="A20" s="10"/>
      <c r="B20" s="11"/>
      <c r="C20" s="10"/>
      <c r="D20" s="10"/>
      <c r="E20" s="21" t="s">
        <v>29</v>
      </c>
      <c r="F20" s="10"/>
      <c r="G20" s="10"/>
      <c r="H20" s="22">
        <f>SUM(H16:H19)</f>
        <v>0</v>
      </c>
      <c r="I20" s="13"/>
      <c r="J20" s="22">
        <f>SUM(J16:J19)</f>
        <v>0</v>
      </c>
      <c r="K20" s="13"/>
      <c r="L20" s="22">
        <f>SUM(L16:L19)</f>
        <v>0</v>
      </c>
      <c r="M20" s="13"/>
      <c r="N20" s="22">
        <f>SUM(N16:N19)</f>
        <v>0</v>
      </c>
      <c r="O20" s="13"/>
      <c r="P20" s="13"/>
      <c r="Q20" s="13"/>
      <c r="R20" s="22">
        <f>SUM(R16:R19)</f>
        <v>0</v>
      </c>
      <c r="S20" s="14">
        <f>J20+N20+R20</f>
        <v>0</v>
      </c>
    </row>
    <row r="21" spans="1:19" ht="21.75" customHeight="1" x14ac:dyDescent="0.2">
      <c r="A21" s="10"/>
      <c r="B21" s="11"/>
      <c r="C21" s="10"/>
      <c r="D21" s="10"/>
      <c r="E21" s="15" t="s">
        <v>32</v>
      </c>
      <c r="F21" s="10"/>
      <c r="G21" s="10"/>
      <c r="H21" s="13">
        <f>F21*G21</f>
        <v>0</v>
      </c>
      <c r="I21" s="13"/>
      <c r="J21" s="13">
        <f>H21*I21</f>
        <v>0</v>
      </c>
      <c r="K21" s="13"/>
      <c r="L21" s="13"/>
      <c r="M21" s="13"/>
      <c r="N21" s="13">
        <f>L21*M21</f>
        <v>0</v>
      </c>
      <c r="O21" s="13"/>
      <c r="P21" s="13"/>
      <c r="Q21" s="13"/>
      <c r="R21" s="13">
        <v>0</v>
      </c>
      <c r="S21" s="23"/>
    </row>
    <row r="22" spans="1:19" ht="15" x14ac:dyDescent="0.2">
      <c r="A22" s="10"/>
      <c r="B22" s="11"/>
      <c r="C22" s="16"/>
      <c r="D22" s="10"/>
      <c r="E22" s="15"/>
      <c r="F22" s="10"/>
      <c r="G22" s="10"/>
      <c r="H22" s="13">
        <f>F22*G22</f>
        <v>0</v>
      </c>
      <c r="I22" s="13"/>
      <c r="J22" s="13">
        <f t="shared" ref="J22:J23" si="5">H22*I22</f>
        <v>0</v>
      </c>
      <c r="K22" s="13"/>
      <c r="L22" s="13"/>
      <c r="M22" s="13"/>
      <c r="N22" s="13">
        <f>L22*M22</f>
        <v>0</v>
      </c>
      <c r="O22" s="13"/>
      <c r="P22" s="13"/>
      <c r="Q22" s="13"/>
      <c r="R22" s="13">
        <f>P23*Q22</f>
        <v>0</v>
      </c>
      <c r="S22" s="23"/>
    </row>
    <row r="23" spans="1:19" x14ac:dyDescent="0.2">
      <c r="A23" s="10"/>
      <c r="B23" s="11"/>
      <c r="C23" s="10"/>
      <c r="D23" s="10"/>
      <c r="E23" s="10"/>
      <c r="F23" s="10"/>
      <c r="G23" s="10"/>
      <c r="H23" s="13">
        <f>F23*G23</f>
        <v>0</v>
      </c>
      <c r="I23" s="13"/>
      <c r="J23" s="13">
        <f t="shared" si="5"/>
        <v>0</v>
      </c>
      <c r="K23" s="13"/>
      <c r="L23" s="13"/>
      <c r="M23" s="13"/>
      <c r="N23" s="13">
        <f>L23*M23</f>
        <v>0</v>
      </c>
      <c r="O23" s="13"/>
      <c r="P23" s="13"/>
      <c r="Q23" s="13"/>
      <c r="R23" s="13">
        <f>P24*Q23</f>
        <v>0</v>
      </c>
      <c r="S23" s="23"/>
    </row>
    <row r="24" spans="1:19" x14ac:dyDescent="0.2">
      <c r="A24" s="10"/>
      <c r="B24" s="11"/>
      <c r="C24" s="10"/>
      <c r="D24" s="10"/>
      <c r="E24" s="21" t="s">
        <v>29</v>
      </c>
      <c r="F24" s="10"/>
      <c r="G24" s="10"/>
      <c r="H24" s="22">
        <f>SUM(H21:H23)</f>
        <v>0</v>
      </c>
      <c r="I24" s="13"/>
      <c r="J24" s="22">
        <f>SUM(J22:J23)</f>
        <v>0</v>
      </c>
      <c r="K24" s="13"/>
      <c r="L24" s="22">
        <f>SUM(L21:L23)</f>
        <v>0</v>
      </c>
      <c r="M24" s="13"/>
      <c r="N24" s="22">
        <f>SUM(N21:N23)</f>
        <v>0</v>
      </c>
      <c r="O24" s="13"/>
      <c r="P24" s="13"/>
      <c r="Q24" s="13"/>
      <c r="R24" s="22">
        <f>SUM(R21:R23)</f>
        <v>0</v>
      </c>
      <c r="S24" s="14">
        <f>J24+N24+R24</f>
        <v>0</v>
      </c>
    </row>
    <row r="25" spans="1:19" x14ac:dyDescent="0.2">
      <c r="A25" s="10"/>
      <c r="B25" s="11"/>
      <c r="C25" s="10"/>
      <c r="D25" s="10"/>
      <c r="E25" s="21" t="s">
        <v>29</v>
      </c>
      <c r="F25" s="10"/>
      <c r="G25" s="10"/>
      <c r="H25" s="22">
        <f>H15+H20+H24</f>
        <v>1.5</v>
      </c>
      <c r="I25" s="13"/>
      <c r="J25" s="22">
        <f>J15+J20+J24</f>
        <v>900</v>
      </c>
      <c r="K25" s="13"/>
      <c r="L25" s="22">
        <f>L15+L20+L24</f>
        <v>0.7</v>
      </c>
      <c r="M25" s="13"/>
      <c r="N25" s="22">
        <f>N15+N20+N24</f>
        <v>315</v>
      </c>
      <c r="O25" s="13"/>
      <c r="P25" s="13"/>
      <c r="Q25" s="13"/>
      <c r="R25" s="22">
        <f>R15+R20+R24</f>
        <v>9542</v>
      </c>
      <c r="S25" s="22">
        <f>SUM(S5:S24)</f>
        <v>10757</v>
      </c>
    </row>
    <row r="26" spans="1:19" x14ac:dyDescent="0.2">
      <c r="C26" s="19"/>
      <c r="O26" s="13"/>
      <c r="P26" s="13"/>
      <c r="R26" s="24">
        <f>J25+N25+R25</f>
        <v>10757</v>
      </c>
      <c r="S26" s="24" t="s">
        <v>0</v>
      </c>
    </row>
    <row r="27" spans="1:19" ht="20.25" x14ac:dyDescent="0.3">
      <c r="F27" t="s">
        <v>0</v>
      </c>
      <c r="H27" s="1" t="s">
        <v>33</v>
      </c>
    </row>
    <row r="29" spans="1:19" ht="12.75" customHeight="1" x14ac:dyDescent="0.2">
      <c r="A29" s="2" t="s">
        <v>2</v>
      </c>
      <c r="B29" s="2" t="s">
        <v>3</v>
      </c>
      <c r="C29" s="2" t="s">
        <v>4</v>
      </c>
      <c r="D29" s="2" t="s">
        <v>5</v>
      </c>
      <c r="E29" s="2" t="s">
        <v>6</v>
      </c>
      <c r="F29" s="3" t="s">
        <v>7</v>
      </c>
      <c r="G29" s="3" t="s">
        <v>8</v>
      </c>
      <c r="H29" s="4" t="s">
        <v>9</v>
      </c>
      <c r="I29" s="4"/>
      <c r="J29" s="4"/>
      <c r="K29" s="2"/>
      <c r="L29" s="4" t="s">
        <v>10</v>
      </c>
      <c r="M29" s="4"/>
      <c r="N29" s="4"/>
      <c r="O29" s="4" t="s">
        <v>11</v>
      </c>
      <c r="P29" s="4"/>
      <c r="Q29" s="4"/>
      <c r="R29" s="4"/>
    </row>
    <row r="30" spans="1:19" ht="25.5" x14ac:dyDescent="0.2">
      <c r="A30" s="5"/>
      <c r="B30" s="5"/>
      <c r="C30" s="5"/>
      <c r="D30" s="5"/>
      <c r="E30" s="5"/>
      <c r="F30" s="6"/>
      <c r="G30" s="6"/>
      <c r="H30" s="7" t="s">
        <v>12</v>
      </c>
      <c r="I30" s="8" t="s">
        <v>13</v>
      </c>
      <c r="J30" s="7" t="s">
        <v>14</v>
      </c>
      <c r="K30" s="9"/>
      <c r="L30" s="7" t="s">
        <v>12</v>
      </c>
      <c r="M30" s="7" t="s">
        <v>15</v>
      </c>
      <c r="N30" s="7" t="s">
        <v>14</v>
      </c>
      <c r="O30" s="8" t="s">
        <v>16</v>
      </c>
      <c r="P30" s="7" t="s">
        <v>12</v>
      </c>
      <c r="Q30" s="7" t="s">
        <v>15</v>
      </c>
      <c r="R30" s="7" t="s">
        <v>14</v>
      </c>
    </row>
    <row r="31" spans="1:19" ht="15.75" x14ac:dyDescent="0.25">
      <c r="A31" s="10"/>
      <c r="B31" s="11"/>
      <c r="C31" s="10"/>
      <c r="D31" s="11"/>
      <c r="E31" s="12" t="s">
        <v>34</v>
      </c>
      <c r="F31" s="10"/>
      <c r="G31" s="10"/>
      <c r="H31" s="13">
        <f>F31*G31</f>
        <v>0</v>
      </c>
      <c r="I31" s="13"/>
      <c r="J31" s="13">
        <f>H31*I31</f>
        <v>0</v>
      </c>
      <c r="K31" s="13"/>
      <c r="L31" s="13"/>
      <c r="M31" s="13"/>
      <c r="N31" s="13">
        <f>L31*M31</f>
        <v>0</v>
      </c>
      <c r="O31" s="13"/>
      <c r="P31" s="13"/>
      <c r="Q31" s="13"/>
      <c r="R31" s="13">
        <f>P31*Q31</f>
        <v>0</v>
      </c>
      <c r="S31" s="14"/>
    </row>
    <row r="32" spans="1:19" ht="15" x14ac:dyDescent="0.2">
      <c r="A32" s="10"/>
      <c r="B32" s="11"/>
      <c r="C32" s="10"/>
      <c r="D32" s="10"/>
      <c r="E32" s="15" t="s">
        <v>18</v>
      </c>
      <c r="F32" s="10"/>
      <c r="G32" s="10"/>
      <c r="H32" s="13">
        <f>F32*G32</f>
        <v>0</v>
      </c>
      <c r="I32" s="13"/>
      <c r="J32" s="13">
        <f>H32*I32</f>
        <v>0</v>
      </c>
      <c r="K32" s="13"/>
      <c r="L32" s="13"/>
      <c r="M32" s="13"/>
      <c r="N32" s="13">
        <f>L32*M32</f>
        <v>0</v>
      </c>
      <c r="O32" s="13"/>
      <c r="P32" s="13"/>
      <c r="Q32" s="13"/>
      <c r="R32" s="13">
        <f t="shared" ref="R32:R34" si="6">P32*Q32</f>
        <v>0</v>
      </c>
      <c r="S32" s="14"/>
    </row>
    <row r="33" spans="1:19" ht="15" x14ac:dyDescent="0.2">
      <c r="A33" s="10"/>
      <c r="B33" s="11"/>
      <c r="C33" s="16"/>
      <c r="D33" s="10"/>
      <c r="E33" s="17"/>
      <c r="F33" s="10"/>
      <c r="G33" s="1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8"/>
    </row>
    <row r="34" spans="1:19" x14ac:dyDescent="0.2">
      <c r="A34" s="10"/>
      <c r="B34" s="11"/>
      <c r="C34" s="10"/>
      <c r="D34" s="10"/>
      <c r="E34" s="10"/>
      <c r="F34" s="10"/>
      <c r="G34" s="10"/>
      <c r="H34" s="13">
        <f>F34*G34</f>
        <v>0</v>
      </c>
      <c r="I34" s="13"/>
      <c r="J34" s="13">
        <f>H34*I34</f>
        <v>0</v>
      </c>
      <c r="K34" s="13"/>
      <c r="L34" s="13"/>
      <c r="M34" s="13"/>
      <c r="N34" s="13">
        <f>L34*M34</f>
        <v>0</v>
      </c>
      <c r="O34" s="13"/>
      <c r="P34" s="13"/>
      <c r="Q34" s="13"/>
      <c r="R34" s="13">
        <f t="shared" si="6"/>
        <v>0</v>
      </c>
      <c r="S34" s="18"/>
    </row>
    <row r="35" spans="1:19" x14ac:dyDescent="0.2">
      <c r="A35" s="10"/>
      <c r="B35" s="11"/>
      <c r="C35" s="10"/>
      <c r="D35" s="10"/>
      <c r="E35" s="21" t="s">
        <v>29</v>
      </c>
      <c r="F35" s="10"/>
      <c r="G35" s="10"/>
      <c r="H35" s="22">
        <f>SUM(H31:H34)</f>
        <v>0</v>
      </c>
      <c r="I35" s="13"/>
      <c r="J35" s="22">
        <f>SUM(J31:J34)</f>
        <v>0</v>
      </c>
      <c r="K35" s="13"/>
      <c r="L35" s="22">
        <f>SUM(L31:L34)</f>
        <v>0</v>
      </c>
      <c r="M35" s="13"/>
      <c r="N35" s="22">
        <f>SUM(N31:N34)</f>
        <v>0</v>
      </c>
      <c r="O35" s="13"/>
      <c r="P35" s="13"/>
      <c r="Q35" s="13"/>
      <c r="R35" s="22">
        <f>SUM(R31:R34)</f>
        <v>0</v>
      </c>
      <c r="S35" s="14">
        <f>J35+N35+R35</f>
        <v>0</v>
      </c>
    </row>
    <row r="36" spans="1:19" ht="15" x14ac:dyDescent="0.2">
      <c r="A36" s="10" t="s">
        <v>0</v>
      </c>
      <c r="B36" s="11"/>
      <c r="C36" s="10"/>
      <c r="D36" s="10"/>
      <c r="E36" s="15" t="s">
        <v>30</v>
      </c>
      <c r="F36" s="10"/>
      <c r="G36" s="10"/>
      <c r="H36" s="13">
        <f>F36*G36</f>
        <v>0</v>
      </c>
      <c r="I36" s="13"/>
      <c r="J36" s="13">
        <f>H36*I36</f>
        <v>0</v>
      </c>
      <c r="K36" s="13"/>
      <c r="L36" s="13"/>
      <c r="M36" s="13"/>
      <c r="N36" s="13">
        <f>L36*M36</f>
        <v>0</v>
      </c>
      <c r="O36" s="13"/>
      <c r="P36" s="13"/>
      <c r="Q36" s="13"/>
      <c r="R36" s="13">
        <f>P36</f>
        <v>0</v>
      </c>
      <c r="S36" s="23"/>
    </row>
    <row r="37" spans="1:19" ht="15" x14ac:dyDescent="0.2">
      <c r="A37" s="10"/>
      <c r="B37" s="11"/>
      <c r="C37" s="16"/>
      <c r="D37" s="10"/>
      <c r="E37" s="15" t="s">
        <v>31</v>
      </c>
      <c r="F37" s="10"/>
      <c r="G37" s="10"/>
      <c r="H37" s="13">
        <f t="shared" ref="H37:H39" si="7">F37*G37</f>
        <v>0</v>
      </c>
      <c r="I37" s="13"/>
      <c r="J37" s="13">
        <f>H37*I37</f>
        <v>0</v>
      </c>
      <c r="K37" s="13"/>
      <c r="L37" s="13"/>
      <c r="M37" s="13"/>
      <c r="N37" s="13">
        <f t="shared" ref="N37:N38" si="8">L37*M37</f>
        <v>0</v>
      </c>
      <c r="O37" s="13"/>
      <c r="P37" s="13"/>
      <c r="Q37" s="13"/>
      <c r="R37" s="13">
        <f>P37*Q37</f>
        <v>0</v>
      </c>
      <c r="S37" s="23"/>
    </row>
    <row r="38" spans="1:19" ht="15" x14ac:dyDescent="0.2">
      <c r="A38" s="10"/>
      <c r="B38" s="11"/>
      <c r="C38" s="10"/>
      <c r="D38" s="10"/>
      <c r="E38" s="15"/>
      <c r="F38" s="10"/>
      <c r="G38" s="10"/>
      <c r="H38" s="13">
        <f t="shared" si="7"/>
        <v>0</v>
      </c>
      <c r="I38" s="13"/>
      <c r="J38" s="13">
        <f>H38*I38</f>
        <v>0</v>
      </c>
      <c r="K38" s="13"/>
      <c r="L38" s="13"/>
      <c r="M38" s="13"/>
      <c r="N38" s="13">
        <f t="shared" si="8"/>
        <v>0</v>
      </c>
      <c r="O38" s="13"/>
      <c r="P38" s="13"/>
      <c r="Q38" s="13"/>
      <c r="R38" s="13">
        <f t="shared" ref="R38:R39" si="9">P38*Q38</f>
        <v>0</v>
      </c>
      <c r="S38" s="23"/>
    </row>
    <row r="39" spans="1:19" x14ac:dyDescent="0.2">
      <c r="A39" s="10"/>
      <c r="B39" s="11"/>
      <c r="C39" s="10"/>
      <c r="D39" s="10"/>
      <c r="E39" s="10"/>
      <c r="F39" s="10"/>
      <c r="G39" s="10"/>
      <c r="H39" s="13">
        <f t="shared" si="7"/>
        <v>0</v>
      </c>
      <c r="I39" s="13"/>
      <c r="J39" s="13">
        <f t="shared" ref="J39" si="10">H39*I39</f>
        <v>0</v>
      </c>
      <c r="K39" s="13"/>
      <c r="L39" s="13"/>
      <c r="M39" s="13"/>
      <c r="N39" s="13">
        <f>L39*M39</f>
        <v>0</v>
      </c>
      <c r="O39" s="13"/>
      <c r="P39" s="13"/>
      <c r="Q39" s="13"/>
      <c r="R39" s="13">
        <f t="shared" si="9"/>
        <v>0</v>
      </c>
      <c r="S39" s="14"/>
    </row>
    <row r="40" spans="1:19" x14ac:dyDescent="0.2">
      <c r="A40" s="10"/>
      <c r="B40" s="11"/>
      <c r="C40" s="10"/>
      <c r="D40" s="10"/>
      <c r="E40" s="21" t="s">
        <v>29</v>
      </c>
      <c r="F40" s="10"/>
      <c r="G40" s="10"/>
      <c r="H40" s="22">
        <f>SUM(H36:H39)</f>
        <v>0</v>
      </c>
      <c r="I40" s="13"/>
      <c r="J40" s="22">
        <f>SUM(J36:J39)</f>
        <v>0</v>
      </c>
      <c r="K40" s="13"/>
      <c r="L40" s="22">
        <f>SUM(L36:L39)</f>
        <v>0</v>
      </c>
      <c r="M40" s="13"/>
      <c r="N40" s="22">
        <f>SUM(N36:N39)</f>
        <v>0</v>
      </c>
      <c r="O40" s="13"/>
      <c r="P40" s="13"/>
      <c r="Q40" s="13"/>
      <c r="R40" s="22">
        <f>SUM(R36:R39)</f>
        <v>0</v>
      </c>
      <c r="S40" s="14">
        <f>J40+N40+R40</f>
        <v>0</v>
      </c>
    </row>
    <row r="41" spans="1:19" ht="15" x14ac:dyDescent="0.2">
      <c r="A41" s="10"/>
      <c r="B41" s="11"/>
      <c r="C41" s="10"/>
      <c r="D41" s="10"/>
      <c r="E41" s="15" t="s">
        <v>32</v>
      </c>
      <c r="F41" s="10"/>
      <c r="G41" s="10"/>
      <c r="H41" s="13">
        <f>F41*G41</f>
        <v>0</v>
      </c>
      <c r="I41" s="13"/>
      <c r="J41" s="13">
        <f>H41*I41</f>
        <v>0</v>
      </c>
      <c r="K41" s="13"/>
      <c r="L41" s="13"/>
      <c r="M41" s="13"/>
      <c r="N41" s="13">
        <f>L41*M41</f>
        <v>0</v>
      </c>
      <c r="O41" s="13"/>
      <c r="P41" s="13"/>
      <c r="Q41" s="13"/>
      <c r="R41" s="13">
        <f>P41*Q41</f>
        <v>0</v>
      </c>
      <c r="S41" s="23"/>
    </row>
    <row r="42" spans="1:19" ht="38.25" x14ac:dyDescent="0.2">
      <c r="A42" s="10">
        <v>1</v>
      </c>
      <c r="B42" s="11" t="s">
        <v>35</v>
      </c>
      <c r="C42" s="16">
        <v>44811</v>
      </c>
      <c r="D42" s="10"/>
      <c r="E42" s="15" t="s">
        <v>26</v>
      </c>
      <c r="F42" s="10">
        <v>2</v>
      </c>
      <c r="G42" s="10">
        <v>1</v>
      </c>
      <c r="H42" s="13">
        <f>F42*G42</f>
        <v>2</v>
      </c>
      <c r="I42" s="13">
        <v>600</v>
      </c>
      <c r="J42" s="13">
        <f>H42*I42</f>
        <v>1200</v>
      </c>
      <c r="K42" s="13" t="s">
        <v>22</v>
      </c>
      <c r="L42" s="13">
        <v>0.5</v>
      </c>
      <c r="M42" s="13">
        <v>450</v>
      </c>
      <c r="N42" s="13">
        <f>L42*M42</f>
        <v>225</v>
      </c>
      <c r="O42" s="13"/>
      <c r="P42" s="13"/>
      <c r="Q42" s="13"/>
      <c r="R42" s="13"/>
      <c r="S42" s="23"/>
    </row>
    <row r="43" spans="1:19" ht="15" x14ac:dyDescent="0.2">
      <c r="A43" s="10"/>
      <c r="B43" s="11"/>
      <c r="C43" s="16"/>
      <c r="D43" s="10"/>
      <c r="E43" s="15"/>
      <c r="F43" s="10"/>
      <c r="G43" s="10"/>
      <c r="H43" s="13">
        <f>F43*G43</f>
        <v>0</v>
      </c>
      <c r="I43" s="13"/>
      <c r="J43" s="13">
        <f t="shared" ref="J43:J44" si="11">H43*I43</f>
        <v>0</v>
      </c>
      <c r="K43" s="13"/>
      <c r="L43" s="13"/>
      <c r="M43" s="13"/>
      <c r="N43" s="13">
        <f>L43*M43</f>
        <v>0</v>
      </c>
      <c r="O43" s="13"/>
      <c r="P43" s="13"/>
      <c r="Q43" s="13"/>
      <c r="R43" s="13">
        <f t="shared" ref="R43:R44" si="12">P43*Q43</f>
        <v>0</v>
      </c>
      <c r="S43" s="23"/>
    </row>
    <row r="44" spans="1:19" x14ac:dyDescent="0.2">
      <c r="A44" s="10"/>
      <c r="B44" s="11"/>
      <c r="C44" s="10"/>
      <c r="D44" s="10"/>
      <c r="E44" s="10"/>
      <c r="F44" s="10"/>
      <c r="G44" s="10"/>
      <c r="H44" s="13">
        <f>F44*G44</f>
        <v>0</v>
      </c>
      <c r="I44" s="13"/>
      <c r="J44" s="13">
        <f t="shared" si="11"/>
        <v>0</v>
      </c>
      <c r="K44" s="13"/>
      <c r="L44" s="13"/>
      <c r="M44" s="13"/>
      <c r="N44" s="13">
        <f>L44*M44</f>
        <v>0</v>
      </c>
      <c r="O44" s="13"/>
      <c r="P44" s="13"/>
      <c r="Q44" s="13"/>
      <c r="R44" s="13">
        <f t="shared" si="12"/>
        <v>0</v>
      </c>
      <c r="S44" s="23"/>
    </row>
    <row r="45" spans="1:19" x14ac:dyDescent="0.2">
      <c r="A45" s="10"/>
      <c r="B45" s="11"/>
      <c r="C45" s="10"/>
      <c r="D45" s="10"/>
      <c r="E45" s="21" t="s">
        <v>29</v>
      </c>
      <c r="F45" s="10"/>
      <c r="G45" s="10"/>
      <c r="H45" s="22">
        <f>SUM(H41:H44)</f>
        <v>2</v>
      </c>
      <c r="I45" s="13"/>
      <c r="J45" s="22">
        <f>SUM(J42:J44)</f>
        <v>1200</v>
      </c>
      <c r="K45" s="13"/>
      <c r="L45" s="22">
        <f>SUM(L41:L44)</f>
        <v>0.5</v>
      </c>
      <c r="M45" s="13"/>
      <c r="N45" s="22">
        <f>SUM(N41:N44)</f>
        <v>225</v>
      </c>
      <c r="O45" s="13"/>
      <c r="P45" s="13"/>
      <c r="Q45" s="13"/>
      <c r="R45" s="22">
        <f>SUM(R41:R44)</f>
        <v>0</v>
      </c>
      <c r="S45" s="14">
        <f>J45+N45+R45</f>
        <v>1425</v>
      </c>
    </row>
    <row r="46" spans="1:19" x14ac:dyDescent="0.2">
      <c r="A46" s="10"/>
      <c r="B46" s="11"/>
      <c r="C46" s="10"/>
      <c r="D46" s="10"/>
      <c r="E46" s="21" t="s">
        <v>29</v>
      </c>
      <c r="F46" s="10"/>
      <c r="G46" s="10"/>
      <c r="H46" s="22">
        <f>H35+H40+H45</f>
        <v>2</v>
      </c>
      <c r="I46" s="13"/>
      <c r="J46" s="22">
        <f>J35+J40+J45</f>
        <v>1200</v>
      </c>
      <c r="K46" s="13"/>
      <c r="L46" s="22">
        <f>L35+L40+L45</f>
        <v>0.5</v>
      </c>
      <c r="M46" s="13"/>
      <c r="N46" s="22">
        <f>N35+N40+N45</f>
        <v>225</v>
      </c>
      <c r="O46" s="13"/>
      <c r="P46" s="13"/>
      <c r="Q46" s="13"/>
      <c r="R46" s="22">
        <f>R35+R40+R45</f>
        <v>0</v>
      </c>
      <c r="S46" s="22">
        <f>SUM(S31:S45)</f>
        <v>1425</v>
      </c>
    </row>
    <row r="47" spans="1:19" x14ac:dyDescent="0.2">
      <c r="C47" s="19"/>
      <c r="R47" s="24">
        <f>J46+N46+R46</f>
        <v>1425</v>
      </c>
      <c r="S47" s="24" t="s">
        <v>0</v>
      </c>
    </row>
    <row r="48" spans="1:19" ht="20.25" x14ac:dyDescent="0.3">
      <c r="F48" t="s">
        <v>0</v>
      </c>
      <c r="H48" s="1" t="s">
        <v>36</v>
      </c>
    </row>
    <row r="50" spans="1:19" x14ac:dyDescent="0.2">
      <c r="A50" s="2" t="s">
        <v>2</v>
      </c>
      <c r="B50" s="2" t="s">
        <v>3</v>
      </c>
      <c r="C50" s="2" t="s">
        <v>4</v>
      </c>
      <c r="D50" s="2" t="s">
        <v>5</v>
      </c>
      <c r="E50" s="2" t="s">
        <v>6</v>
      </c>
      <c r="F50" s="3" t="s">
        <v>7</v>
      </c>
      <c r="G50" s="3" t="s">
        <v>8</v>
      </c>
      <c r="H50" s="4" t="s">
        <v>9</v>
      </c>
      <c r="I50" s="4"/>
      <c r="J50" s="4"/>
      <c r="K50" s="2"/>
      <c r="L50" s="4" t="s">
        <v>10</v>
      </c>
      <c r="M50" s="4"/>
      <c r="N50" s="4"/>
      <c r="O50" s="4" t="s">
        <v>11</v>
      </c>
      <c r="P50" s="4"/>
      <c r="Q50" s="4"/>
      <c r="R50" s="4"/>
    </row>
    <row r="51" spans="1:19" ht="25.5" x14ac:dyDescent="0.2">
      <c r="A51" s="5"/>
      <c r="B51" s="5"/>
      <c r="C51" s="5"/>
      <c r="D51" s="5"/>
      <c r="E51" s="5"/>
      <c r="F51" s="6"/>
      <c r="G51" s="6"/>
      <c r="H51" s="7" t="s">
        <v>12</v>
      </c>
      <c r="I51" s="8" t="s">
        <v>13</v>
      </c>
      <c r="J51" s="7" t="s">
        <v>14</v>
      </c>
      <c r="K51" s="9"/>
      <c r="L51" s="7" t="s">
        <v>12</v>
      </c>
      <c r="M51" s="7" t="s">
        <v>15</v>
      </c>
      <c r="N51" s="7" t="s">
        <v>14</v>
      </c>
      <c r="O51" s="8" t="s">
        <v>16</v>
      </c>
      <c r="P51" s="7" t="s">
        <v>12</v>
      </c>
      <c r="Q51" s="7" t="s">
        <v>15</v>
      </c>
      <c r="R51" s="7" t="s">
        <v>14</v>
      </c>
    </row>
    <row r="52" spans="1:19" ht="15.75" x14ac:dyDescent="0.25">
      <c r="A52" s="10"/>
      <c r="B52" s="11"/>
      <c r="C52" s="10"/>
      <c r="D52" s="11"/>
      <c r="E52" s="12" t="s">
        <v>37</v>
      </c>
      <c r="F52" s="10"/>
      <c r="G52" s="10"/>
      <c r="H52" s="13">
        <f>F52*G52</f>
        <v>0</v>
      </c>
      <c r="I52" s="13"/>
      <c r="J52" s="13">
        <f>H52*I52</f>
        <v>0</v>
      </c>
      <c r="K52" s="13"/>
      <c r="L52" s="13"/>
      <c r="M52" s="13"/>
      <c r="N52" s="13">
        <f>L52*M52</f>
        <v>0</v>
      </c>
      <c r="O52" s="13"/>
      <c r="P52" s="13"/>
      <c r="Q52" s="13"/>
      <c r="R52" s="13">
        <f>P52*Q52</f>
        <v>0</v>
      </c>
      <c r="S52" s="14"/>
    </row>
    <row r="53" spans="1:19" ht="15" x14ac:dyDescent="0.2">
      <c r="A53" s="10"/>
      <c r="B53" s="11"/>
      <c r="C53" s="10"/>
      <c r="D53" s="10"/>
      <c r="E53" s="15" t="s">
        <v>18</v>
      </c>
      <c r="F53" s="10"/>
      <c r="G53" s="10"/>
      <c r="H53" s="13">
        <f>F53*G53</f>
        <v>0</v>
      </c>
      <c r="I53" s="13"/>
      <c r="J53" s="13">
        <f>H53*I53</f>
        <v>0</v>
      </c>
      <c r="K53" s="13"/>
      <c r="L53" s="13"/>
      <c r="M53" s="13"/>
      <c r="N53" s="13">
        <f>L53*M53</f>
        <v>0</v>
      </c>
      <c r="O53" s="13"/>
      <c r="P53" s="13"/>
      <c r="Q53" s="13"/>
      <c r="R53" s="13">
        <f t="shared" ref="R53:R61" si="13">P53*Q53</f>
        <v>0</v>
      </c>
      <c r="S53" s="14"/>
    </row>
    <row r="54" spans="1:19" ht="51" x14ac:dyDescent="0.2">
      <c r="A54" s="10">
        <v>1</v>
      </c>
      <c r="B54" s="11" t="s">
        <v>38</v>
      </c>
      <c r="C54" s="16">
        <v>44846</v>
      </c>
      <c r="D54" s="10"/>
      <c r="E54" s="17" t="s">
        <v>26</v>
      </c>
      <c r="F54" s="10"/>
      <c r="G54" s="10"/>
      <c r="H54" s="13">
        <f>F54*G54</f>
        <v>0</v>
      </c>
      <c r="I54" s="13"/>
      <c r="J54" s="13">
        <f>H54*I54</f>
        <v>0</v>
      </c>
      <c r="K54" s="13"/>
      <c r="L54" s="13"/>
      <c r="M54" s="13"/>
      <c r="N54" s="13">
        <f>L54*M54</f>
        <v>0</v>
      </c>
      <c r="O54" s="13"/>
      <c r="P54" s="13"/>
      <c r="Q54" s="13"/>
      <c r="R54" s="13"/>
      <c r="S54" s="18"/>
    </row>
    <row r="55" spans="1:19" ht="15" x14ac:dyDescent="0.2">
      <c r="A55" s="10"/>
      <c r="B55" s="11"/>
      <c r="C55" s="16"/>
      <c r="D55" s="10"/>
      <c r="E55" s="17"/>
      <c r="F55" s="10"/>
      <c r="G55" s="1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8"/>
    </row>
    <row r="56" spans="1:19" ht="38.25" x14ac:dyDescent="0.2">
      <c r="A56" s="10">
        <v>2</v>
      </c>
      <c r="B56" s="11" t="s">
        <v>39</v>
      </c>
      <c r="C56" s="16">
        <v>44854</v>
      </c>
      <c r="D56" s="10"/>
      <c r="E56" s="17" t="s">
        <v>40</v>
      </c>
      <c r="F56" s="10"/>
      <c r="G56" s="10"/>
      <c r="H56" s="13">
        <f>F56*G56</f>
        <v>0</v>
      </c>
      <c r="I56" s="13"/>
      <c r="J56" s="13">
        <f>H56*I56</f>
        <v>0</v>
      </c>
      <c r="K56" s="13" t="s">
        <v>22</v>
      </c>
      <c r="L56" s="13"/>
      <c r="M56" s="13"/>
      <c r="N56" s="13">
        <f>L56*M56</f>
        <v>0</v>
      </c>
      <c r="O56" s="13"/>
      <c r="P56" s="13"/>
      <c r="Q56" s="13"/>
      <c r="R56" s="13"/>
      <c r="S56" s="18"/>
    </row>
    <row r="57" spans="1:19" ht="15" x14ac:dyDescent="0.2">
      <c r="A57" s="10"/>
      <c r="B57" s="11"/>
      <c r="C57" s="16"/>
      <c r="D57" s="10"/>
      <c r="E57" s="17"/>
      <c r="F57" s="10"/>
      <c r="G57" s="10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8"/>
    </row>
    <row r="58" spans="1:19" ht="51" x14ac:dyDescent="0.2">
      <c r="A58" s="10">
        <v>3</v>
      </c>
      <c r="B58" s="11" t="s">
        <v>41</v>
      </c>
      <c r="C58" s="16">
        <v>44860</v>
      </c>
      <c r="D58" s="10"/>
      <c r="E58" s="17" t="s">
        <v>26</v>
      </c>
      <c r="F58" s="10">
        <v>1</v>
      </c>
      <c r="G58" s="10">
        <v>2</v>
      </c>
      <c r="H58" s="13">
        <f>F58*G58</f>
        <v>2</v>
      </c>
      <c r="I58" s="13">
        <v>600</v>
      </c>
      <c r="J58" s="13">
        <f>H58*I58</f>
        <v>1200</v>
      </c>
      <c r="K58" s="13" t="s">
        <v>22</v>
      </c>
      <c r="L58" s="13">
        <v>0.5</v>
      </c>
      <c r="M58" s="13">
        <v>450</v>
      </c>
      <c r="N58" s="13">
        <f>L58*M58</f>
        <v>225</v>
      </c>
      <c r="O58" s="13" t="s">
        <v>42</v>
      </c>
      <c r="P58" s="13">
        <v>1</v>
      </c>
      <c r="Q58" s="13">
        <v>374</v>
      </c>
      <c r="R58" s="13">
        <f>P58*Q58</f>
        <v>374</v>
      </c>
      <c r="S58" s="18"/>
    </row>
    <row r="59" spans="1:19" ht="15" x14ac:dyDescent="0.2">
      <c r="A59" s="10"/>
      <c r="B59" s="11"/>
      <c r="C59" s="16"/>
      <c r="D59" s="10"/>
      <c r="E59" s="17"/>
      <c r="F59" s="10"/>
      <c r="G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8"/>
    </row>
    <row r="60" spans="1:19" ht="15" x14ac:dyDescent="0.2">
      <c r="A60" s="10"/>
      <c r="B60" s="11"/>
      <c r="C60" s="16"/>
      <c r="D60" s="10"/>
      <c r="E60" s="17"/>
      <c r="F60" s="10"/>
      <c r="G60" s="10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8"/>
    </row>
    <row r="61" spans="1:19" x14ac:dyDescent="0.2">
      <c r="A61" s="10"/>
      <c r="B61" s="11"/>
      <c r="C61" s="10"/>
      <c r="D61" s="10"/>
      <c r="E61" s="10"/>
      <c r="F61" s="10"/>
      <c r="G61" s="10"/>
      <c r="H61" s="13">
        <f>F61*G61</f>
        <v>0</v>
      </c>
      <c r="I61" s="13"/>
      <c r="J61" s="13">
        <f>H61*I61</f>
        <v>0</v>
      </c>
      <c r="K61" s="13"/>
      <c r="L61" s="13"/>
      <c r="M61" s="13"/>
      <c r="N61" s="13">
        <f>L61*M61</f>
        <v>0</v>
      </c>
      <c r="O61" s="13"/>
      <c r="P61" s="13"/>
      <c r="Q61" s="13"/>
      <c r="R61" s="13">
        <f t="shared" si="13"/>
        <v>0</v>
      </c>
      <c r="S61" s="18"/>
    </row>
    <row r="62" spans="1:19" x14ac:dyDescent="0.2">
      <c r="A62" s="10"/>
      <c r="B62" s="11"/>
      <c r="C62" s="10"/>
      <c r="D62" s="10"/>
      <c r="E62" s="21" t="s">
        <v>29</v>
      </c>
      <c r="F62" s="10"/>
      <c r="G62" s="10"/>
      <c r="H62" s="22">
        <f>SUM(H52:H61)</f>
        <v>2</v>
      </c>
      <c r="I62" s="13"/>
      <c r="J62" s="22">
        <f>SUM(J52:J61)</f>
        <v>1200</v>
      </c>
      <c r="K62" s="13"/>
      <c r="L62" s="22">
        <f>SUM(L52:L61)</f>
        <v>0.5</v>
      </c>
      <c r="M62" s="13"/>
      <c r="N62" s="22">
        <f>SUM(N52:N61)</f>
        <v>225</v>
      </c>
      <c r="O62" s="13"/>
      <c r="P62" s="13"/>
      <c r="Q62" s="13"/>
      <c r="R62" s="22">
        <f>SUM(R52:R61)</f>
        <v>374</v>
      </c>
      <c r="S62" s="14">
        <f>J62+N62+R62</f>
        <v>1799</v>
      </c>
    </row>
    <row r="63" spans="1:19" ht="15" x14ac:dyDescent="0.2">
      <c r="A63" s="10" t="s">
        <v>0</v>
      </c>
      <c r="B63" s="11"/>
      <c r="C63" s="10"/>
      <c r="D63" s="10"/>
      <c r="E63" s="15" t="s">
        <v>30</v>
      </c>
      <c r="F63" s="10"/>
      <c r="G63" s="10"/>
      <c r="H63" s="13">
        <f>F63*G63</f>
        <v>0</v>
      </c>
      <c r="I63" s="13"/>
      <c r="J63" s="13">
        <f>H63*I63</f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>P63</f>
        <v>0</v>
      </c>
      <c r="S63" s="23"/>
    </row>
    <row r="64" spans="1:19" ht="15" x14ac:dyDescent="0.2">
      <c r="A64" s="10"/>
      <c r="B64" s="11"/>
      <c r="C64" s="16"/>
      <c r="D64" s="10"/>
      <c r="E64" s="15" t="s">
        <v>31</v>
      </c>
      <c r="F64" s="10"/>
      <c r="G64" s="10"/>
      <c r="H64" s="13">
        <f t="shared" ref="H64:H66" si="14">F64*G64</f>
        <v>0</v>
      </c>
      <c r="I64" s="13"/>
      <c r="J64" s="13">
        <f>H64*I64</f>
        <v>0</v>
      </c>
      <c r="K64" s="13"/>
      <c r="L64" s="13"/>
      <c r="M64" s="13"/>
      <c r="N64" s="13">
        <f t="shared" ref="N64:N65" si="15">L64*M64</f>
        <v>0</v>
      </c>
      <c r="O64" s="13"/>
      <c r="P64" s="13"/>
      <c r="Q64" s="13"/>
      <c r="R64" s="13">
        <f>P64*Q64</f>
        <v>0</v>
      </c>
      <c r="S64" s="23"/>
    </row>
    <row r="65" spans="1:19" ht="15" x14ac:dyDescent="0.2">
      <c r="A65" s="10"/>
      <c r="B65" s="11"/>
      <c r="C65" s="10"/>
      <c r="D65" s="10"/>
      <c r="E65" s="15"/>
      <c r="F65" s="10"/>
      <c r="G65" s="10"/>
      <c r="H65" s="13">
        <f t="shared" si="14"/>
        <v>0</v>
      </c>
      <c r="I65" s="13"/>
      <c r="J65" s="13">
        <f>H65*I65</f>
        <v>0</v>
      </c>
      <c r="K65" s="13"/>
      <c r="L65" s="13"/>
      <c r="M65" s="13"/>
      <c r="N65" s="13">
        <f t="shared" si="15"/>
        <v>0</v>
      </c>
      <c r="O65" s="13"/>
      <c r="P65" s="13"/>
      <c r="Q65" s="13"/>
      <c r="R65" s="13">
        <f t="shared" ref="R65:R66" si="16">P65*Q65</f>
        <v>0</v>
      </c>
      <c r="S65" s="23"/>
    </row>
    <row r="66" spans="1:19" x14ac:dyDescent="0.2">
      <c r="A66" s="10"/>
      <c r="B66" s="11"/>
      <c r="C66" s="10"/>
      <c r="D66" s="10"/>
      <c r="E66" s="10"/>
      <c r="F66" s="10"/>
      <c r="G66" s="10"/>
      <c r="H66" s="13">
        <f t="shared" si="14"/>
        <v>0</v>
      </c>
      <c r="I66" s="13"/>
      <c r="J66" s="13">
        <f t="shared" ref="J66" si="17">H66*I66</f>
        <v>0</v>
      </c>
      <c r="K66" s="13"/>
      <c r="L66" s="13"/>
      <c r="M66" s="13"/>
      <c r="N66" s="13">
        <f>L66*M66</f>
        <v>0</v>
      </c>
      <c r="O66" s="13"/>
      <c r="P66" s="13"/>
      <c r="Q66" s="13"/>
      <c r="R66" s="13">
        <f t="shared" si="16"/>
        <v>0</v>
      </c>
      <c r="S66" s="14"/>
    </row>
    <row r="67" spans="1:19" x14ac:dyDescent="0.2">
      <c r="A67" s="10"/>
      <c r="B67" s="11"/>
      <c r="C67" s="10"/>
      <c r="D67" s="10"/>
      <c r="E67" s="21" t="s">
        <v>29</v>
      </c>
      <c r="F67" s="10"/>
      <c r="G67" s="10"/>
      <c r="H67" s="22">
        <f>SUM(H63:H66)</f>
        <v>0</v>
      </c>
      <c r="I67" s="13"/>
      <c r="J67" s="22">
        <f>SUM(J63:J66)</f>
        <v>0</v>
      </c>
      <c r="K67" s="13"/>
      <c r="L67" s="22">
        <f>SUM(L63:L66)</f>
        <v>0</v>
      </c>
      <c r="M67" s="13"/>
      <c r="N67" s="22">
        <f>SUM(N63:N66)</f>
        <v>0</v>
      </c>
      <c r="O67" s="13"/>
      <c r="P67" s="13"/>
      <c r="Q67" s="13"/>
      <c r="R67" s="22">
        <f>SUM(R63:R66)</f>
        <v>0</v>
      </c>
      <c r="S67" s="14">
        <f>J67+N67+R67</f>
        <v>0</v>
      </c>
    </row>
    <row r="68" spans="1:19" ht="15" x14ac:dyDescent="0.2">
      <c r="A68" s="10"/>
      <c r="B68" s="11"/>
      <c r="C68" s="10"/>
      <c r="D68" s="10"/>
      <c r="E68" s="15" t="s">
        <v>32</v>
      </c>
      <c r="F68" s="10"/>
      <c r="G68" s="10"/>
      <c r="H68" s="13">
        <f>F68*G68</f>
        <v>0</v>
      </c>
      <c r="I68" s="13"/>
      <c r="J68" s="13">
        <f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>P68*Q68</f>
        <v>0</v>
      </c>
      <c r="S68" s="23"/>
    </row>
    <row r="69" spans="1:19" ht="51" x14ac:dyDescent="0.2">
      <c r="A69" s="10">
        <v>1</v>
      </c>
      <c r="B69" s="11" t="s">
        <v>43</v>
      </c>
      <c r="C69" s="16">
        <v>44865</v>
      </c>
      <c r="D69" s="10"/>
      <c r="E69" s="15" t="s">
        <v>26</v>
      </c>
      <c r="F69" s="10">
        <v>6</v>
      </c>
      <c r="G69" s="10">
        <v>1</v>
      </c>
      <c r="H69" s="13">
        <f>F69*G69</f>
        <v>6</v>
      </c>
      <c r="I69" s="13">
        <v>600</v>
      </c>
      <c r="J69" s="13">
        <f>H69*I69</f>
        <v>3600</v>
      </c>
      <c r="K69" s="13" t="s">
        <v>22</v>
      </c>
      <c r="L69" s="13">
        <v>1</v>
      </c>
      <c r="M69" s="13">
        <v>450</v>
      </c>
      <c r="N69" s="13">
        <f>L69*M69</f>
        <v>450</v>
      </c>
      <c r="O69" s="13" t="s">
        <v>44</v>
      </c>
      <c r="P69" s="13">
        <v>8</v>
      </c>
      <c r="Q69" s="13">
        <v>345</v>
      </c>
      <c r="R69" s="13">
        <f t="shared" ref="R69:R74" si="18">P69*Q69</f>
        <v>2760</v>
      </c>
      <c r="S69" s="23"/>
    </row>
    <row r="70" spans="1:19" ht="15" x14ac:dyDescent="0.2">
      <c r="A70" s="10"/>
      <c r="B70" s="11"/>
      <c r="C70" s="16"/>
      <c r="D70" s="10"/>
      <c r="E70" s="15"/>
      <c r="F70" s="10"/>
      <c r="G70" s="10"/>
      <c r="H70" s="13">
        <f>F70*G70</f>
        <v>0</v>
      </c>
      <c r="I70" s="13"/>
      <c r="J70" s="13">
        <f t="shared" ref="J70:J71" si="19">H70*I70</f>
        <v>0</v>
      </c>
      <c r="K70" s="13"/>
      <c r="L70" s="13"/>
      <c r="M70" s="13"/>
      <c r="N70" s="13">
        <f>L70*M70</f>
        <v>0</v>
      </c>
      <c r="O70" s="13" t="s">
        <v>45</v>
      </c>
      <c r="P70" s="13">
        <v>50</v>
      </c>
      <c r="Q70" s="13">
        <v>0.8</v>
      </c>
      <c r="R70" s="13">
        <f t="shared" si="18"/>
        <v>40</v>
      </c>
      <c r="S70" s="23"/>
    </row>
    <row r="71" spans="1:19" x14ac:dyDescent="0.2">
      <c r="A71" s="10"/>
      <c r="B71" s="11"/>
      <c r="C71" s="10"/>
      <c r="D71" s="10"/>
      <c r="E71" s="10"/>
      <c r="F71" s="10"/>
      <c r="G71" s="10"/>
      <c r="H71" s="13">
        <f>F71*G71</f>
        <v>0</v>
      </c>
      <c r="I71" s="13"/>
      <c r="J71" s="13">
        <f t="shared" si="19"/>
        <v>0</v>
      </c>
      <c r="K71" s="13"/>
      <c r="L71" s="13"/>
      <c r="M71" s="13"/>
      <c r="N71" s="13">
        <f>L71*M71</f>
        <v>0</v>
      </c>
      <c r="O71" s="13" t="s">
        <v>46</v>
      </c>
      <c r="P71" s="13">
        <v>50</v>
      </c>
      <c r="Q71" s="13">
        <v>0.85</v>
      </c>
      <c r="R71" s="13">
        <f t="shared" si="18"/>
        <v>42.5</v>
      </c>
      <c r="S71" s="23"/>
    </row>
    <row r="72" spans="1:19" x14ac:dyDescent="0.2">
      <c r="A72" s="10"/>
      <c r="B72" s="11"/>
      <c r="C72" s="10"/>
      <c r="D72" s="10"/>
      <c r="E72" s="10"/>
      <c r="F72" s="10"/>
      <c r="G72" s="10"/>
      <c r="H72" s="13"/>
      <c r="I72" s="13"/>
      <c r="J72" s="13"/>
      <c r="K72" s="13"/>
      <c r="L72" s="13"/>
      <c r="M72" s="13"/>
      <c r="N72" s="13"/>
      <c r="O72" s="13" t="s">
        <v>47</v>
      </c>
      <c r="P72" s="13">
        <v>1</v>
      </c>
      <c r="Q72" s="13">
        <v>68</v>
      </c>
      <c r="R72" s="13">
        <f t="shared" si="18"/>
        <v>68</v>
      </c>
      <c r="S72" s="23"/>
    </row>
    <row r="73" spans="1:19" x14ac:dyDescent="0.2">
      <c r="A73" s="10"/>
      <c r="B73" s="11"/>
      <c r="C73" s="10"/>
      <c r="D73" s="10"/>
      <c r="E73" s="10"/>
      <c r="F73" s="10"/>
      <c r="G73" s="10"/>
      <c r="H73" s="13"/>
      <c r="I73" s="13"/>
      <c r="J73" s="13"/>
      <c r="K73" s="13"/>
      <c r="L73" s="13"/>
      <c r="M73" s="13"/>
      <c r="N73" s="13"/>
      <c r="O73" s="13" t="s">
        <v>48</v>
      </c>
      <c r="P73" s="13">
        <v>2</v>
      </c>
      <c r="Q73" s="13">
        <v>32</v>
      </c>
      <c r="R73" s="13">
        <f t="shared" si="18"/>
        <v>64</v>
      </c>
      <c r="S73" s="23"/>
    </row>
    <row r="74" spans="1:19" x14ac:dyDescent="0.2">
      <c r="A74" s="10"/>
      <c r="B74" s="11"/>
      <c r="C74" s="10"/>
      <c r="D74" s="10"/>
      <c r="E74" s="10"/>
      <c r="F74" s="10"/>
      <c r="G74" s="10"/>
      <c r="H74" s="13"/>
      <c r="I74" s="13"/>
      <c r="J74" s="13"/>
      <c r="K74" s="13"/>
      <c r="L74" s="13"/>
      <c r="M74" s="13"/>
      <c r="N74" s="13"/>
      <c r="O74" s="13" t="s">
        <v>49</v>
      </c>
      <c r="P74" s="13">
        <v>1</v>
      </c>
      <c r="Q74" s="13">
        <v>207</v>
      </c>
      <c r="R74" s="13">
        <f t="shared" si="18"/>
        <v>207</v>
      </c>
      <c r="S74" s="23"/>
    </row>
    <row r="75" spans="1:19" x14ac:dyDescent="0.2">
      <c r="A75" s="10"/>
      <c r="B75" s="11"/>
      <c r="C75" s="10"/>
      <c r="D75" s="10"/>
      <c r="E75" s="10"/>
      <c r="F75" s="10"/>
      <c r="G75" s="1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23"/>
    </row>
    <row r="76" spans="1:19" x14ac:dyDescent="0.2">
      <c r="A76" s="10"/>
      <c r="B76" s="11"/>
      <c r="C76" s="10"/>
      <c r="D76" s="10"/>
      <c r="E76" s="21" t="s">
        <v>29</v>
      </c>
      <c r="F76" s="10"/>
      <c r="G76" s="10"/>
      <c r="H76" s="22">
        <f>SUM(H68:H71)</f>
        <v>6</v>
      </c>
      <c r="I76" s="13"/>
      <c r="J76" s="22">
        <f>SUM(J69:J71)</f>
        <v>3600</v>
      </c>
      <c r="K76" s="13"/>
      <c r="L76" s="22">
        <f>SUM(L68:L71)</f>
        <v>1</v>
      </c>
      <c r="M76" s="13"/>
      <c r="N76" s="22">
        <f>SUM(N68:N71)</f>
        <v>450</v>
      </c>
      <c r="O76" s="13"/>
      <c r="P76" s="13"/>
      <c r="Q76" s="13"/>
      <c r="R76" s="22">
        <f>SUM(R68:R71)</f>
        <v>2842.5</v>
      </c>
      <c r="S76" s="14">
        <f>J76+N76+R76</f>
        <v>6892.5</v>
      </c>
    </row>
    <row r="77" spans="1:19" x14ac:dyDescent="0.2">
      <c r="A77" s="10"/>
      <c r="B77" s="11"/>
      <c r="C77" s="10"/>
      <c r="D77" s="10"/>
      <c r="E77" s="21" t="s">
        <v>29</v>
      </c>
      <c r="F77" s="10"/>
      <c r="G77" s="10"/>
      <c r="H77" s="22">
        <f>H62+H67+H76</f>
        <v>8</v>
      </c>
      <c r="I77" s="13"/>
      <c r="J77" s="22">
        <f>J62+J67+J76</f>
        <v>4800</v>
      </c>
      <c r="K77" s="13"/>
      <c r="L77" s="22">
        <f>L62+L67+L76</f>
        <v>1.5</v>
      </c>
      <c r="M77" s="13"/>
      <c r="N77" s="22">
        <f>N62+N67+N76</f>
        <v>675</v>
      </c>
      <c r="O77" s="13"/>
      <c r="P77" s="13"/>
      <c r="Q77" s="13"/>
      <c r="R77" s="22">
        <f>R62+R67+R76</f>
        <v>3216.5</v>
      </c>
      <c r="S77" s="22">
        <f>SUM(S52:S76)</f>
        <v>8691.5</v>
      </c>
    </row>
    <row r="78" spans="1:19" x14ac:dyDescent="0.2">
      <c r="C78" s="19"/>
      <c r="R78" s="24">
        <f>J77+N77+R77</f>
        <v>8691.5</v>
      </c>
      <c r="S78" s="24" t="s">
        <v>0</v>
      </c>
    </row>
    <row r="79" spans="1:19" ht="20.25" x14ac:dyDescent="0.3">
      <c r="F79" t="s">
        <v>0</v>
      </c>
      <c r="H79" s="1" t="s">
        <v>50</v>
      </c>
    </row>
    <row r="81" spans="1:19" x14ac:dyDescent="0.2">
      <c r="A81" s="2" t="s">
        <v>2</v>
      </c>
      <c r="B81" s="2" t="s">
        <v>3</v>
      </c>
      <c r="C81" s="2" t="s">
        <v>4</v>
      </c>
      <c r="D81" s="2" t="s">
        <v>5</v>
      </c>
      <c r="E81" s="2" t="s">
        <v>6</v>
      </c>
      <c r="F81" s="3" t="s">
        <v>7</v>
      </c>
      <c r="G81" s="3" t="s">
        <v>8</v>
      </c>
      <c r="H81" s="4" t="s">
        <v>9</v>
      </c>
      <c r="I81" s="4"/>
      <c r="J81" s="4"/>
      <c r="K81" s="2"/>
      <c r="L81" s="4" t="s">
        <v>10</v>
      </c>
      <c r="M81" s="4"/>
      <c r="N81" s="4"/>
      <c r="O81" s="4" t="s">
        <v>11</v>
      </c>
      <c r="P81" s="4"/>
      <c r="Q81" s="4"/>
      <c r="R81" s="4"/>
    </row>
    <row r="82" spans="1:19" ht="25.5" x14ac:dyDescent="0.2">
      <c r="A82" s="5"/>
      <c r="B82" s="5"/>
      <c r="C82" s="5"/>
      <c r="D82" s="5"/>
      <c r="E82" s="5"/>
      <c r="F82" s="6"/>
      <c r="G82" s="6"/>
      <c r="H82" s="7" t="s">
        <v>12</v>
      </c>
      <c r="I82" s="8" t="s">
        <v>13</v>
      </c>
      <c r="J82" s="7" t="s">
        <v>14</v>
      </c>
      <c r="K82" s="9"/>
      <c r="L82" s="7" t="s">
        <v>12</v>
      </c>
      <c r="M82" s="7" t="s">
        <v>15</v>
      </c>
      <c r="N82" s="7" t="s">
        <v>14</v>
      </c>
      <c r="O82" s="8" t="s">
        <v>16</v>
      </c>
      <c r="P82" s="7" t="s">
        <v>12</v>
      </c>
      <c r="Q82" s="7" t="s">
        <v>15</v>
      </c>
      <c r="R82" s="7" t="s">
        <v>14</v>
      </c>
    </row>
    <row r="83" spans="1:19" ht="15.75" x14ac:dyDescent="0.25">
      <c r="A83" s="10"/>
      <c r="B83" s="11"/>
      <c r="C83" s="10"/>
      <c r="D83" s="11"/>
      <c r="E83" s="12" t="s">
        <v>51</v>
      </c>
      <c r="F83" s="10"/>
      <c r="G83" s="10"/>
      <c r="H83" s="13">
        <f>F83*G83</f>
        <v>0</v>
      </c>
      <c r="I83" s="13"/>
      <c r="J83" s="13">
        <f>H83*I83</f>
        <v>0</v>
      </c>
      <c r="K83" s="13"/>
      <c r="L83" s="13"/>
      <c r="M83" s="13"/>
      <c r="N83" s="13">
        <f>L83*M83</f>
        <v>0</v>
      </c>
      <c r="O83" s="13"/>
      <c r="P83" s="13"/>
      <c r="Q83" s="13"/>
      <c r="R83" s="13">
        <f>P83*Q83</f>
        <v>0</v>
      </c>
      <c r="S83" s="14"/>
    </row>
    <row r="84" spans="1:19" ht="15" x14ac:dyDescent="0.2">
      <c r="A84" s="10"/>
      <c r="B84" s="11"/>
      <c r="C84" s="10"/>
      <c r="D84" s="10"/>
      <c r="E84" s="15" t="s">
        <v>18</v>
      </c>
      <c r="F84" s="10"/>
      <c r="G84" s="10"/>
      <c r="H84" s="13">
        <f>F84*G84</f>
        <v>0</v>
      </c>
      <c r="I84" s="13"/>
      <c r="J84" s="13">
        <f>H84*I84</f>
        <v>0</v>
      </c>
      <c r="K84" s="13"/>
      <c r="L84" s="13"/>
      <c r="M84" s="13"/>
      <c r="N84" s="13">
        <f>L84*M84</f>
        <v>0</v>
      </c>
      <c r="O84" s="13"/>
      <c r="P84" s="13"/>
      <c r="Q84" s="13"/>
      <c r="R84" s="13">
        <f t="shared" ref="R84:R86" si="20">P84*Q84</f>
        <v>0</v>
      </c>
      <c r="S84" s="14"/>
    </row>
    <row r="85" spans="1:19" ht="15" x14ac:dyDescent="0.2">
      <c r="A85" s="10"/>
      <c r="B85" s="11"/>
      <c r="C85" s="16"/>
      <c r="D85" s="10"/>
      <c r="E85" s="17"/>
      <c r="F85" s="10"/>
      <c r="G85" s="1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8"/>
    </row>
    <row r="86" spans="1:19" x14ac:dyDescent="0.2">
      <c r="A86" s="10"/>
      <c r="B86" s="11"/>
      <c r="C86" s="10"/>
      <c r="D86" s="10"/>
      <c r="E86" s="10"/>
      <c r="F86" s="10"/>
      <c r="G86" s="10"/>
      <c r="H86" s="13">
        <f>F86*G86</f>
        <v>0</v>
      </c>
      <c r="I86" s="13"/>
      <c r="J86" s="13">
        <f>H86*I86</f>
        <v>0</v>
      </c>
      <c r="K86" s="13"/>
      <c r="L86" s="13"/>
      <c r="M86" s="13"/>
      <c r="N86" s="13">
        <f>L86*M86</f>
        <v>0</v>
      </c>
      <c r="O86" s="13"/>
      <c r="P86" s="13"/>
      <c r="Q86" s="13"/>
      <c r="R86" s="13">
        <f t="shared" si="20"/>
        <v>0</v>
      </c>
      <c r="S86" s="18"/>
    </row>
    <row r="87" spans="1:19" x14ac:dyDescent="0.2">
      <c r="A87" s="10"/>
      <c r="B87" s="11"/>
      <c r="C87" s="10"/>
      <c r="D87" s="10"/>
      <c r="E87" s="21" t="s">
        <v>29</v>
      </c>
      <c r="F87" s="10"/>
      <c r="G87" s="10"/>
      <c r="H87" s="22">
        <f>SUM(H83:H86)</f>
        <v>0</v>
      </c>
      <c r="I87" s="13"/>
      <c r="J87" s="22">
        <f>SUM(J83:J86)</f>
        <v>0</v>
      </c>
      <c r="K87" s="13"/>
      <c r="L87" s="22">
        <f>SUM(L83:L86)</f>
        <v>0</v>
      </c>
      <c r="M87" s="13"/>
      <c r="N87" s="22">
        <f>SUM(N83:N86)</f>
        <v>0</v>
      </c>
      <c r="O87" s="13"/>
      <c r="P87" s="13"/>
      <c r="Q87" s="13"/>
      <c r="R87" s="22">
        <f>SUM(R83:R86)</f>
        <v>0</v>
      </c>
      <c r="S87" s="14">
        <f>J87+N87+R87</f>
        <v>0</v>
      </c>
    </row>
    <row r="88" spans="1:19" ht="15" x14ac:dyDescent="0.2">
      <c r="A88" s="10" t="s">
        <v>0</v>
      </c>
      <c r="B88" s="11"/>
      <c r="C88" s="10"/>
      <c r="D88" s="10"/>
      <c r="E88" s="15" t="s">
        <v>30</v>
      </c>
      <c r="F88" s="10"/>
      <c r="G88" s="10"/>
      <c r="H88" s="13">
        <f>F88*G88</f>
        <v>0</v>
      </c>
      <c r="I88" s="13"/>
      <c r="J88" s="13">
        <f>H88*I88</f>
        <v>0</v>
      </c>
      <c r="K88" s="13"/>
      <c r="L88" s="13"/>
      <c r="M88" s="13"/>
      <c r="N88" s="13">
        <f>L88*M88</f>
        <v>0</v>
      </c>
      <c r="O88" s="13"/>
      <c r="P88" s="13"/>
      <c r="Q88" s="13"/>
      <c r="R88" s="13">
        <f>P88</f>
        <v>0</v>
      </c>
      <c r="S88" s="23"/>
    </row>
    <row r="89" spans="1:19" ht="15" x14ac:dyDescent="0.2">
      <c r="A89" s="10"/>
      <c r="B89" s="11"/>
      <c r="C89" s="16"/>
      <c r="D89" s="10"/>
      <c r="E89" s="15" t="s">
        <v>31</v>
      </c>
      <c r="F89" s="10"/>
      <c r="G89" s="10"/>
      <c r="H89" s="13">
        <f t="shared" ref="H89:H91" si="21">F89*G89</f>
        <v>0</v>
      </c>
      <c r="I89" s="13"/>
      <c r="J89" s="13">
        <f>H89*I89</f>
        <v>0</v>
      </c>
      <c r="K89" s="13"/>
      <c r="L89" s="13"/>
      <c r="M89" s="13"/>
      <c r="N89" s="13">
        <f t="shared" ref="N89:N90" si="22">L89*M89</f>
        <v>0</v>
      </c>
      <c r="O89" s="13"/>
      <c r="P89" s="13"/>
      <c r="Q89" s="13"/>
      <c r="R89" s="13">
        <f>P89*Q89</f>
        <v>0</v>
      </c>
      <c r="S89" s="23"/>
    </row>
    <row r="90" spans="1:19" ht="15" x14ac:dyDescent="0.2">
      <c r="A90" s="10"/>
      <c r="B90" s="11"/>
      <c r="C90" s="10"/>
      <c r="D90" s="10"/>
      <c r="E90" s="15"/>
      <c r="F90" s="10"/>
      <c r="G90" s="10"/>
      <c r="H90" s="13">
        <f t="shared" si="21"/>
        <v>0</v>
      </c>
      <c r="I90" s="13"/>
      <c r="J90" s="13">
        <f>H90*I90</f>
        <v>0</v>
      </c>
      <c r="K90" s="13"/>
      <c r="L90" s="13"/>
      <c r="M90" s="13"/>
      <c r="N90" s="13">
        <f t="shared" si="22"/>
        <v>0</v>
      </c>
      <c r="O90" s="13"/>
      <c r="P90" s="13"/>
      <c r="Q90" s="13"/>
      <c r="R90" s="13">
        <f t="shared" ref="R90:R91" si="23">P90*Q90</f>
        <v>0</v>
      </c>
      <c r="S90" s="23"/>
    </row>
    <row r="91" spans="1:19" x14ac:dyDescent="0.2">
      <c r="A91" s="10"/>
      <c r="B91" s="11"/>
      <c r="C91" s="10"/>
      <c r="D91" s="10"/>
      <c r="E91" s="10"/>
      <c r="F91" s="10"/>
      <c r="G91" s="10"/>
      <c r="H91" s="13">
        <f t="shared" si="21"/>
        <v>0</v>
      </c>
      <c r="I91" s="13"/>
      <c r="J91" s="13">
        <f t="shared" ref="J91" si="24">H91*I91</f>
        <v>0</v>
      </c>
      <c r="K91" s="13"/>
      <c r="L91" s="13"/>
      <c r="M91" s="13"/>
      <c r="N91" s="13">
        <f>L91*M91</f>
        <v>0</v>
      </c>
      <c r="O91" s="13"/>
      <c r="P91" s="13"/>
      <c r="Q91" s="13"/>
      <c r="R91" s="13">
        <f t="shared" si="23"/>
        <v>0</v>
      </c>
      <c r="S91" s="14"/>
    </row>
    <row r="92" spans="1:19" x14ac:dyDescent="0.2">
      <c r="A92" s="10"/>
      <c r="B92" s="11"/>
      <c r="C92" s="10"/>
      <c r="D92" s="10"/>
      <c r="E92" s="21" t="s">
        <v>29</v>
      </c>
      <c r="F92" s="10"/>
      <c r="G92" s="10"/>
      <c r="H92" s="22">
        <f>SUM(H88:H91)</f>
        <v>0</v>
      </c>
      <c r="I92" s="13"/>
      <c r="J92" s="22">
        <f>SUM(J88:J91)</f>
        <v>0</v>
      </c>
      <c r="K92" s="13"/>
      <c r="L92" s="22">
        <f>SUM(L88:L91)</f>
        <v>0</v>
      </c>
      <c r="M92" s="13"/>
      <c r="N92" s="22">
        <f>SUM(N88:N91)</f>
        <v>0</v>
      </c>
      <c r="O92" s="13"/>
      <c r="P92" s="13"/>
      <c r="Q92" s="13"/>
      <c r="R92" s="22">
        <f>SUM(R88:R91)</f>
        <v>0</v>
      </c>
      <c r="S92" s="14">
        <f>J92+N92+R92</f>
        <v>0</v>
      </c>
    </row>
    <row r="93" spans="1:19" ht="15" x14ac:dyDescent="0.2">
      <c r="A93" s="10"/>
      <c r="B93" s="11"/>
      <c r="C93" s="10"/>
      <c r="D93" s="10"/>
      <c r="E93" s="15" t="s">
        <v>32</v>
      </c>
      <c r="F93" s="10"/>
      <c r="G93" s="10"/>
      <c r="H93" s="13">
        <f>F93*G93</f>
        <v>0</v>
      </c>
      <c r="I93" s="13"/>
      <c r="J93" s="13">
        <f>H93*I93</f>
        <v>0</v>
      </c>
      <c r="K93" s="13"/>
      <c r="L93" s="13"/>
      <c r="M93" s="13"/>
      <c r="N93" s="13">
        <f>L93*M93</f>
        <v>0</v>
      </c>
      <c r="O93" s="13"/>
      <c r="P93" s="13"/>
      <c r="Q93" s="13"/>
      <c r="R93" s="13">
        <f>P93*Q93</f>
        <v>0</v>
      </c>
      <c r="S93" s="23"/>
    </row>
    <row r="94" spans="1:19" ht="140.25" x14ac:dyDescent="0.2">
      <c r="A94" s="10">
        <v>1</v>
      </c>
      <c r="B94" s="11" t="s">
        <v>52</v>
      </c>
      <c r="C94" s="16">
        <v>44879</v>
      </c>
      <c r="D94" s="10"/>
      <c r="E94" s="15" t="s">
        <v>53</v>
      </c>
      <c r="F94" s="10">
        <v>3</v>
      </c>
      <c r="G94" s="10">
        <v>1</v>
      </c>
      <c r="H94" s="13">
        <f>F94*G94</f>
        <v>3</v>
      </c>
      <c r="I94" s="13">
        <v>600</v>
      </c>
      <c r="J94" s="13">
        <f>H94*I94</f>
        <v>1800</v>
      </c>
      <c r="K94" s="13" t="s">
        <v>54</v>
      </c>
      <c r="L94" s="13">
        <v>0.5</v>
      </c>
      <c r="M94" s="13">
        <v>400</v>
      </c>
      <c r="N94" s="13">
        <f>L94*M94</f>
        <v>200</v>
      </c>
      <c r="O94" s="13" t="s">
        <v>55</v>
      </c>
      <c r="P94" s="13">
        <v>4</v>
      </c>
      <c r="Q94" s="13">
        <v>0.8</v>
      </c>
      <c r="R94" s="13">
        <f>P94*Q94</f>
        <v>3.2</v>
      </c>
      <c r="S94" s="23"/>
    </row>
    <row r="95" spans="1:19" ht="15" x14ac:dyDescent="0.2">
      <c r="A95" s="10"/>
      <c r="B95" s="11"/>
      <c r="C95" s="16"/>
      <c r="D95" s="10"/>
      <c r="E95" s="15"/>
      <c r="F95" s="10"/>
      <c r="G95" s="10"/>
      <c r="H95" s="13">
        <f>F95*G95</f>
        <v>0</v>
      </c>
      <c r="I95" s="13"/>
      <c r="J95" s="13">
        <f t="shared" ref="J95:J104" si="25">H95*I95</f>
        <v>0</v>
      </c>
      <c r="K95" s="13"/>
      <c r="L95" s="13"/>
      <c r="M95" s="13"/>
      <c r="N95" s="13">
        <f>L95*M95</f>
        <v>0</v>
      </c>
      <c r="O95" s="13" t="s">
        <v>46</v>
      </c>
      <c r="P95" s="13">
        <v>4</v>
      </c>
      <c r="Q95" s="13">
        <v>0.85</v>
      </c>
      <c r="R95" s="13">
        <f t="shared" ref="R95:R97" si="26">P95*Q95</f>
        <v>3.4</v>
      </c>
      <c r="S95" s="23"/>
    </row>
    <row r="96" spans="1:19" ht="15" x14ac:dyDescent="0.2">
      <c r="A96" s="10"/>
      <c r="B96" s="11"/>
      <c r="C96" s="16"/>
      <c r="D96" s="10"/>
      <c r="E96" s="15"/>
      <c r="F96" s="10"/>
      <c r="G96" s="10"/>
      <c r="H96" s="13"/>
      <c r="I96" s="13"/>
      <c r="J96" s="13"/>
      <c r="K96" s="13"/>
      <c r="L96" s="13"/>
      <c r="M96" s="13"/>
      <c r="N96" s="13"/>
      <c r="O96" s="13" t="s">
        <v>56</v>
      </c>
      <c r="P96" s="13">
        <v>2</v>
      </c>
      <c r="Q96" s="13">
        <v>345</v>
      </c>
      <c r="R96" s="13">
        <f t="shared" si="26"/>
        <v>690</v>
      </c>
      <c r="S96" s="23"/>
    </row>
    <row r="97" spans="1:19" ht="15" x14ac:dyDescent="0.2">
      <c r="A97" s="10"/>
      <c r="B97" s="11"/>
      <c r="C97" s="16"/>
      <c r="D97" s="10"/>
      <c r="E97" s="15"/>
      <c r="F97" s="10"/>
      <c r="G97" s="10"/>
      <c r="H97" s="13"/>
      <c r="I97" s="13"/>
      <c r="J97" s="13"/>
      <c r="K97" s="13"/>
      <c r="L97" s="13"/>
      <c r="M97" s="13"/>
      <c r="N97" s="13"/>
      <c r="O97" s="13" t="s">
        <v>47</v>
      </c>
      <c r="P97" s="13">
        <v>0.5</v>
      </c>
      <c r="Q97" s="13">
        <v>68</v>
      </c>
      <c r="R97" s="13">
        <f t="shared" si="26"/>
        <v>34</v>
      </c>
      <c r="S97" s="23"/>
    </row>
    <row r="98" spans="1:19" ht="15" x14ac:dyDescent="0.2">
      <c r="A98" s="10"/>
      <c r="B98" s="11"/>
      <c r="C98" s="16"/>
      <c r="D98" s="10"/>
      <c r="E98" s="15"/>
      <c r="F98" s="10"/>
      <c r="G98" s="10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23"/>
    </row>
    <row r="99" spans="1:19" ht="102" x14ac:dyDescent="0.2">
      <c r="A99" s="10">
        <v>1</v>
      </c>
      <c r="B99" s="11" t="s">
        <v>57</v>
      </c>
      <c r="C99" s="16">
        <v>44895</v>
      </c>
      <c r="D99" s="10"/>
      <c r="E99" s="15" t="s">
        <v>53</v>
      </c>
      <c r="F99" s="10">
        <v>2</v>
      </c>
      <c r="G99" s="10">
        <v>1</v>
      </c>
      <c r="H99" s="13">
        <f>F99*G99</f>
        <v>2</v>
      </c>
      <c r="I99" s="13">
        <v>600</v>
      </c>
      <c r="J99" s="13">
        <f>H99*I99</f>
        <v>1200</v>
      </c>
      <c r="K99" s="13" t="s">
        <v>54</v>
      </c>
      <c r="L99" s="13">
        <v>0.5</v>
      </c>
      <c r="M99" s="13">
        <v>400</v>
      </c>
      <c r="N99" s="13">
        <f>L99*M99</f>
        <v>200</v>
      </c>
      <c r="O99" s="13" t="s">
        <v>56</v>
      </c>
      <c r="P99" s="13">
        <v>1</v>
      </c>
      <c r="Q99" s="13">
        <v>345</v>
      </c>
      <c r="R99" s="13">
        <f>P99*Q99</f>
        <v>345</v>
      </c>
      <c r="S99" s="23"/>
    </row>
    <row r="100" spans="1:19" ht="15" x14ac:dyDescent="0.2">
      <c r="A100" s="10"/>
      <c r="B100" s="11"/>
      <c r="C100" s="16"/>
      <c r="D100" s="10"/>
      <c r="E100" s="15"/>
      <c r="F100" s="10"/>
      <c r="G100" s="10"/>
      <c r="H100" s="13"/>
      <c r="I100" s="13"/>
      <c r="J100" s="13"/>
      <c r="K100" s="13"/>
      <c r="L100" s="13"/>
      <c r="M100" s="13"/>
      <c r="N100" s="13"/>
      <c r="O100" s="13" t="s">
        <v>48</v>
      </c>
      <c r="P100" s="13">
        <v>3</v>
      </c>
      <c r="Q100" s="13">
        <v>64</v>
      </c>
      <c r="R100" s="13">
        <f t="shared" ref="R100:R104" si="27">P100*Q100</f>
        <v>192</v>
      </c>
      <c r="S100" s="23"/>
    </row>
    <row r="101" spans="1:19" ht="15" x14ac:dyDescent="0.2">
      <c r="A101" s="10"/>
      <c r="B101" s="11"/>
      <c r="C101" s="16"/>
      <c r="D101" s="10"/>
      <c r="E101" s="15"/>
      <c r="F101" s="10"/>
      <c r="G101" s="10"/>
      <c r="H101" s="13"/>
      <c r="I101" s="13"/>
      <c r="J101" s="13"/>
      <c r="K101" s="13"/>
      <c r="L101" s="13"/>
      <c r="M101" s="13"/>
      <c r="N101" s="13"/>
      <c r="O101" s="13" t="s">
        <v>58</v>
      </c>
      <c r="P101" s="13">
        <v>2</v>
      </c>
      <c r="Q101" s="13">
        <v>106</v>
      </c>
      <c r="R101" s="13">
        <f t="shared" si="27"/>
        <v>212</v>
      </c>
      <c r="S101" s="23"/>
    </row>
    <row r="102" spans="1:19" ht="15" x14ac:dyDescent="0.2">
      <c r="A102" s="10"/>
      <c r="B102" s="11"/>
      <c r="C102" s="16"/>
      <c r="D102" s="10"/>
      <c r="E102" s="15"/>
      <c r="F102" s="10"/>
      <c r="G102" s="10"/>
      <c r="H102" s="13"/>
      <c r="I102" s="13"/>
      <c r="J102" s="13"/>
      <c r="K102" s="13"/>
      <c r="L102" s="13"/>
      <c r="M102" s="13"/>
      <c r="N102" s="13"/>
      <c r="O102" s="13" t="s">
        <v>46</v>
      </c>
      <c r="P102" s="13">
        <v>10</v>
      </c>
      <c r="Q102" s="13">
        <v>0.85</v>
      </c>
      <c r="R102" s="13">
        <f t="shared" si="27"/>
        <v>8.5</v>
      </c>
      <c r="S102" s="23"/>
    </row>
    <row r="103" spans="1:19" ht="15" x14ac:dyDescent="0.2">
      <c r="A103" s="10"/>
      <c r="B103" s="11"/>
      <c r="C103" s="16"/>
      <c r="D103" s="10"/>
      <c r="E103" s="15"/>
      <c r="F103" s="10"/>
      <c r="G103" s="10"/>
      <c r="H103" s="13"/>
      <c r="I103" s="13"/>
      <c r="J103" s="13"/>
      <c r="K103" s="13"/>
      <c r="L103" s="13"/>
      <c r="M103" s="13"/>
      <c r="N103" s="13"/>
      <c r="O103" s="13" t="s">
        <v>59</v>
      </c>
      <c r="P103" s="13">
        <v>10</v>
      </c>
      <c r="Q103" s="13">
        <v>0.8</v>
      </c>
      <c r="R103" s="13">
        <f t="shared" si="27"/>
        <v>8</v>
      </c>
      <c r="S103" s="23"/>
    </row>
    <row r="104" spans="1:19" x14ac:dyDescent="0.2">
      <c r="A104" s="10"/>
      <c r="B104" s="11"/>
      <c r="C104" s="10"/>
      <c r="D104" s="10"/>
      <c r="E104" s="10"/>
      <c r="F104" s="10"/>
      <c r="G104" s="10"/>
      <c r="H104" s="13">
        <f>F104*G104</f>
        <v>0</v>
      </c>
      <c r="I104" s="13"/>
      <c r="J104" s="13">
        <f t="shared" si="25"/>
        <v>0</v>
      </c>
      <c r="K104" s="13"/>
      <c r="L104" s="13"/>
      <c r="M104" s="13"/>
      <c r="N104" s="13">
        <f>L104*M104</f>
        <v>0</v>
      </c>
      <c r="O104" s="13"/>
      <c r="P104" s="13"/>
      <c r="Q104" s="13"/>
      <c r="R104" s="13">
        <f t="shared" si="27"/>
        <v>0</v>
      </c>
      <c r="S104" s="23"/>
    </row>
    <row r="105" spans="1:19" x14ac:dyDescent="0.2">
      <c r="A105" s="10"/>
      <c r="B105" s="11"/>
      <c r="C105" s="10"/>
      <c r="D105" s="10"/>
      <c r="E105" s="21" t="s">
        <v>29</v>
      </c>
      <c r="F105" s="10"/>
      <c r="G105" s="10"/>
      <c r="H105" s="22">
        <f>SUM(H93:H104)</f>
        <v>5</v>
      </c>
      <c r="I105" s="13"/>
      <c r="J105" s="22">
        <f>SUM(J94:J104)</f>
        <v>3000</v>
      </c>
      <c r="K105" s="13"/>
      <c r="L105" s="22">
        <f>SUM(L93:L104)</f>
        <v>1</v>
      </c>
      <c r="M105" s="13"/>
      <c r="N105" s="22">
        <f>SUM(N93:N104)</f>
        <v>400</v>
      </c>
      <c r="O105" s="13"/>
      <c r="P105" s="13"/>
      <c r="Q105" s="13"/>
      <c r="R105" s="22">
        <f>SUM(R93:R104)</f>
        <v>1496.1</v>
      </c>
      <c r="S105" s="14">
        <f>J105+N105+R105</f>
        <v>4896.1000000000004</v>
      </c>
    </row>
    <row r="106" spans="1:19" x14ac:dyDescent="0.2">
      <c r="A106" s="10"/>
      <c r="B106" s="11"/>
      <c r="C106" s="10"/>
      <c r="D106" s="10"/>
      <c r="E106" s="21" t="s">
        <v>29</v>
      </c>
      <c r="F106" s="10"/>
      <c r="G106" s="10"/>
      <c r="H106" s="22">
        <f>H87+H92+H105</f>
        <v>5</v>
      </c>
      <c r="I106" s="13"/>
      <c r="J106" s="22">
        <f>J87+J92+J105</f>
        <v>3000</v>
      </c>
      <c r="K106" s="13"/>
      <c r="L106" s="22">
        <f>L87+L92+L105</f>
        <v>1</v>
      </c>
      <c r="M106" s="13"/>
      <c r="N106" s="22">
        <f>N87+N92+N105</f>
        <v>400</v>
      </c>
      <c r="O106" s="13"/>
      <c r="P106" s="13"/>
      <c r="Q106" s="13"/>
      <c r="R106" s="22">
        <f>R87+R92+R105</f>
        <v>1496.1</v>
      </c>
      <c r="S106" s="22">
        <f>SUM(S83:S105)</f>
        <v>4896.1000000000004</v>
      </c>
    </row>
    <row r="107" spans="1:19" x14ac:dyDescent="0.2">
      <c r="C107" s="19"/>
      <c r="R107" s="24">
        <f>J106+N106+R106</f>
        <v>4896.1000000000004</v>
      </c>
      <c r="S107" s="24" t="s">
        <v>0</v>
      </c>
    </row>
    <row r="109" spans="1:19" ht="20.25" x14ac:dyDescent="0.3">
      <c r="F109" t="s">
        <v>0</v>
      </c>
      <c r="H109" s="1" t="s">
        <v>60</v>
      </c>
    </row>
    <row r="111" spans="1:19" x14ac:dyDescent="0.2">
      <c r="A111" s="2" t="s">
        <v>2</v>
      </c>
      <c r="B111" s="2" t="s">
        <v>3</v>
      </c>
      <c r="C111" s="2" t="s">
        <v>4</v>
      </c>
      <c r="D111" s="2" t="s">
        <v>5</v>
      </c>
      <c r="E111" s="2" t="s">
        <v>6</v>
      </c>
      <c r="F111" s="3" t="s">
        <v>7</v>
      </c>
      <c r="G111" s="3" t="s">
        <v>8</v>
      </c>
      <c r="H111" s="4" t="s">
        <v>9</v>
      </c>
      <c r="I111" s="4"/>
      <c r="J111" s="4"/>
      <c r="K111" s="2"/>
      <c r="L111" s="4" t="s">
        <v>10</v>
      </c>
      <c r="M111" s="4"/>
      <c r="N111" s="4"/>
      <c r="O111" s="4" t="s">
        <v>11</v>
      </c>
      <c r="P111" s="4"/>
      <c r="Q111" s="4"/>
      <c r="R111" s="4"/>
    </row>
    <row r="112" spans="1:19" ht="25.5" x14ac:dyDescent="0.2">
      <c r="A112" s="5"/>
      <c r="B112" s="5"/>
      <c r="C112" s="5"/>
      <c r="D112" s="5"/>
      <c r="E112" s="5"/>
      <c r="F112" s="6"/>
      <c r="G112" s="6"/>
      <c r="H112" s="7" t="s">
        <v>12</v>
      </c>
      <c r="I112" s="8" t="s">
        <v>13</v>
      </c>
      <c r="J112" s="7" t="s">
        <v>14</v>
      </c>
      <c r="K112" s="9"/>
      <c r="L112" s="7" t="s">
        <v>12</v>
      </c>
      <c r="M112" s="7" t="s">
        <v>15</v>
      </c>
      <c r="N112" s="7" t="s">
        <v>14</v>
      </c>
      <c r="O112" s="8" t="s">
        <v>16</v>
      </c>
      <c r="P112" s="7" t="s">
        <v>12</v>
      </c>
      <c r="Q112" s="7" t="s">
        <v>15</v>
      </c>
      <c r="R112" s="7" t="s">
        <v>14</v>
      </c>
    </row>
    <row r="113" spans="1:19" ht="15.75" x14ac:dyDescent="0.25">
      <c r="A113" s="10"/>
      <c r="B113" s="11"/>
      <c r="C113" s="10"/>
      <c r="D113" s="11"/>
      <c r="E113" s="12" t="s">
        <v>34</v>
      </c>
      <c r="F113" s="10"/>
      <c r="G113" s="10"/>
      <c r="H113" s="13">
        <f>F113*G113</f>
        <v>0</v>
      </c>
      <c r="I113" s="13"/>
      <c r="J113" s="13">
        <f>H113*I113</f>
        <v>0</v>
      </c>
      <c r="K113" s="13"/>
      <c r="L113" s="13"/>
      <c r="M113" s="13"/>
      <c r="N113" s="13">
        <f>L113*M113</f>
        <v>0</v>
      </c>
      <c r="O113" s="13"/>
      <c r="P113" s="13"/>
      <c r="Q113" s="13"/>
      <c r="R113" s="13">
        <f>P113*Q113</f>
        <v>0</v>
      </c>
      <c r="S113" s="14"/>
    </row>
    <row r="114" spans="1:19" ht="15" x14ac:dyDescent="0.2">
      <c r="A114" s="10"/>
      <c r="B114" s="11"/>
      <c r="C114" s="10"/>
      <c r="D114" s="10"/>
      <c r="E114" s="15" t="s">
        <v>18</v>
      </c>
      <c r="F114" s="10"/>
      <c r="G114" s="10"/>
      <c r="H114" s="13">
        <f>F114*G114</f>
        <v>0</v>
      </c>
      <c r="I114" s="13"/>
      <c r="J114" s="13">
        <f>H114*I114</f>
        <v>0</v>
      </c>
      <c r="K114" s="13"/>
      <c r="L114" s="13"/>
      <c r="M114" s="13"/>
      <c r="N114" s="13">
        <f>L114*M114</f>
        <v>0</v>
      </c>
      <c r="O114" s="13"/>
      <c r="P114" s="13"/>
      <c r="Q114" s="13"/>
      <c r="R114" s="13">
        <f t="shared" ref="R114:R116" si="28">P114*Q114</f>
        <v>0</v>
      </c>
      <c r="S114" s="14"/>
    </row>
    <row r="115" spans="1:19" ht="15" x14ac:dyDescent="0.2">
      <c r="A115" s="10"/>
      <c r="B115" s="11"/>
      <c r="C115" s="16"/>
      <c r="D115" s="10"/>
      <c r="E115" s="17"/>
      <c r="F115" s="10"/>
      <c r="G115" s="10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8"/>
    </row>
    <row r="116" spans="1:19" x14ac:dyDescent="0.2">
      <c r="A116" s="10"/>
      <c r="B116" s="11"/>
      <c r="C116" s="10"/>
      <c r="D116" s="10"/>
      <c r="E116" s="10"/>
      <c r="F116" s="10"/>
      <c r="G116" s="10"/>
      <c r="H116" s="13">
        <f>F116*G116</f>
        <v>0</v>
      </c>
      <c r="I116" s="13"/>
      <c r="J116" s="13">
        <f>H116*I116</f>
        <v>0</v>
      </c>
      <c r="K116" s="13"/>
      <c r="L116" s="13"/>
      <c r="M116" s="13"/>
      <c r="N116" s="13">
        <f>L116*M116</f>
        <v>0</v>
      </c>
      <c r="O116" s="13"/>
      <c r="P116" s="13"/>
      <c r="Q116" s="13"/>
      <c r="R116" s="13">
        <f t="shared" si="28"/>
        <v>0</v>
      </c>
      <c r="S116" s="18"/>
    </row>
    <row r="117" spans="1:19" x14ac:dyDescent="0.2">
      <c r="A117" s="10"/>
      <c r="B117" s="11"/>
      <c r="C117" s="10"/>
      <c r="D117" s="10"/>
      <c r="E117" s="21" t="s">
        <v>29</v>
      </c>
      <c r="F117" s="10"/>
      <c r="G117" s="10"/>
      <c r="H117" s="22">
        <f>SUM(H113:H116)</f>
        <v>0</v>
      </c>
      <c r="I117" s="13"/>
      <c r="J117" s="22">
        <f>SUM(J113:J116)</f>
        <v>0</v>
      </c>
      <c r="K117" s="13"/>
      <c r="L117" s="22">
        <f>SUM(L113:L116)</f>
        <v>0</v>
      </c>
      <c r="M117" s="13"/>
      <c r="N117" s="22">
        <f>SUM(N113:N116)</f>
        <v>0</v>
      </c>
      <c r="O117" s="13"/>
      <c r="P117" s="13"/>
      <c r="Q117" s="13"/>
      <c r="R117" s="22">
        <f>SUM(R113:R116)</f>
        <v>0</v>
      </c>
      <c r="S117" s="14">
        <f>J117+N117+R117</f>
        <v>0</v>
      </c>
    </row>
    <row r="118" spans="1:19" ht="15" x14ac:dyDescent="0.2">
      <c r="A118" s="10" t="s">
        <v>0</v>
      </c>
      <c r="B118" s="11"/>
      <c r="C118" s="10"/>
      <c r="D118" s="10"/>
      <c r="E118" s="15" t="s">
        <v>30</v>
      </c>
      <c r="F118" s="10"/>
      <c r="G118" s="10"/>
      <c r="H118" s="13">
        <f>F118*G118</f>
        <v>0</v>
      </c>
      <c r="I118" s="13"/>
      <c r="J118" s="13">
        <f>H118*I118</f>
        <v>0</v>
      </c>
      <c r="K118" s="13"/>
      <c r="L118" s="13"/>
      <c r="M118" s="13"/>
      <c r="N118" s="13">
        <f>L118*M118</f>
        <v>0</v>
      </c>
      <c r="O118" s="13"/>
      <c r="P118" s="13"/>
      <c r="Q118" s="13"/>
      <c r="R118" s="13">
        <f>P118</f>
        <v>0</v>
      </c>
      <c r="S118" s="23"/>
    </row>
    <row r="119" spans="1:19" ht="38.25" x14ac:dyDescent="0.2">
      <c r="A119" s="10">
        <v>1</v>
      </c>
      <c r="B119" s="11" t="s">
        <v>61</v>
      </c>
      <c r="C119" s="16">
        <v>44902</v>
      </c>
      <c r="D119" s="10"/>
      <c r="E119" s="15" t="s">
        <v>62</v>
      </c>
      <c r="F119" s="10">
        <v>4</v>
      </c>
      <c r="G119" s="10">
        <v>2</v>
      </c>
      <c r="H119" s="13">
        <f t="shared" ref="H119:H123" si="29">F119*G119</f>
        <v>8</v>
      </c>
      <c r="I119" s="13">
        <v>600</v>
      </c>
      <c r="J119" s="13">
        <f>H119*I119</f>
        <v>4800</v>
      </c>
      <c r="K119" s="13" t="s">
        <v>22</v>
      </c>
      <c r="L119" s="13">
        <v>1</v>
      </c>
      <c r="M119" s="13">
        <v>450</v>
      </c>
      <c r="N119" s="13">
        <f t="shared" ref="N119:N122" si="30">L119*M119</f>
        <v>450</v>
      </c>
      <c r="O119" s="13" t="s">
        <v>63</v>
      </c>
      <c r="P119" s="13">
        <v>0.5</v>
      </c>
      <c r="Q119" s="13">
        <v>1260</v>
      </c>
      <c r="R119" s="13">
        <f>P119*Q119</f>
        <v>630</v>
      </c>
      <c r="S119" s="23"/>
    </row>
    <row r="120" spans="1:19" ht="15" x14ac:dyDescent="0.2">
      <c r="A120" s="10"/>
      <c r="B120" s="11"/>
      <c r="C120" s="10"/>
      <c r="D120" s="10"/>
      <c r="E120" s="15"/>
      <c r="F120" s="10"/>
      <c r="G120" s="10"/>
      <c r="H120" s="13">
        <f t="shared" si="29"/>
        <v>0</v>
      </c>
      <c r="I120" s="13"/>
      <c r="J120" s="13">
        <f>H120*I120</f>
        <v>0</v>
      </c>
      <c r="K120" s="13"/>
      <c r="L120" s="13"/>
      <c r="M120" s="13"/>
      <c r="N120" s="13">
        <f t="shared" si="30"/>
        <v>0</v>
      </c>
      <c r="O120" s="13" t="s">
        <v>64</v>
      </c>
      <c r="P120" s="13">
        <v>12</v>
      </c>
      <c r="Q120" s="13">
        <v>20</v>
      </c>
      <c r="R120" s="13">
        <f t="shared" ref="R120:R123" si="31">P120*Q120</f>
        <v>240</v>
      </c>
      <c r="S120" s="23"/>
    </row>
    <row r="121" spans="1:19" ht="15" x14ac:dyDescent="0.2">
      <c r="A121" s="10"/>
      <c r="B121" s="11"/>
      <c r="C121" s="10"/>
      <c r="D121" s="10"/>
      <c r="E121" s="15"/>
      <c r="F121" s="10"/>
      <c r="G121" s="10"/>
      <c r="H121" s="13">
        <f t="shared" si="29"/>
        <v>0</v>
      </c>
      <c r="I121" s="13"/>
      <c r="J121" s="13">
        <f t="shared" ref="J121:J123" si="32">H121*I121</f>
        <v>0</v>
      </c>
      <c r="K121" s="13"/>
      <c r="L121" s="13"/>
      <c r="M121" s="13"/>
      <c r="N121" s="13">
        <f t="shared" si="30"/>
        <v>0</v>
      </c>
      <c r="O121" s="13" t="s">
        <v>65</v>
      </c>
      <c r="P121" s="13">
        <v>0.1</v>
      </c>
      <c r="Q121" s="13">
        <v>177</v>
      </c>
      <c r="R121" s="13">
        <f t="shared" si="31"/>
        <v>17.7</v>
      </c>
      <c r="S121" s="23"/>
    </row>
    <row r="122" spans="1:19" ht="15" x14ac:dyDescent="0.2">
      <c r="A122" s="10"/>
      <c r="B122" s="11"/>
      <c r="C122" s="10"/>
      <c r="D122" s="10"/>
      <c r="E122" s="15"/>
      <c r="F122" s="10"/>
      <c r="G122" s="10"/>
      <c r="H122" s="13">
        <f t="shared" si="29"/>
        <v>0</v>
      </c>
      <c r="I122" s="13"/>
      <c r="J122" s="13">
        <f t="shared" si="32"/>
        <v>0</v>
      </c>
      <c r="K122" s="13"/>
      <c r="L122" s="13"/>
      <c r="M122" s="13"/>
      <c r="N122" s="13">
        <f t="shared" si="30"/>
        <v>0</v>
      </c>
      <c r="O122" s="13"/>
      <c r="P122" s="13"/>
      <c r="Q122" s="13"/>
      <c r="R122" s="13">
        <f t="shared" si="31"/>
        <v>0</v>
      </c>
      <c r="S122" s="23"/>
    </row>
    <row r="123" spans="1:19" x14ac:dyDescent="0.2">
      <c r="A123" s="10"/>
      <c r="B123" s="11"/>
      <c r="C123" s="10"/>
      <c r="D123" s="10"/>
      <c r="E123" s="10"/>
      <c r="F123" s="10"/>
      <c r="G123" s="10"/>
      <c r="H123" s="13">
        <f t="shared" si="29"/>
        <v>0</v>
      </c>
      <c r="I123" s="13"/>
      <c r="J123" s="13">
        <f t="shared" si="32"/>
        <v>0</v>
      </c>
      <c r="K123" s="13"/>
      <c r="L123" s="13"/>
      <c r="M123" s="13"/>
      <c r="N123" s="13">
        <f>L123*M123</f>
        <v>0</v>
      </c>
      <c r="O123" s="13"/>
      <c r="P123" s="13"/>
      <c r="Q123" s="13"/>
      <c r="R123" s="13">
        <f t="shared" si="31"/>
        <v>0</v>
      </c>
      <c r="S123" s="14"/>
    </row>
    <row r="124" spans="1:19" x14ac:dyDescent="0.2">
      <c r="A124" s="10"/>
      <c r="B124" s="11"/>
      <c r="C124" s="10"/>
      <c r="D124" s="10"/>
      <c r="E124" s="21" t="s">
        <v>29</v>
      </c>
      <c r="F124" s="10"/>
      <c r="G124" s="10"/>
      <c r="H124" s="22">
        <f>SUM(H118:H123)</f>
        <v>8</v>
      </c>
      <c r="I124" s="13"/>
      <c r="J124" s="22">
        <f>SUM(J118:J123)</f>
        <v>4800</v>
      </c>
      <c r="K124" s="13"/>
      <c r="L124" s="22">
        <f>SUM(L118:L123)</f>
        <v>1</v>
      </c>
      <c r="M124" s="13"/>
      <c r="N124" s="22">
        <f>SUM(N118:N123)</f>
        <v>450</v>
      </c>
      <c r="O124" s="13"/>
      <c r="P124" s="13"/>
      <c r="Q124" s="13"/>
      <c r="R124" s="22">
        <f>SUM(R118:R123)</f>
        <v>887.7</v>
      </c>
      <c r="S124" s="14">
        <f>J124+N124+R124</f>
        <v>6137.7</v>
      </c>
    </row>
    <row r="125" spans="1:19" ht="15" x14ac:dyDescent="0.2">
      <c r="A125" s="10"/>
      <c r="B125" s="11"/>
      <c r="C125" s="10"/>
      <c r="D125" s="10"/>
      <c r="E125" s="15" t="s">
        <v>32</v>
      </c>
      <c r="F125" s="10"/>
      <c r="G125" s="10"/>
      <c r="H125" s="13">
        <f>F125*G125</f>
        <v>0</v>
      </c>
      <c r="I125" s="13"/>
      <c r="J125" s="13">
        <f>H125*I125</f>
        <v>0</v>
      </c>
      <c r="K125" s="13"/>
      <c r="L125" s="13"/>
      <c r="M125" s="13"/>
      <c r="N125" s="13">
        <f>L125*M125</f>
        <v>0</v>
      </c>
      <c r="O125" s="13"/>
      <c r="P125" s="13"/>
      <c r="Q125" s="13"/>
      <c r="R125" s="13">
        <f>P125*Q125</f>
        <v>0</v>
      </c>
      <c r="S125" s="23"/>
    </row>
    <row r="126" spans="1:19" ht="25.5" x14ac:dyDescent="0.2">
      <c r="A126" s="10">
        <v>1</v>
      </c>
      <c r="B126" s="11" t="s">
        <v>66</v>
      </c>
      <c r="C126" s="16">
        <v>44900</v>
      </c>
      <c r="D126" s="10"/>
      <c r="E126" s="15" t="s">
        <v>67</v>
      </c>
      <c r="F126" s="10">
        <v>0.5</v>
      </c>
      <c r="G126" s="10">
        <v>1</v>
      </c>
      <c r="H126" s="13">
        <f>F126*G126</f>
        <v>0.5</v>
      </c>
      <c r="I126" s="13">
        <v>600</v>
      </c>
      <c r="J126" s="13">
        <f>H126*I126</f>
        <v>300</v>
      </c>
      <c r="K126" s="13" t="s">
        <v>22</v>
      </c>
      <c r="L126" s="13">
        <v>0.5</v>
      </c>
      <c r="M126" s="13">
        <v>450</v>
      </c>
      <c r="N126" s="13">
        <f>L126*M126</f>
        <v>225</v>
      </c>
      <c r="O126" s="25"/>
      <c r="P126" s="13"/>
      <c r="Q126" s="13"/>
      <c r="R126" s="13">
        <f>P126*Q126</f>
        <v>0</v>
      </c>
      <c r="S126" s="23"/>
    </row>
    <row r="127" spans="1:19" ht="15" x14ac:dyDescent="0.2">
      <c r="A127" s="10"/>
      <c r="B127" s="11"/>
      <c r="C127" s="16"/>
      <c r="D127" s="10"/>
      <c r="E127" s="15"/>
      <c r="F127" s="10"/>
      <c r="G127" s="10"/>
      <c r="H127" s="13">
        <f>F127*G127</f>
        <v>0</v>
      </c>
      <c r="I127" s="13"/>
      <c r="J127" s="13">
        <f t="shared" ref="J127:J128" si="33">H127*I127</f>
        <v>0</v>
      </c>
      <c r="K127" s="13"/>
      <c r="L127" s="13"/>
      <c r="M127" s="13"/>
      <c r="N127" s="13">
        <f>L127*M127</f>
        <v>0</v>
      </c>
      <c r="O127" s="13"/>
      <c r="P127" s="13"/>
      <c r="Q127" s="13"/>
      <c r="R127" s="13">
        <f t="shared" ref="R127:R128" si="34">P127*Q127</f>
        <v>0</v>
      </c>
      <c r="S127" s="23"/>
    </row>
    <row r="128" spans="1:19" x14ac:dyDescent="0.2">
      <c r="A128" s="10"/>
      <c r="B128" s="11"/>
      <c r="C128" s="10"/>
      <c r="D128" s="10"/>
      <c r="E128" s="10"/>
      <c r="F128" s="10"/>
      <c r="G128" s="10"/>
      <c r="H128" s="13">
        <f>F128*G128</f>
        <v>0</v>
      </c>
      <c r="I128" s="13"/>
      <c r="J128" s="13">
        <f t="shared" si="33"/>
        <v>0</v>
      </c>
      <c r="K128" s="13"/>
      <c r="L128" s="13"/>
      <c r="M128" s="13"/>
      <c r="N128" s="13">
        <f>L128*M128</f>
        <v>0</v>
      </c>
      <c r="O128" s="13"/>
      <c r="P128" s="13"/>
      <c r="Q128" s="13"/>
      <c r="R128" s="13">
        <f t="shared" si="34"/>
        <v>0</v>
      </c>
      <c r="S128" s="23"/>
    </row>
    <row r="129" spans="1:19" x14ac:dyDescent="0.2">
      <c r="A129" s="10"/>
      <c r="B129" s="11"/>
      <c r="C129" s="10"/>
      <c r="D129" s="10"/>
      <c r="E129" s="21" t="s">
        <v>29</v>
      </c>
      <c r="F129" s="10"/>
      <c r="G129" s="10"/>
      <c r="H129" s="22">
        <f>SUM(H125:H128)</f>
        <v>0.5</v>
      </c>
      <c r="I129" s="13"/>
      <c r="J129" s="22">
        <f>SUM(J126:J128)</f>
        <v>300</v>
      </c>
      <c r="K129" s="13"/>
      <c r="L129" s="22">
        <f>SUM(L125:L128)</f>
        <v>0.5</v>
      </c>
      <c r="M129" s="13"/>
      <c r="N129" s="22">
        <f>SUM(N125:N128)</f>
        <v>225</v>
      </c>
      <c r="O129" s="13"/>
      <c r="P129" s="13"/>
      <c r="Q129" s="13"/>
      <c r="R129" s="22">
        <f>SUM(R125:R128)</f>
        <v>0</v>
      </c>
      <c r="S129" s="14">
        <f>J129+N129+R129</f>
        <v>525</v>
      </c>
    </row>
    <row r="130" spans="1:19" x14ac:dyDescent="0.2">
      <c r="A130" s="10"/>
      <c r="B130" s="11"/>
      <c r="C130" s="10"/>
      <c r="D130" s="10"/>
      <c r="E130" s="21" t="s">
        <v>29</v>
      </c>
      <c r="F130" s="10"/>
      <c r="G130" s="10"/>
      <c r="H130" s="22">
        <f>H117+H124+H129</f>
        <v>8.5</v>
      </c>
      <c r="I130" s="13"/>
      <c r="J130" s="22">
        <f>J117+J124+J129</f>
        <v>5100</v>
      </c>
      <c r="K130" s="13"/>
      <c r="L130" s="22">
        <f>L117+L124+L129</f>
        <v>1.5</v>
      </c>
      <c r="M130" s="13"/>
      <c r="N130" s="22">
        <f>N117+N124+N129</f>
        <v>675</v>
      </c>
      <c r="O130" s="13"/>
      <c r="P130" s="13"/>
      <c r="Q130" s="13"/>
      <c r="R130" s="22">
        <f>R117+R124+R129</f>
        <v>887.7</v>
      </c>
      <c r="S130" s="22">
        <f>SUM(S113:S129)</f>
        <v>6662.7</v>
      </c>
    </row>
    <row r="131" spans="1:19" x14ac:dyDescent="0.2">
      <c r="C131" s="19"/>
      <c r="R131" s="24">
        <f>J130+N130+R130</f>
        <v>6662.7</v>
      </c>
      <c r="S131" s="24" t="s">
        <v>0</v>
      </c>
    </row>
    <row r="133" spans="1:19" x14ac:dyDescent="0.2">
      <c r="P133" t="s">
        <v>68</v>
      </c>
      <c r="R133" s="24">
        <f>R131+R107+R78+R47+R26</f>
        <v>32432.3</v>
      </c>
    </row>
  </sheetData>
  <mergeCells count="55">
    <mergeCell ref="G111:G112"/>
    <mergeCell ref="H111:J111"/>
    <mergeCell ref="K111:K112"/>
    <mergeCell ref="L111:N111"/>
    <mergeCell ref="O111:R111"/>
    <mergeCell ref="A111:A112"/>
    <mergeCell ref="B111:B112"/>
    <mergeCell ref="C111:C112"/>
    <mergeCell ref="D111:D112"/>
    <mergeCell ref="E111:E112"/>
    <mergeCell ref="F111:F112"/>
    <mergeCell ref="F81:F82"/>
    <mergeCell ref="G81:G82"/>
    <mergeCell ref="H81:J81"/>
    <mergeCell ref="K81:K82"/>
    <mergeCell ref="L81:N81"/>
    <mergeCell ref="O81:R81"/>
    <mergeCell ref="G50:G51"/>
    <mergeCell ref="H50:J50"/>
    <mergeCell ref="K50:K51"/>
    <mergeCell ref="L50:N50"/>
    <mergeCell ref="O50:R50"/>
    <mergeCell ref="A81:A82"/>
    <mergeCell ref="B81:B82"/>
    <mergeCell ref="C81:C82"/>
    <mergeCell ref="D81:D82"/>
    <mergeCell ref="E81:E82"/>
    <mergeCell ref="A50:A51"/>
    <mergeCell ref="B50:B51"/>
    <mergeCell ref="C50:C51"/>
    <mergeCell ref="D50:D51"/>
    <mergeCell ref="E50:E51"/>
    <mergeCell ref="F50:F51"/>
    <mergeCell ref="F29:F30"/>
    <mergeCell ref="G29:G30"/>
    <mergeCell ref="H29:J29"/>
    <mergeCell ref="K29:K30"/>
    <mergeCell ref="L29:N29"/>
    <mergeCell ref="O29:R29"/>
    <mergeCell ref="G3:G4"/>
    <mergeCell ref="H3:J3"/>
    <mergeCell ref="K3:K4"/>
    <mergeCell ref="L3:N3"/>
    <mergeCell ref="O3:R3"/>
    <mergeCell ref="A29:A30"/>
    <mergeCell ref="B29:B30"/>
    <mergeCell ref="C29:C30"/>
    <mergeCell ref="D29:D30"/>
    <mergeCell ref="E29:E30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2023-03-16T01:50:38Z</cp:lastPrinted>
  <dcterms:created xsi:type="dcterms:W3CDTF">2023-03-16T01:50:13Z</dcterms:created>
  <dcterms:modified xsi:type="dcterms:W3CDTF">2023-03-16T01:51:13Z</dcterms:modified>
</cp:coreProperties>
</file>