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2F0A01E7-5414-45D1-B608-99C4FDDEF456}" xr6:coauthVersionLast="36" xr6:coauthVersionMax="36" xr10:uidLastSave="{00000000-0000-0000-0000-000000000000}"/>
  <bookViews>
    <workbookView xWindow="0" yWindow="0" windowWidth="28800" windowHeight="13020" xr2:uid="{8C2CFEB3-FC75-4358-9B30-41ED8023BB2B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7" i="1" l="1"/>
  <c r="L327" i="1"/>
  <c r="R326" i="1"/>
  <c r="N326" i="1"/>
  <c r="J326" i="1"/>
  <c r="H326" i="1"/>
  <c r="R325" i="1"/>
  <c r="N325" i="1"/>
  <c r="J325" i="1"/>
  <c r="J327" i="1" s="1"/>
  <c r="S327" i="1" s="1"/>
  <c r="H325" i="1"/>
  <c r="R323" i="1"/>
  <c r="R327" i="1" s="1"/>
  <c r="N323" i="1"/>
  <c r="J323" i="1"/>
  <c r="H323" i="1"/>
  <c r="H327" i="1" s="1"/>
  <c r="N322" i="1"/>
  <c r="L322" i="1"/>
  <c r="R321" i="1"/>
  <c r="N321" i="1"/>
  <c r="J321" i="1"/>
  <c r="H321" i="1"/>
  <c r="R320" i="1"/>
  <c r="N320" i="1"/>
  <c r="J320" i="1"/>
  <c r="H320" i="1"/>
  <c r="R319" i="1"/>
  <c r="N319" i="1"/>
  <c r="J319" i="1"/>
  <c r="H319" i="1"/>
  <c r="R318" i="1"/>
  <c r="N318" i="1"/>
  <c r="J318" i="1"/>
  <c r="H318" i="1"/>
  <c r="R317" i="1"/>
  <c r="R322" i="1" s="1"/>
  <c r="N317" i="1"/>
  <c r="J317" i="1"/>
  <c r="J322" i="1" s="1"/>
  <c r="H317" i="1"/>
  <c r="H322" i="1" s="1"/>
  <c r="N316" i="1"/>
  <c r="N328" i="1" s="1"/>
  <c r="L316" i="1"/>
  <c r="L328" i="1" s="1"/>
  <c r="R315" i="1"/>
  <c r="N315" i="1"/>
  <c r="J315" i="1"/>
  <c r="H315" i="1"/>
  <c r="R313" i="1"/>
  <c r="N313" i="1"/>
  <c r="J313" i="1"/>
  <c r="H313" i="1"/>
  <c r="R312" i="1"/>
  <c r="R316" i="1" s="1"/>
  <c r="N312" i="1"/>
  <c r="J312" i="1"/>
  <c r="J316" i="1" s="1"/>
  <c r="H312" i="1"/>
  <c r="H316" i="1" s="1"/>
  <c r="H328" i="1" s="1"/>
  <c r="R304" i="1"/>
  <c r="L304" i="1"/>
  <c r="R303" i="1"/>
  <c r="N303" i="1"/>
  <c r="H303" i="1"/>
  <c r="J303" i="1" s="1"/>
  <c r="R302" i="1"/>
  <c r="N302" i="1"/>
  <c r="H302" i="1"/>
  <c r="J302" i="1" s="1"/>
  <c r="J304" i="1" s="1"/>
  <c r="S304" i="1" s="1"/>
  <c r="R300" i="1"/>
  <c r="N300" i="1"/>
  <c r="N304" i="1" s="1"/>
  <c r="H300" i="1"/>
  <c r="J300" i="1" s="1"/>
  <c r="R299" i="1"/>
  <c r="L299" i="1"/>
  <c r="R298" i="1"/>
  <c r="N298" i="1"/>
  <c r="H298" i="1"/>
  <c r="J298" i="1" s="1"/>
  <c r="R297" i="1"/>
  <c r="N297" i="1"/>
  <c r="H297" i="1"/>
  <c r="J297" i="1" s="1"/>
  <c r="R296" i="1"/>
  <c r="N296" i="1"/>
  <c r="H296" i="1"/>
  <c r="J296" i="1" s="1"/>
  <c r="R295" i="1"/>
  <c r="N295" i="1"/>
  <c r="H295" i="1"/>
  <c r="J295" i="1" s="1"/>
  <c r="R294" i="1"/>
  <c r="N294" i="1"/>
  <c r="H294" i="1"/>
  <c r="J294" i="1" s="1"/>
  <c r="R293" i="1"/>
  <c r="N293" i="1"/>
  <c r="N299" i="1" s="1"/>
  <c r="H293" i="1"/>
  <c r="H299" i="1" s="1"/>
  <c r="R292" i="1"/>
  <c r="R305" i="1" s="1"/>
  <c r="L292" i="1"/>
  <c r="L305" i="1" s="1"/>
  <c r="R291" i="1"/>
  <c r="N291" i="1"/>
  <c r="H291" i="1"/>
  <c r="J291" i="1" s="1"/>
  <c r="R289" i="1"/>
  <c r="N289" i="1"/>
  <c r="H289" i="1"/>
  <c r="J289" i="1" s="1"/>
  <c r="R288" i="1"/>
  <c r="N288" i="1"/>
  <c r="N292" i="1" s="1"/>
  <c r="N305" i="1" s="1"/>
  <c r="H288" i="1"/>
  <c r="J288" i="1" s="1"/>
  <c r="N280" i="1"/>
  <c r="L280" i="1"/>
  <c r="R279" i="1"/>
  <c r="N279" i="1"/>
  <c r="J279" i="1"/>
  <c r="H279" i="1"/>
  <c r="R278" i="1"/>
  <c r="N278" i="1"/>
  <c r="J278" i="1"/>
  <c r="J280" i="1" s="1"/>
  <c r="S280" i="1" s="1"/>
  <c r="H278" i="1"/>
  <c r="R276" i="1"/>
  <c r="R280" i="1" s="1"/>
  <c r="N276" i="1"/>
  <c r="J276" i="1"/>
  <c r="H276" i="1"/>
  <c r="H280" i="1" s="1"/>
  <c r="N275" i="1"/>
  <c r="L275" i="1"/>
  <c r="R274" i="1"/>
  <c r="R273" i="1"/>
  <c r="R272" i="1"/>
  <c r="N272" i="1"/>
  <c r="J272" i="1"/>
  <c r="H272" i="1"/>
  <c r="R271" i="1"/>
  <c r="N271" i="1"/>
  <c r="J271" i="1"/>
  <c r="H271" i="1"/>
  <c r="R270" i="1"/>
  <c r="N270" i="1"/>
  <c r="J270" i="1"/>
  <c r="H270" i="1"/>
  <c r="R269" i="1"/>
  <c r="R268" i="1"/>
  <c r="R267" i="1"/>
  <c r="R266" i="1"/>
  <c r="R265" i="1"/>
  <c r="N265" i="1"/>
  <c r="J265" i="1"/>
  <c r="H265" i="1"/>
  <c r="R263" i="1"/>
  <c r="R262" i="1"/>
  <c r="R261" i="1"/>
  <c r="R260" i="1"/>
  <c r="R259" i="1"/>
  <c r="N259" i="1"/>
  <c r="J259" i="1"/>
  <c r="H259" i="1"/>
  <c r="R258" i="1"/>
  <c r="N258" i="1"/>
  <c r="J258" i="1"/>
  <c r="H258" i="1"/>
  <c r="R257" i="1"/>
  <c r="N257" i="1"/>
  <c r="J257" i="1"/>
  <c r="H257" i="1"/>
  <c r="R256" i="1"/>
  <c r="N256" i="1"/>
  <c r="J256" i="1"/>
  <c r="H256" i="1"/>
  <c r="R255" i="1"/>
  <c r="R275" i="1" s="1"/>
  <c r="N255" i="1"/>
  <c r="J255" i="1"/>
  <c r="J275" i="1" s="1"/>
  <c r="S275" i="1" s="1"/>
  <c r="H255" i="1"/>
  <c r="H275" i="1" s="1"/>
  <c r="N254" i="1"/>
  <c r="N281" i="1" s="1"/>
  <c r="L254" i="1"/>
  <c r="L281" i="1" s="1"/>
  <c r="R253" i="1"/>
  <c r="N253" i="1"/>
  <c r="J253" i="1"/>
  <c r="H253" i="1"/>
  <c r="R251" i="1"/>
  <c r="N251" i="1"/>
  <c r="J251" i="1"/>
  <c r="H251" i="1"/>
  <c r="R250" i="1"/>
  <c r="R254" i="1" s="1"/>
  <c r="R281" i="1" s="1"/>
  <c r="N250" i="1"/>
  <c r="J250" i="1"/>
  <c r="J254" i="1" s="1"/>
  <c r="H250" i="1"/>
  <c r="H254" i="1" s="1"/>
  <c r="R242" i="1"/>
  <c r="L242" i="1"/>
  <c r="R241" i="1"/>
  <c r="N241" i="1"/>
  <c r="H241" i="1"/>
  <c r="J241" i="1" s="1"/>
  <c r="R240" i="1"/>
  <c r="N240" i="1"/>
  <c r="H240" i="1"/>
  <c r="J240" i="1" s="1"/>
  <c r="R238" i="1"/>
  <c r="N238" i="1"/>
  <c r="N242" i="1" s="1"/>
  <c r="H238" i="1"/>
  <c r="J238" i="1" s="1"/>
  <c r="R237" i="1"/>
  <c r="L237" i="1"/>
  <c r="R236" i="1"/>
  <c r="N236" i="1"/>
  <c r="H236" i="1"/>
  <c r="J236" i="1" s="1"/>
  <c r="R235" i="1"/>
  <c r="N235" i="1"/>
  <c r="H235" i="1"/>
  <c r="J235" i="1" s="1"/>
  <c r="R234" i="1"/>
  <c r="N234" i="1"/>
  <c r="H234" i="1"/>
  <c r="J234" i="1" s="1"/>
  <c r="R233" i="1"/>
  <c r="N233" i="1"/>
  <c r="H233" i="1"/>
  <c r="J233" i="1" s="1"/>
  <c r="R232" i="1"/>
  <c r="N232" i="1"/>
  <c r="N237" i="1" s="1"/>
  <c r="H232" i="1"/>
  <c r="H237" i="1" s="1"/>
  <c r="R231" i="1"/>
  <c r="R243" i="1" s="1"/>
  <c r="L231" i="1"/>
  <c r="L243" i="1" s="1"/>
  <c r="R230" i="1"/>
  <c r="N230" i="1"/>
  <c r="H230" i="1"/>
  <c r="J230" i="1" s="1"/>
  <c r="R228" i="1"/>
  <c r="N228" i="1"/>
  <c r="H228" i="1"/>
  <c r="J228" i="1" s="1"/>
  <c r="R227" i="1"/>
  <c r="N227" i="1"/>
  <c r="N231" i="1" s="1"/>
  <c r="N243" i="1" s="1"/>
  <c r="H227" i="1"/>
  <c r="J227" i="1" s="1"/>
  <c r="N219" i="1"/>
  <c r="L219" i="1"/>
  <c r="R218" i="1"/>
  <c r="N218" i="1"/>
  <c r="J218" i="1"/>
  <c r="H218" i="1"/>
  <c r="R217" i="1"/>
  <c r="N217" i="1"/>
  <c r="J217" i="1"/>
  <c r="J219" i="1" s="1"/>
  <c r="H217" i="1"/>
  <c r="R215" i="1"/>
  <c r="R219" i="1" s="1"/>
  <c r="N215" i="1"/>
  <c r="J215" i="1"/>
  <c r="H215" i="1"/>
  <c r="H219" i="1" s="1"/>
  <c r="N214" i="1"/>
  <c r="L214" i="1"/>
  <c r="R213" i="1"/>
  <c r="N213" i="1"/>
  <c r="J213" i="1"/>
  <c r="H213" i="1"/>
  <c r="R212" i="1"/>
  <c r="N212" i="1"/>
  <c r="J212" i="1"/>
  <c r="H212" i="1"/>
  <c r="R211" i="1"/>
  <c r="N211" i="1"/>
  <c r="J211" i="1"/>
  <c r="H211" i="1"/>
  <c r="R210" i="1"/>
  <c r="N210" i="1"/>
  <c r="J210" i="1"/>
  <c r="H210" i="1"/>
  <c r="R209" i="1"/>
  <c r="N209" i="1"/>
  <c r="J209" i="1"/>
  <c r="H209" i="1"/>
  <c r="R208" i="1"/>
  <c r="N208" i="1"/>
  <c r="J208" i="1"/>
  <c r="H208" i="1"/>
  <c r="R207" i="1"/>
  <c r="N207" i="1"/>
  <c r="J207" i="1"/>
  <c r="H207" i="1"/>
  <c r="R206" i="1"/>
  <c r="N206" i="1"/>
  <c r="J206" i="1"/>
  <c r="H206" i="1"/>
  <c r="R205" i="1"/>
  <c r="N205" i="1"/>
  <c r="J205" i="1"/>
  <c r="H205" i="1"/>
  <c r="R204" i="1"/>
  <c r="N204" i="1"/>
  <c r="J204" i="1"/>
  <c r="H204" i="1"/>
  <c r="R203" i="1"/>
  <c r="R214" i="1" s="1"/>
  <c r="N203" i="1"/>
  <c r="J203" i="1"/>
  <c r="J214" i="1" s="1"/>
  <c r="S214" i="1" s="1"/>
  <c r="H203" i="1"/>
  <c r="H214" i="1" s="1"/>
  <c r="N202" i="1"/>
  <c r="N220" i="1" s="1"/>
  <c r="L202" i="1"/>
  <c r="L220" i="1" s="1"/>
  <c r="R201" i="1"/>
  <c r="N201" i="1"/>
  <c r="J201" i="1"/>
  <c r="H201" i="1"/>
  <c r="R199" i="1"/>
  <c r="N199" i="1"/>
  <c r="J199" i="1"/>
  <c r="H199" i="1"/>
  <c r="R198" i="1"/>
  <c r="R202" i="1" s="1"/>
  <c r="R220" i="1" s="1"/>
  <c r="N198" i="1"/>
  <c r="J198" i="1"/>
  <c r="J202" i="1" s="1"/>
  <c r="H198" i="1"/>
  <c r="H202" i="1" s="1"/>
  <c r="H220" i="1" s="1"/>
  <c r="L190" i="1"/>
  <c r="R189" i="1"/>
  <c r="N189" i="1"/>
  <c r="H189" i="1"/>
  <c r="J189" i="1" s="1"/>
  <c r="R188" i="1"/>
  <c r="N188" i="1"/>
  <c r="H188" i="1"/>
  <c r="J188" i="1" s="1"/>
  <c r="R187" i="1"/>
  <c r="R186" i="1"/>
  <c r="R185" i="1"/>
  <c r="R184" i="1"/>
  <c r="R183" i="1"/>
  <c r="R182" i="1"/>
  <c r="R181" i="1"/>
  <c r="R180" i="1"/>
  <c r="R190" i="1" s="1"/>
  <c r="R179" i="1"/>
  <c r="N179" i="1"/>
  <c r="H179" i="1"/>
  <c r="J179" i="1" s="1"/>
  <c r="R178" i="1"/>
  <c r="N178" i="1"/>
  <c r="N190" i="1" s="1"/>
  <c r="H178" i="1"/>
  <c r="H190" i="1" s="1"/>
  <c r="R177" i="1"/>
  <c r="L177" i="1"/>
  <c r="R176" i="1"/>
  <c r="N176" i="1"/>
  <c r="H176" i="1"/>
  <c r="J176" i="1" s="1"/>
  <c r="R175" i="1"/>
  <c r="N175" i="1"/>
  <c r="H175" i="1"/>
  <c r="J175" i="1" s="1"/>
  <c r="R174" i="1"/>
  <c r="N174" i="1"/>
  <c r="H174" i="1"/>
  <c r="J174" i="1" s="1"/>
  <c r="R173" i="1"/>
  <c r="N173" i="1"/>
  <c r="N177" i="1" s="1"/>
  <c r="H173" i="1"/>
  <c r="J173" i="1" s="1"/>
  <c r="R172" i="1"/>
  <c r="R191" i="1" s="1"/>
  <c r="L172" i="1"/>
  <c r="L191" i="1" s="1"/>
  <c r="R171" i="1"/>
  <c r="N171" i="1"/>
  <c r="H171" i="1"/>
  <c r="J171" i="1" s="1"/>
  <c r="R169" i="1"/>
  <c r="N169" i="1"/>
  <c r="H169" i="1"/>
  <c r="J169" i="1" s="1"/>
  <c r="R168" i="1"/>
  <c r="N168" i="1"/>
  <c r="N172" i="1" s="1"/>
  <c r="N191" i="1" s="1"/>
  <c r="H168" i="1"/>
  <c r="N160" i="1"/>
  <c r="L160" i="1"/>
  <c r="J160" i="1"/>
  <c r="S160" i="1" s="1"/>
  <c r="R159" i="1"/>
  <c r="N159" i="1"/>
  <c r="J159" i="1"/>
  <c r="H159" i="1"/>
  <c r="R158" i="1"/>
  <c r="N158" i="1"/>
  <c r="J158" i="1"/>
  <c r="H158" i="1"/>
  <c r="R157" i="1"/>
  <c r="N157" i="1"/>
  <c r="J157" i="1"/>
  <c r="H157" i="1"/>
  <c r="R156" i="1"/>
  <c r="N156" i="1"/>
  <c r="J156" i="1"/>
  <c r="H156" i="1"/>
  <c r="R155" i="1"/>
  <c r="N155" i="1"/>
  <c r="J155" i="1"/>
  <c r="H155" i="1"/>
  <c r="R154" i="1"/>
  <c r="N154" i="1"/>
  <c r="J154" i="1"/>
  <c r="H154" i="1"/>
  <c r="R153" i="1"/>
  <c r="N153" i="1"/>
  <c r="J153" i="1"/>
  <c r="H153" i="1"/>
  <c r="R152" i="1"/>
  <c r="N152" i="1"/>
  <c r="J152" i="1"/>
  <c r="H152" i="1"/>
  <c r="R151" i="1"/>
  <c r="N151" i="1"/>
  <c r="J151" i="1"/>
  <c r="H151" i="1"/>
  <c r="R150" i="1"/>
  <c r="N150" i="1"/>
  <c r="J150" i="1"/>
  <c r="H150" i="1"/>
  <c r="R149" i="1"/>
  <c r="R160" i="1" s="1"/>
  <c r="N149" i="1"/>
  <c r="J149" i="1"/>
  <c r="H149" i="1"/>
  <c r="H160" i="1" s="1"/>
  <c r="L148" i="1"/>
  <c r="R147" i="1"/>
  <c r="N147" i="1"/>
  <c r="J147" i="1"/>
  <c r="H147" i="1"/>
  <c r="R146" i="1"/>
  <c r="N146" i="1"/>
  <c r="J146" i="1"/>
  <c r="H146" i="1"/>
  <c r="R145" i="1"/>
  <c r="R144" i="1"/>
  <c r="R143" i="1"/>
  <c r="R142" i="1"/>
  <c r="R141" i="1"/>
  <c r="R140" i="1"/>
  <c r="R139" i="1"/>
  <c r="N139" i="1"/>
  <c r="H139" i="1"/>
  <c r="R138" i="1"/>
  <c r="N138" i="1"/>
  <c r="N148" i="1" s="1"/>
  <c r="H138" i="1"/>
  <c r="R137" i="1"/>
  <c r="L137" i="1"/>
  <c r="L161" i="1" s="1"/>
  <c r="R136" i="1"/>
  <c r="N136" i="1"/>
  <c r="H136" i="1"/>
  <c r="J136" i="1" s="1"/>
  <c r="R134" i="1"/>
  <c r="N134" i="1"/>
  <c r="H134" i="1"/>
  <c r="J134" i="1" s="1"/>
  <c r="R133" i="1"/>
  <c r="N133" i="1"/>
  <c r="H133" i="1"/>
  <c r="J133" i="1" s="1"/>
  <c r="J137" i="1" s="1"/>
  <c r="N126" i="1"/>
  <c r="L126" i="1"/>
  <c r="J126" i="1"/>
  <c r="R125" i="1"/>
  <c r="N125" i="1"/>
  <c r="J125" i="1"/>
  <c r="H125" i="1"/>
  <c r="R124" i="1"/>
  <c r="N124" i="1"/>
  <c r="J124" i="1"/>
  <c r="H124" i="1"/>
  <c r="R122" i="1"/>
  <c r="R126" i="1" s="1"/>
  <c r="S126" i="1" s="1"/>
  <c r="N122" i="1"/>
  <c r="J122" i="1"/>
  <c r="H122" i="1"/>
  <c r="H126" i="1" s="1"/>
  <c r="N121" i="1"/>
  <c r="L121" i="1"/>
  <c r="J121" i="1"/>
  <c r="R120" i="1"/>
  <c r="N120" i="1"/>
  <c r="J120" i="1"/>
  <c r="H120" i="1"/>
  <c r="R119" i="1"/>
  <c r="N119" i="1"/>
  <c r="J119" i="1"/>
  <c r="H119" i="1"/>
  <c r="R118" i="1"/>
  <c r="N118" i="1"/>
  <c r="J118" i="1"/>
  <c r="H118" i="1"/>
  <c r="R117" i="1"/>
  <c r="R121" i="1" s="1"/>
  <c r="S121" i="1" s="1"/>
  <c r="N117" i="1"/>
  <c r="J117" i="1"/>
  <c r="H117" i="1"/>
  <c r="H121" i="1" s="1"/>
  <c r="N116" i="1"/>
  <c r="N127" i="1" s="1"/>
  <c r="L116" i="1"/>
  <c r="L127" i="1" s="1"/>
  <c r="J116" i="1"/>
  <c r="J127" i="1" s="1"/>
  <c r="R128" i="1" s="1"/>
  <c r="R115" i="1"/>
  <c r="N115" i="1"/>
  <c r="J115" i="1"/>
  <c r="H115" i="1"/>
  <c r="R113" i="1"/>
  <c r="N113" i="1"/>
  <c r="J113" i="1"/>
  <c r="H113" i="1"/>
  <c r="R112" i="1"/>
  <c r="R116" i="1" s="1"/>
  <c r="R127" i="1" s="1"/>
  <c r="N112" i="1"/>
  <c r="J112" i="1"/>
  <c r="H112" i="1"/>
  <c r="H116" i="1" s="1"/>
  <c r="H127" i="1" s="1"/>
  <c r="R105" i="1"/>
  <c r="L105" i="1"/>
  <c r="R104" i="1"/>
  <c r="N104" i="1"/>
  <c r="H104" i="1"/>
  <c r="J104" i="1" s="1"/>
  <c r="R103" i="1"/>
  <c r="N103" i="1"/>
  <c r="H103" i="1"/>
  <c r="J103" i="1" s="1"/>
  <c r="J105" i="1" s="1"/>
  <c r="R101" i="1"/>
  <c r="N101" i="1"/>
  <c r="H101" i="1"/>
  <c r="J101" i="1" s="1"/>
  <c r="R100" i="1"/>
  <c r="L100" i="1"/>
  <c r="R99" i="1"/>
  <c r="N99" i="1"/>
  <c r="H99" i="1"/>
  <c r="J99" i="1" s="1"/>
  <c r="R98" i="1"/>
  <c r="N98" i="1"/>
  <c r="H98" i="1"/>
  <c r="J98" i="1" s="1"/>
  <c r="R97" i="1"/>
  <c r="N97" i="1"/>
  <c r="H97" i="1"/>
  <c r="J97" i="1" s="1"/>
  <c r="R96" i="1"/>
  <c r="N96" i="1"/>
  <c r="H96" i="1"/>
  <c r="J96" i="1" s="1"/>
  <c r="R95" i="1"/>
  <c r="N95" i="1"/>
  <c r="H95" i="1"/>
  <c r="J95" i="1" s="1"/>
  <c r="R94" i="1"/>
  <c r="N94" i="1"/>
  <c r="H94" i="1"/>
  <c r="J94" i="1" s="1"/>
  <c r="R93" i="1"/>
  <c r="N93" i="1"/>
  <c r="H93" i="1"/>
  <c r="J93" i="1" s="1"/>
  <c r="R92" i="1"/>
  <c r="R106" i="1" s="1"/>
  <c r="L92" i="1"/>
  <c r="L106" i="1" s="1"/>
  <c r="R91" i="1"/>
  <c r="N91" i="1"/>
  <c r="H91" i="1"/>
  <c r="J91" i="1" s="1"/>
  <c r="R89" i="1"/>
  <c r="N89" i="1"/>
  <c r="H89" i="1"/>
  <c r="J89" i="1" s="1"/>
  <c r="R88" i="1"/>
  <c r="N88" i="1"/>
  <c r="H88" i="1"/>
  <c r="J88" i="1" s="1"/>
  <c r="N81" i="1"/>
  <c r="L81" i="1"/>
  <c r="R80" i="1"/>
  <c r="N80" i="1"/>
  <c r="J80" i="1"/>
  <c r="H80" i="1"/>
  <c r="R79" i="1"/>
  <c r="N79" i="1"/>
  <c r="J79" i="1"/>
  <c r="J81" i="1" s="1"/>
  <c r="S81" i="1" s="1"/>
  <c r="H79" i="1"/>
  <c r="R77" i="1"/>
  <c r="R81" i="1" s="1"/>
  <c r="N77" i="1"/>
  <c r="J77" i="1"/>
  <c r="H77" i="1"/>
  <c r="H81" i="1" s="1"/>
  <c r="N76" i="1"/>
  <c r="L76" i="1"/>
  <c r="R75" i="1"/>
  <c r="N75" i="1"/>
  <c r="J75" i="1"/>
  <c r="H75" i="1"/>
  <c r="R74" i="1"/>
  <c r="N74" i="1"/>
  <c r="J74" i="1"/>
  <c r="H74" i="1"/>
  <c r="R73" i="1"/>
  <c r="N73" i="1"/>
  <c r="J73" i="1"/>
  <c r="H73" i="1"/>
  <c r="R72" i="1"/>
  <c r="N72" i="1"/>
  <c r="J72" i="1"/>
  <c r="H72" i="1"/>
  <c r="R71" i="1"/>
  <c r="N71" i="1"/>
  <c r="J71" i="1"/>
  <c r="H71" i="1"/>
  <c r="R70" i="1"/>
  <c r="N70" i="1"/>
  <c r="J70" i="1"/>
  <c r="H70" i="1"/>
  <c r="R69" i="1"/>
  <c r="N69" i="1"/>
  <c r="J69" i="1"/>
  <c r="H69" i="1"/>
  <c r="R68" i="1"/>
  <c r="N68" i="1"/>
  <c r="J68" i="1"/>
  <c r="H68" i="1"/>
  <c r="R67" i="1"/>
  <c r="R76" i="1" s="1"/>
  <c r="N67" i="1"/>
  <c r="J67" i="1"/>
  <c r="J76" i="1" s="1"/>
  <c r="S76" i="1" s="1"/>
  <c r="H67" i="1"/>
  <c r="H76" i="1" s="1"/>
  <c r="N66" i="1"/>
  <c r="N82" i="1" s="1"/>
  <c r="L66" i="1"/>
  <c r="L82" i="1" s="1"/>
  <c r="R65" i="1"/>
  <c r="N65" i="1"/>
  <c r="J65" i="1"/>
  <c r="H65" i="1"/>
  <c r="R63" i="1"/>
  <c r="N63" i="1"/>
  <c r="J63" i="1"/>
  <c r="H63" i="1"/>
  <c r="R62" i="1"/>
  <c r="R66" i="1" s="1"/>
  <c r="R82" i="1" s="1"/>
  <c r="N62" i="1"/>
  <c r="J62" i="1"/>
  <c r="J66" i="1" s="1"/>
  <c r="H62" i="1"/>
  <c r="H66" i="1" s="1"/>
  <c r="H82" i="1" s="1"/>
  <c r="R54" i="1"/>
  <c r="L54" i="1"/>
  <c r="R53" i="1"/>
  <c r="N53" i="1"/>
  <c r="J53" i="1"/>
  <c r="H53" i="1"/>
  <c r="R52" i="1"/>
  <c r="N52" i="1"/>
  <c r="J52" i="1"/>
  <c r="H52" i="1"/>
  <c r="R51" i="1"/>
  <c r="N51" i="1"/>
  <c r="J51" i="1"/>
  <c r="H51" i="1"/>
  <c r="R49" i="1"/>
  <c r="N49" i="1"/>
  <c r="J49" i="1"/>
  <c r="H49" i="1"/>
  <c r="R48" i="1"/>
  <c r="N48" i="1"/>
  <c r="J48" i="1"/>
  <c r="H48" i="1"/>
  <c r="R47" i="1"/>
  <c r="N47" i="1"/>
  <c r="J47" i="1"/>
  <c r="H47" i="1"/>
  <c r="R46" i="1"/>
  <c r="N46" i="1"/>
  <c r="J46" i="1"/>
  <c r="H46" i="1"/>
  <c r="R45" i="1"/>
  <c r="N45" i="1"/>
  <c r="J45" i="1"/>
  <c r="H45" i="1"/>
  <c r="R44" i="1"/>
  <c r="N44" i="1"/>
  <c r="J44" i="1"/>
  <c r="H44" i="1"/>
  <c r="R43" i="1"/>
  <c r="N43" i="1"/>
  <c r="J43" i="1"/>
  <c r="H43" i="1"/>
  <c r="R42" i="1"/>
  <c r="N42" i="1"/>
  <c r="J42" i="1"/>
  <c r="H42" i="1"/>
  <c r="R40" i="1"/>
  <c r="N40" i="1"/>
  <c r="J40" i="1"/>
  <c r="H40" i="1"/>
  <c r="R39" i="1"/>
  <c r="N39" i="1"/>
  <c r="J39" i="1"/>
  <c r="H39" i="1"/>
  <c r="R38" i="1"/>
  <c r="N38" i="1"/>
  <c r="J38" i="1"/>
  <c r="H38" i="1"/>
  <c r="R37" i="1"/>
  <c r="N37" i="1"/>
  <c r="J37" i="1"/>
  <c r="H37" i="1"/>
  <c r="R36" i="1"/>
  <c r="N36" i="1"/>
  <c r="J36" i="1"/>
  <c r="H36" i="1"/>
  <c r="R35" i="1"/>
  <c r="N35" i="1"/>
  <c r="J35" i="1"/>
  <c r="H35" i="1"/>
  <c r="R34" i="1"/>
  <c r="N34" i="1"/>
  <c r="J34" i="1"/>
  <c r="H34" i="1"/>
  <c r="R33" i="1"/>
  <c r="N33" i="1"/>
  <c r="J33" i="1"/>
  <c r="H33" i="1"/>
  <c r="R31" i="1"/>
  <c r="N31" i="1"/>
  <c r="J31" i="1"/>
  <c r="H31" i="1"/>
  <c r="R30" i="1"/>
  <c r="N30" i="1"/>
  <c r="J30" i="1"/>
  <c r="H30" i="1"/>
  <c r="R29" i="1"/>
  <c r="N29" i="1"/>
  <c r="J29" i="1"/>
  <c r="H29" i="1"/>
  <c r="R28" i="1"/>
  <c r="N28" i="1"/>
  <c r="J28" i="1"/>
  <c r="H28" i="1"/>
  <c r="R26" i="1"/>
  <c r="N26" i="1"/>
  <c r="J26" i="1"/>
  <c r="H26" i="1"/>
  <c r="R25" i="1"/>
  <c r="N25" i="1"/>
  <c r="J25" i="1"/>
  <c r="H25" i="1"/>
  <c r="R24" i="1"/>
  <c r="N24" i="1"/>
  <c r="J24" i="1"/>
  <c r="H24" i="1"/>
  <c r="R23" i="1"/>
  <c r="N23" i="1"/>
  <c r="J23" i="1"/>
  <c r="H23" i="1"/>
  <c r="R22" i="1"/>
  <c r="N22" i="1"/>
  <c r="J22" i="1"/>
  <c r="H22" i="1"/>
  <c r="R21" i="1"/>
  <c r="N21" i="1"/>
  <c r="J21" i="1"/>
  <c r="H21" i="1"/>
  <c r="R20" i="1"/>
  <c r="N20" i="1"/>
  <c r="J20" i="1"/>
  <c r="H20" i="1"/>
  <c r="R19" i="1"/>
  <c r="N19" i="1"/>
  <c r="J19" i="1"/>
  <c r="H19" i="1"/>
  <c r="R18" i="1"/>
  <c r="N18" i="1"/>
  <c r="J18" i="1"/>
  <c r="H18" i="1"/>
  <c r="R17" i="1"/>
  <c r="N17" i="1"/>
  <c r="J17" i="1"/>
  <c r="H17" i="1"/>
  <c r="R16" i="1"/>
  <c r="N16" i="1"/>
  <c r="J16" i="1"/>
  <c r="J54" i="1" s="1"/>
  <c r="H16" i="1"/>
  <c r="R15" i="1"/>
  <c r="N15" i="1"/>
  <c r="J15" i="1"/>
  <c r="H15" i="1"/>
  <c r="H54" i="1" s="1"/>
  <c r="N14" i="1"/>
  <c r="L14" i="1"/>
  <c r="R13" i="1"/>
  <c r="N13" i="1"/>
  <c r="H13" i="1"/>
  <c r="J13" i="1" s="1"/>
  <c r="R12" i="1"/>
  <c r="N12" i="1"/>
  <c r="H12" i="1"/>
  <c r="J12" i="1" s="1"/>
  <c r="R11" i="1"/>
  <c r="N11" i="1"/>
  <c r="H11" i="1"/>
  <c r="J11" i="1" s="1"/>
  <c r="R10" i="1"/>
  <c r="R14" i="1" s="1"/>
  <c r="N10" i="1"/>
  <c r="H10" i="1"/>
  <c r="H14" i="1" s="1"/>
  <c r="L9" i="1"/>
  <c r="L55" i="1" s="1"/>
  <c r="R8" i="1"/>
  <c r="N8" i="1"/>
  <c r="J8" i="1"/>
  <c r="H8" i="1"/>
  <c r="R6" i="1"/>
  <c r="N6" i="1"/>
  <c r="J6" i="1"/>
  <c r="H6" i="1"/>
  <c r="R5" i="1"/>
  <c r="R9" i="1" s="1"/>
  <c r="R55" i="1" s="1"/>
  <c r="N5" i="1"/>
  <c r="N9" i="1" s="1"/>
  <c r="J5" i="1"/>
  <c r="J9" i="1" s="1"/>
  <c r="H5" i="1"/>
  <c r="H9" i="1" s="1"/>
  <c r="H55" i="1" s="1"/>
  <c r="S66" i="1" l="1"/>
  <c r="S82" i="1" s="1"/>
  <c r="J82" i="1"/>
  <c r="R83" i="1" s="1"/>
  <c r="S9" i="1"/>
  <c r="N54" i="1"/>
  <c r="S54" i="1" s="1"/>
  <c r="J100" i="1"/>
  <c r="J10" i="1"/>
  <c r="J14" i="1" s="1"/>
  <c r="S14" i="1" s="1"/>
  <c r="N92" i="1"/>
  <c r="H92" i="1"/>
  <c r="N100" i="1"/>
  <c r="H100" i="1"/>
  <c r="N105" i="1"/>
  <c r="H105" i="1"/>
  <c r="R148" i="1"/>
  <c r="J177" i="1"/>
  <c r="S177" i="1" s="1"/>
  <c r="J220" i="1"/>
  <c r="R221" i="1" s="1"/>
  <c r="S202" i="1"/>
  <c r="S220" i="1" s="1"/>
  <c r="S219" i="1"/>
  <c r="J242" i="1"/>
  <c r="S242" i="1" s="1"/>
  <c r="H281" i="1"/>
  <c r="J292" i="1"/>
  <c r="J92" i="1"/>
  <c r="H137" i="1"/>
  <c r="H161" i="1" s="1"/>
  <c r="R161" i="1"/>
  <c r="H172" i="1"/>
  <c r="J168" i="1"/>
  <c r="J172" i="1" s="1"/>
  <c r="J190" i="1"/>
  <c r="S190" i="1" s="1"/>
  <c r="J231" i="1"/>
  <c r="J281" i="1"/>
  <c r="R282" i="1" s="1"/>
  <c r="S254" i="1"/>
  <c r="S281" i="1" s="1"/>
  <c r="R328" i="1"/>
  <c r="S322" i="1"/>
  <c r="S105" i="1"/>
  <c r="S116" i="1"/>
  <c r="S127" i="1" s="1"/>
  <c r="H148" i="1"/>
  <c r="J138" i="1"/>
  <c r="J148" i="1" s="1"/>
  <c r="S148" i="1" s="1"/>
  <c r="N137" i="1"/>
  <c r="N161" i="1" s="1"/>
  <c r="S316" i="1"/>
  <c r="S328" i="1" s="1"/>
  <c r="J328" i="1"/>
  <c r="R329" i="1" s="1"/>
  <c r="J178" i="1"/>
  <c r="J232" i="1"/>
  <c r="J237" i="1" s="1"/>
  <c r="S237" i="1" s="1"/>
  <c r="J293" i="1"/>
  <c r="J299" i="1" s="1"/>
  <c r="S299" i="1" s="1"/>
  <c r="H177" i="1"/>
  <c r="H231" i="1"/>
  <c r="H242" i="1"/>
  <c r="H292" i="1"/>
  <c r="H304" i="1"/>
  <c r="S137" i="1" l="1"/>
  <c r="S161" i="1" s="1"/>
  <c r="S55" i="1"/>
  <c r="N55" i="1"/>
  <c r="H243" i="1"/>
  <c r="J161" i="1"/>
  <c r="R162" i="1" s="1"/>
  <c r="J191" i="1"/>
  <c r="R192" i="1" s="1"/>
  <c r="S172" i="1"/>
  <c r="S191" i="1" s="1"/>
  <c r="J106" i="1"/>
  <c r="S92" i="1"/>
  <c r="S106" i="1" s="1"/>
  <c r="S100" i="1"/>
  <c r="J55" i="1"/>
  <c r="R56" i="1" s="1"/>
  <c r="H191" i="1"/>
  <c r="S292" i="1"/>
  <c r="S305" i="1" s="1"/>
  <c r="J305" i="1"/>
  <c r="R306" i="1" s="1"/>
  <c r="H106" i="1"/>
  <c r="H305" i="1"/>
  <c r="S231" i="1"/>
  <c r="S243" i="1" s="1"/>
  <c r="J243" i="1"/>
  <c r="R244" i="1" s="1"/>
  <c r="N106" i="1"/>
  <c r="R332" i="1" l="1"/>
  <c r="R107" i="1"/>
</calcChain>
</file>

<file path=xl/sharedStrings.xml><?xml version="1.0" encoding="utf-8"?>
<sst xmlns="http://schemas.openxmlformats.org/spreadsheetml/2006/main" count="509" uniqueCount="135">
  <si>
    <t xml:space="preserve"> </t>
  </si>
  <si>
    <t xml:space="preserve">Акт выполненых работ за Февраль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</si>
  <si>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</si>
  <si>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</si>
  <si>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</si>
  <si>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</si>
  <si>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</si>
  <si>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</si>
  <si>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</si>
  <si>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</si>
  <si>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</si>
  <si>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</si>
  <si>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</si>
  <si>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</si>
  <si>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</si>
  <si>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</si>
  <si>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</si>
  <si>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пер. Рабочий 2</t>
  </si>
  <si>
    <t>ТВК</t>
  </si>
  <si>
    <t>итого</t>
  </si>
  <si>
    <t>РСЦ</t>
  </si>
  <si>
    <t>Дом</t>
  </si>
  <si>
    <t>Эл цех</t>
  </si>
  <si>
    <t>Монтаж светильников кабель вык наружный,распределительная ккоробка, прокладка кабеля в гофру</t>
  </si>
  <si>
    <t>кв 4</t>
  </si>
  <si>
    <t>мазда</t>
  </si>
  <si>
    <t>светильник</t>
  </si>
  <si>
    <t>выключат.</t>
  </si>
  <si>
    <t>кабель АВВГ 2*2,5</t>
  </si>
  <si>
    <t>гофра</t>
  </si>
  <si>
    <t>распай коробка</t>
  </si>
  <si>
    <t>шуруп</t>
  </si>
  <si>
    <t>дюбель</t>
  </si>
  <si>
    <t>хомут</t>
  </si>
  <si>
    <t>клипсы</t>
  </si>
  <si>
    <t>изолента</t>
  </si>
  <si>
    <t>2.</t>
  </si>
  <si>
    <t>протяжка эл кабеля,установка светильника,монтаж выки подключение к расредилительной коробке</t>
  </si>
  <si>
    <t>кв 13</t>
  </si>
  <si>
    <t>выключат</t>
  </si>
  <si>
    <t>провод АВВГ 2*2,5</t>
  </si>
  <si>
    <t>3.</t>
  </si>
  <si>
    <t>Монтаж светильника,монтаж кабеля подключение к распредилительной коробки,установка распред коробки,протяжка кабеля в гофру</t>
  </si>
  <si>
    <t>кв 15</t>
  </si>
  <si>
    <t>распр коробка</t>
  </si>
  <si>
    <t>4.</t>
  </si>
  <si>
    <t>Протяжка кабеля в гофру.сверление отверстий,монтаж светильников и подключение в распред коробку.</t>
  </si>
  <si>
    <t>кв4</t>
  </si>
  <si>
    <t>Кабель АПВ 2*2,5</t>
  </si>
  <si>
    <t>распай кор</t>
  </si>
  <si>
    <t>саморез</t>
  </si>
  <si>
    <t>5.</t>
  </si>
  <si>
    <t>Отключение вводного авт,зачистка кабеля к вводному авт</t>
  </si>
  <si>
    <t>провод АПВ 6</t>
  </si>
  <si>
    <t xml:space="preserve">Акт выполненых работ за   Март  2022 год </t>
  </si>
  <si>
    <t xml:space="preserve">Акт выполненых работ за   Апрель  2022 год </t>
  </si>
  <si>
    <t>1.</t>
  </si>
  <si>
    <t>Установка табличек информации</t>
  </si>
  <si>
    <t>таблички</t>
  </si>
  <si>
    <t>сверло</t>
  </si>
  <si>
    <t>Субботник</t>
  </si>
  <si>
    <t>Мешок</t>
  </si>
  <si>
    <t xml:space="preserve">Акт выполненых работ за   Май  2022 год </t>
  </si>
  <si>
    <t xml:space="preserve">Акт выполненых работ за  Июнь  2022 год </t>
  </si>
  <si>
    <t>известь</t>
  </si>
  <si>
    <t>краска</t>
  </si>
  <si>
    <t>краска с</t>
  </si>
  <si>
    <t>краска з</t>
  </si>
  <si>
    <t>колер</t>
  </si>
  <si>
    <t>Установка нового автомата, изоляция и зачистка жил провода.</t>
  </si>
  <si>
    <t>нисан</t>
  </si>
  <si>
    <t>автомат</t>
  </si>
  <si>
    <t>Демонтаж эл плафоноа, Установка новых светодиодных панелей, Установка и плдключение выключателя. Установка гофры, подключение и изоляция пенели.</t>
  </si>
  <si>
    <t>ст дома</t>
  </si>
  <si>
    <t>ниссан</t>
  </si>
  <si>
    <t>панель светодиодная</t>
  </si>
  <si>
    <t>провод</t>
  </si>
  <si>
    <t xml:space="preserve">Акт выполненых работ за  Июль  2022 год </t>
  </si>
  <si>
    <t>Промывка и опрессовка системы теплоснабжения</t>
  </si>
  <si>
    <t>Установка эл плафонов светодиодные,прокладка гофры и провода,установка и подключение датчиков движение и фотореле подключение к сети ,установка распредилительной коробки,изоляцие соединений.</t>
  </si>
  <si>
    <t>20.072022</t>
  </si>
  <si>
    <t>дат движ</t>
  </si>
  <si>
    <t>фот/реле</t>
  </si>
  <si>
    <t>саморезы</t>
  </si>
  <si>
    <t>дюпеля</t>
  </si>
  <si>
    <t>пан свет</t>
  </si>
  <si>
    <t>изолен</t>
  </si>
  <si>
    <t>провод2*1,5</t>
  </si>
  <si>
    <t>расп короб</t>
  </si>
  <si>
    <t>сверло бур</t>
  </si>
  <si>
    <t xml:space="preserve">Акт выполненых работ за  Август  2022 год </t>
  </si>
  <si>
    <t>Ремонт шиферной кровли,замена битого шифера,снятие телевидущих антен,ремонт конька,ремонт вентиляционной шахты,спиливание веток деревьев,,демонтаж сеточного ограждения,демонтажи натяжевание бельевых веревок.</t>
  </si>
  <si>
    <t>б/н</t>
  </si>
  <si>
    <t>кв15</t>
  </si>
  <si>
    <t>выш/мал</t>
  </si>
  <si>
    <t>шифер волн</t>
  </si>
  <si>
    <t>жел/кров</t>
  </si>
  <si>
    <t>гвозди</t>
  </si>
  <si>
    <t>пен мон</t>
  </si>
  <si>
    <t>бензин</t>
  </si>
  <si>
    <t>масло</t>
  </si>
  <si>
    <t>перчат</t>
  </si>
  <si>
    <t>с пес/цем</t>
  </si>
  <si>
    <t xml:space="preserve">Акт выполненых работ за  Сентябрь  2022 год </t>
  </si>
  <si>
    <t>Завозка дресьвы на приддомовую территорию,планировка площадок.</t>
  </si>
  <si>
    <t>Ст дома</t>
  </si>
  <si>
    <t>авт погр</t>
  </si>
  <si>
    <t>дресьва</t>
  </si>
  <si>
    <t xml:space="preserve">Акт выполненых работ за  Октябрь  2022 год </t>
  </si>
  <si>
    <t>Установка белевой площадки</t>
  </si>
  <si>
    <t>столбы133</t>
  </si>
  <si>
    <t>столбы56</t>
  </si>
  <si>
    <t>цемент</t>
  </si>
  <si>
    <t>песок</t>
  </si>
  <si>
    <t>крас син 3,2</t>
  </si>
  <si>
    <t>трос мет</t>
  </si>
  <si>
    <t>зажим</t>
  </si>
  <si>
    <t>Ремонт входной метал двери,регулировка доводчик</t>
  </si>
  <si>
    <t>кв10</t>
  </si>
  <si>
    <t>арматура12</t>
  </si>
  <si>
    <t>угол мет25</t>
  </si>
  <si>
    <t>электроды</t>
  </si>
  <si>
    <t>диск отр</t>
  </si>
  <si>
    <t>Ремонт теплового узла</t>
  </si>
  <si>
    <t>Договор №28-2022 КП-Д от 09.06.2022</t>
  </si>
  <si>
    <t>термопреобразователи</t>
  </si>
  <si>
    <t>Гильза для термопреобразователя</t>
  </si>
  <si>
    <t>Бобышка приварная</t>
  </si>
  <si>
    <t xml:space="preserve">Акт выполненых работ за  Ноябрь  2022 год </t>
  </si>
  <si>
    <t>Установка кодовых замков на входные металлические двери</t>
  </si>
  <si>
    <t>зам код бол</t>
  </si>
  <si>
    <t xml:space="preserve">Акт выполненых работ за  Декабрь 2022 год </t>
  </si>
  <si>
    <t>Закрытие подлвальных окон</t>
  </si>
  <si>
    <t>пена монтажная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</si>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</sst>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3BFC-9326-46EF-A76F-03A45CBAD519}">
  <sheetPr>
    <tabColor rgb="FFFFFF00"/>
  </sheetPr>
  <dimension ref="A1:AD332"/>
  <sheetViews>
    <sheetView tabSelected="1" zoomScale="90" zoomScaleNormal="90" workbookViewId="0">
      <pane xSplit="1" ySplit="4" topLeftCell="B253" activePane="bottomRight" state="frozen"/>
      <selection pane="topRight" activeCell="B1" sqref="B1"/>
      <selection pane="bottomLeft" activeCell="A5" sqref="A5"/>
      <selection pane="bottomRight" activeCell="V273" sqref="V273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11.85546875" style="2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2" spans="1:3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</row>
    <row r="3" spans="1:30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7"/>
      <c r="J3" s="7"/>
      <c r="K3" s="5"/>
      <c r="L3" s="7" t="s">
        <v>10</v>
      </c>
      <c r="M3" s="7"/>
      <c r="N3" s="7"/>
      <c r="O3" s="7" t="s">
        <v>11</v>
      </c>
      <c r="P3" s="7"/>
      <c r="Q3" s="7"/>
      <c r="R3" s="7"/>
      <c r="S3" s="3"/>
    </row>
    <row r="4" spans="1:30" ht="25.5" x14ac:dyDescent="0.2">
      <c r="A4" s="8"/>
      <c r="B4" s="8"/>
      <c r="C4" s="8"/>
      <c r="D4" s="8"/>
      <c r="E4" s="8"/>
      <c r="F4" s="9"/>
      <c r="G4" s="9"/>
      <c r="H4" s="10" t="s">
        <v>12</v>
      </c>
      <c r="I4" s="11" t="s">
        <v>13</v>
      </c>
      <c r="J4" s="10" t="s">
        <v>14</v>
      </c>
      <c r="K4" s="12"/>
      <c r="L4" s="10" t="s">
        <v>12</v>
      </c>
      <c r="M4" s="10" t="s">
        <v>15</v>
      </c>
      <c r="N4" s="10" t="s">
        <v>14</v>
      </c>
      <c r="O4" s="11" t="s">
        <v>16</v>
      </c>
      <c r="P4" s="10" t="s">
        <v>12</v>
      </c>
      <c r="Q4" s="10" t="s">
        <v>15</v>
      </c>
      <c r="R4" s="10" t="s">
        <v>14</v>
      </c>
      <c r="S4" s="3"/>
    </row>
    <row r="5" spans="1:30" ht="15.75" x14ac:dyDescent="0.2">
      <c r="A5" s="13"/>
      <c r="B5" s="14"/>
      <c r="C5" s="13"/>
      <c r="D5" s="14"/>
      <c r="E5" s="15" t="s">
        <v>17</v>
      </c>
      <c r="F5" s="13"/>
      <c r="G5" s="13"/>
      <c r="H5" s="16">
        <f>F5*G5</f>
        <v>0</v>
      </c>
      <c r="I5" s="16"/>
      <c r="J5" s="16">
        <f>H5*I5</f>
        <v>0</v>
      </c>
      <c r="K5" s="16"/>
      <c r="L5" s="16"/>
      <c r="M5" s="16"/>
      <c r="N5" s="16">
        <f>L5*M5</f>
        <v>0</v>
      </c>
      <c r="O5" s="17"/>
      <c r="P5" s="16"/>
      <c r="Q5" s="16"/>
      <c r="R5" s="16">
        <f>P5*Q5</f>
        <v>0</v>
      </c>
      <c r="S5" s="18"/>
    </row>
    <row r="6" spans="1:30" ht="15" x14ac:dyDescent="0.2">
      <c r="A6" s="13"/>
      <c r="B6" s="14"/>
      <c r="C6" s="13"/>
      <c r="D6" s="13"/>
      <c r="E6" s="19" t="s">
        <v>18</v>
      </c>
      <c r="F6" s="13"/>
      <c r="G6" s="13"/>
      <c r="H6" s="16">
        <f>F6*G6</f>
        <v>0</v>
      </c>
      <c r="I6" s="16"/>
      <c r="J6" s="16">
        <f>H6*I6</f>
        <v>0</v>
      </c>
      <c r="K6" s="16"/>
      <c r="L6" s="16"/>
      <c r="M6" s="16"/>
      <c r="N6" s="16">
        <f>L6*M6</f>
        <v>0</v>
      </c>
      <c r="O6" s="17"/>
      <c r="P6" s="16"/>
      <c r="Q6" s="16"/>
      <c r="R6" s="16">
        <f t="shared" ref="R6:R8" si="0">P6*Q6</f>
        <v>0</v>
      </c>
      <c r="S6" s="18"/>
    </row>
    <row r="7" spans="1:30" s="24" customFormat="1" ht="15" customHeight="1" x14ac:dyDescent="0.2">
      <c r="A7" s="13"/>
      <c r="B7" s="14"/>
      <c r="C7" s="20"/>
      <c r="D7" s="13"/>
      <c r="E7" s="21"/>
      <c r="F7" s="13"/>
      <c r="G7" s="13"/>
      <c r="H7" s="16"/>
      <c r="I7" s="16"/>
      <c r="J7" s="16"/>
      <c r="K7" s="16"/>
      <c r="L7" s="16"/>
      <c r="M7" s="16"/>
      <c r="N7" s="16"/>
      <c r="O7" s="17"/>
      <c r="P7" s="16"/>
      <c r="Q7" s="16"/>
      <c r="R7" s="16"/>
      <c r="S7" s="2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x14ac:dyDescent="0.2">
      <c r="A8" s="13"/>
      <c r="B8" s="14"/>
      <c r="C8" s="13"/>
      <c r="D8" s="13"/>
      <c r="E8" s="13"/>
      <c r="F8" s="13"/>
      <c r="G8" s="13"/>
      <c r="H8" s="16">
        <f>F8*G8</f>
        <v>0</v>
      </c>
      <c r="I8" s="16"/>
      <c r="J8" s="16">
        <f>H8*I8</f>
        <v>0</v>
      </c>
      <c r="K8" s="16"/>
      <c r="L8" s="16"/>
      <c r="M8" s="16"/>
      <c r="N8" s="16">
        <f>L8*M8</f>
        <v>0</v>
      </c>
      <c r="O8" s="17"/>
      <c r="P8" s="16"/>
      <c r="Q8" s="16"/>
      <c r="R8" s="16">
        <f t="shared" si="0"/>
        <v>0</v>
      </c>
      <c r="S8" s="2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x14ac:dyDescent="0.2">
      <c r="A9" s="13"/>
      <c r="B9" s="14"/>
      <c r="C9" s="13"/>
      <c r="D9" s="13"/>
      <c r="E9" s="25" t="s">
        <v>19</v>
      </c>
      <c r="F9" s="13"/>
      <c r="G9" s="13"/>
      <c r="H9" s="26">
        <f>SUM(H5:H8)</f>
        <v>0</v>
      </c>
      <c r="I9" s="16"/>
      <c r="J9" s="26">
        <f>SUM(J5:J8)</f>
        <v>0</v>
      </c>
      <c r="K9" s="16"/>
      <c r="L9" s="26">
        <f>SUM(L5:L8)</f>
        <v>0</v>
      </c>
      <c r="M9" s="16"/>
      <c r="N9" s="26">
        <f>SUM(N5:N8)</f>
        <v>0</v>
      </c>
      <c r="O9" s="17"/>
      <c r="P9" s="16"/>
      <c r="Q9" s="16"/>
      <c r="R9" s="26">
        <f>SUM(R5:R8)</f>
        <v>0</v>
      </c>
      <c r="S9" s="18">
        <f>J9+N9+R9</f>
        <v>0</v>
      </c>
      <c r="T9" t="s">
        <v>0</v>
      </c>
    </row>
    <row r="10" spans="1:30" ht="28.5" customHeight="1" x14ac:dyDescent="0.2">
      <c r="A10" s="13" t="s">
        <v>0</v>
      </c>
      <c r="B10" s="14"/>
      <c r="C10" s="13"/>
      <c r="D10" s="13"/>
      <c r="E10" s="19" t="s">
        <v>20</v>
      </c>
      <c r="F10" s="13"/>
      <c r="G10" s="13"/>
      <c r="H10" s="16">
        <f>F10*G10</f>
        <v>0</v>
      </c>
      <c r="I10" s="16"/>
      <c r="J10" s="16">
        <f>H10*I10</f>
        <v>0</v>
      </c>
      <c r="K10" s="16"/>
      <c r="L10" s="16"/>
      <c r="M10" s="16"/>
      <c r="N10" s="16">
        <f>L10*M10</f>
        <v>0</v>
      </c>
      <c r="O10" s="17"/>
      <c r="P10" s="16"/>
      <c r="Q10" s="16"/>
      <c r="R10" s="16">
        <f>P10</f>
        <v>0</v>
      </c>
      <c r="S10" s="27"/>
    </row>
    <row r="11" spans="1:30" ht="48" customHeight="1" x14ac:dyDescent="0.2">
      <c r="A11" s="13"/>
      <c r="B11" s="14"/>
      <c r="C11" s="20"/>
      <c r="D11" s="13"/>
      <c r="E11" s="19" t="s">
        <v>21</v>
      </c>
      <c r="F11" s="13"/>
      <c r="G11" s="13"/>
      <c r="H11" s="16">
        <f t="shared" ref="H11:H13" si="1">F11*G11</f>
        <v>0</v>
      </c>
      <c r="I11" s="16"/>
      <c r="J11" s="16">
        <f>H11*I11</f>
        <v>0</v>
      </c>
      <c r="K11" s="16"/>
      <c r="L11" s="16"/>
      <c r="M11" s="16"/>
      <c r="N11" s="16">
        <f t="shared" ref="N11:N12" si="2">L11*M11</f>
        <v>0</v>
      </c>
      <c r="O11" s="17"/>
      <c r="P11" s="16"/>
      <c r="Q11" s="16"/>
      <c r="R11" s="16">
        <f>P11*Q11</f>
        <v>0</v>
      </c>
      <c r="S11" s="27"/>
    </row>
    <row r="12" spans="1:30" ht="15" x14ac:dyDescent="0.2">
      <c r="A12" s="13"/>
      <c r="B12" s="14"/>
      <c r="C12" s="13"/>
      <c r="D12" s="13"/>
      <c r="E12" s="19"/>
      <c r="F12" s="13"/>
      <c r="G12" s="13"/>
      <c r="H12" s="16">
        <f t="shared" si="1"/>
        <v>0</v>
      </c>
      <c r="I12" s="16"/>
      <c r="J12" s="16">
        <f t="shared" ref="J12:J13" si="3">H12*I12</f>
        <v>0</v>
      </c>
      <c r="K12" s="16"/>
      <c r="L12" s="16"/>
      <c r="M12" s="16"/>
      <c r="N12" s="16">
        <f t="shared" si="2"/>
        <v>0</v>
      </c>
      <c r="O12" s="17"/>
      <c r="P12" s="16"/>
      <c r="Q12" s="16"/>
      <c r="R12" s="16">
        <f t="shared" ref="R12:R13" si="4">P12*Q12</f>
        <v>0</v>
      </c>
      <c r="S12" s="27"/>
    </row>
    <row r="13" spans="1:30" x14ac:dyDescent="0.2">
      <c r="A13" s="13"/>
      <c r="B13" s="14"/>
      <c r="C13" s="13"/>
      <c r="D13" s="13"/>
      <c r="E13" s="13"/>
      <c r="F13" s="13"/>
      <c r="G13" s="13"/>
      <c r="H13" s="16">
        <f t="shared" si="1"/>
        <v>0</v>
      </c>
      <c r="I13" s="16"/>
      <c r="J13" s="16">
        <f t="shared" si="3"/>
        <v>0</v>
      </c>
      <c r="K13" s="16"/>
      <c r="L13" s="16"/>
      <c r="M13" s="16"/>
      <c r="N13" s="16">
        <f>L13*M13</f>
        <v>0</v>
      </c>
      <c r="O13" s="17"/>
      <c r="P13" s="16"/>
      <c r="Q13" s="16"/>
      <c r="R13" s="16">
        <f t="shared" si="4"/>
        <v>0</v>
      </c>
      <c r="S13" s="18"/>
    </row>
    <row r="14" spans="1:30" x14ac:dyDescent="0.2">
      <c r="A14" s="13"/>
      <c r="B14" s="14"/>
      <c r="C14" s="13"/>
      <c r="D14" s="13"/>
      <c r="E14" s="25" t="s">
        <v>19</v>
      </c>
      <c r="F14" s="13"/>
      <c r="G14" s="13"/>
      <c r="H14" s="26">
        <f>SUM(H10:H13)</f>
        <v>0</v>
      </c>
      <c r="I14" s="16"/>
      <c r="J14" s="26">
        <f>SUM(J10:J13)</f>
        <v>0</v>
      </c>
      <c r="K14" s="16"/>
      <c r="L14" s="26">
        <f>SUM(L10:L13)</f>
        <v>0</v>
      </c>
      <c r="M14" s="16"/>
      <c r="N14" s="26">
        <f>SUM(N10:N13)</f>
        <v>0</v>
      </c>
      <c r="O14" s="17"/>
      <c r="P14" s="16"/>
      <c r="Q14" s="16"/>
      <c r="R14" s="26">
        <f>SUM(R10:R13)</f>
        <v>0</v>
      </c>
      <c r="S14" s="18">
        <f>J14+N14+R14</f>
        <v>0</v>
      </c>
    </row>
    <row r="15" spans="1:30" ht="21.75" customHeight="1" x14ac:dyDescent="0.2">
      <c r="A15" s="13"/>
      <c r="B15" s="14"/>
      <c r="C15" s="13"/>
      <c r="D15" s="13"/>
      <c r="E15" s="19" t="s">
        <v>22</v>
      </c>
      <c r="F15" s="13"/>
      <c r="G15" s="13"/>
      <c r="H15" s="16">
        <f>F15*G15</f>
        <v>0</v>
      </c>
      <c r="I15" s="16"/>
      <c r="J15" s="16">
        <f>H15*I15</f>
        <v>0</v>
      </c>
      <c r="K15" s="16"/>
      <c r="L15" s="16"/>
      <c r="M15" s="16"/>
      <c r="N15" s="16">
        <f>L15*M15</f>
        <v>0</v>
      </c>
      <c r="O15" s="17"/>
      <c r="P15" s="16"/>
      <c r="Q15" s="16"/>
      <c r="R15" s="16">
        <f>P15*Q15</f>
        <v>0</v>
      </c>
      <c r="S15" s="27"/>
    </row>
    <row r="16" spans="1:30" ht="15" x14ac:dyDescent="0.2">
      <c r="A16" s="13"/>
      <c r="B16" s="14"/>
      <c r="C16" s="20"/>
      <c r="D16" s="13"/>
      <c r="E16" s="19"/>
      <c r="F16" s="13"/>
      <c r="G16" s="13"/>
      <c r="H16" s="16">
        <f t="shared" ref="H16:H53" si="5">F16*G16</f>
        <v>0</v>
      </c>
      <c r="I16" s="16"/>
      <c r="J16" s="16">
        <f t="shared" ref="J16:J53" si="6">H16*I16</f>
        <v>0</v>
      </c>
      <c r="K16" s="16"/>
      <c r="L16" s="16"/>
      <c r="M16" s="16"/>
      <c r="N16" s="16">
        <f t="shared" ref="N16:N53" si="7">L16*M16</f>
        <v>0</v>
      </c>
      <c r="O16" s="17"/>
      <c r="P16" s="16"/>
      <c r="Q16" s="16"/>
      <c r="R16" s="16">
        <f t="shared" ref="R16:R53" si="8">P16*Q16</f>
        <v>0</v>
      </c>
      <c r="S16" s="27"/>
    </row>
    <row r="17" spans="1:19" ht="76.5" x14ac:dyDescent="0.2">
      <c r="A17" s="13">
        <v>1</v>
      </c>
      <c r="B17" s="28" t="s">
        <v>23</v>
      </c>
      <c r="C17" s="20"/>
      <c r="D17" s="13"/>
      <c r="E17" s="19" t="s">
        <v>24</v>
      </c>
      <c r="F17" s="13">
        <v>6</v>
      </c>
      <c r="G17" s="13">
        <v>1</v>
      </c>
      <c r="H17" s="16">
        <f t="shared" si="5"/>
        <v>6</v>
      </c>
      <c r="I17" s="16">
        <v>600</v>
      </c>
      <c r="J17" s="16">
        <f t="shared" si="6"/>
        <v>3600</v>
      </c>
      <c r="K17" s="16" t="s">
        <v>25</v>
      </c>
      <c r="L17" s="16">
        <v>0.5</v>
      </c>
      <c r="M17" s="16">
        <v>400</v>
      </c>
      <c r="N17" s="16">
        <f t="shared" si="7"/>
        <v>200</v>
      </c>
      <c r="O17" s="17" t="s">
        <v>26</v>
      </c>
      <c r="P17" s="16">
        <v>4</v>
      </c>
      <c r="Q17" s="16">
        <v>282</v>
      </c>
      <c r="R17" s="16">
        <f t="shared" si="8"/>
        <v>1128</v>
      </c>
      <c r="S17" s="27"/>
    </row>
    <row r="18" spans="1:19" ht="15" x14ac:dyDescent="0.2">
      <c r="A18" s="13"/>
      <c r="B18" s="14"/>
      <c r="C18" s="20"/>
      <c r="D18" s="13"/>
      <c r="E18" s="19"/>
      <c r="F18" s="13"/>
      <c r="G18" s="13"/>
      <c r="H18" s="16">
        <f t="shared" si="5"/>
        <v>0</v>
      </c>
      <c r="I18" s="16"/>
      <c r="J18" s="16">
        <f t="shared" si="6"/>
        <v>0</v>
      </c>
      <c r="K18" s="16"/>
      <c r="L18" s="16"/>
      <c r="M18" s="16"/>
      <c r="N18" s="16">
        <f t="shared" si="7"/>
        <v>0</v>
      </c>
      <c r="O18" s="17" t="s">
        <v>27</v>
      </c>
      <c r="P18" s="16">
        <v>1</v>
      </c>
      <c r="Q18" s="16">
        <v>113.45</v>
      </c>
      <c r="R18" s="16">
        <f t="shared" si="8"/>
        <v>113.45</v>
      </c>
      <c r="S18" s="27"/>
    </row>
    <row r="19" spans="1:19" ht="25.5" x14ac:dyDescent="0.2">
      <c r="A19" s="13"/>
      <c r="B19" s="14"/>
      <c r="C19" s="20"/>
      <c r="D19" s="13"/>
      <c r="E19" s="19"/>
      <c r="F19" s="13"/>
      <c r="G19" s="13"/>
      <c r="H19" s="16">
        <f t="shared" si="5"/>
        <v>0</v>
      </c>
      <c r="I19" s="16"/>
      <c r="J19" s="16">
        <f t="shared" si="6"/>
        <v>0</v>
      </c>
      <c r="K19" s="16"/>
      <c r="L19" s="16"/>
      <c r="M19" s="16"/>
      <c r="N19" s="16">
        <f t="shared" si="7"/>
        <v>0</v>
      </c>
      <c r="O19" s="17" t="s">
        <v>28</v>
      </c>
      <c r="P19" s="16">
        <v>25</v>
      </c>
      <c r="Q19" s="16">
        <v>57</v>
      </c>
      <c r="R19" s="16">
        <f t="shared" si="8"/>
        <v>1425</v>
      </c>
      <c r="S19" s="27"/>
    </row>
    <row r="20" spans="1:19" ht="15" x14ac:dyDescent="0.2">
      <c r="A20" s="13"/>
      <c r="B20" s="14"/>
      <c r="C20" s="20"/>
      <c r="D20" s="13"/>
      <c r="E20" s="19"/>
      <c r="F20" s="13"/>
      <c r="G20" s="13"/>
      <c r="H20" s="16">
        <f t="shared" si="5"/>
        <v>0</v>
      </c>
      <c r="I20" s="16"/>
      <c r="J20" s="16">
        <f t="shared" si="6"/>
        <v>0</v>
      </c>
      <c r="K20" s="16"/>
      <c r="L20" s="16"/>
      <c r="M20" s="16"/>
      <c r="N20" s="16">
        <f t="shared" si="7"/>
        <v>0</v>
      </c>
      <c r="O20" s="17" t="s">
        <v>29</v>
      </c>
      <c r="P20" s="16">
        <v>25</v>
      </c>
      <c r="Q20" s="16">
        <v>22.75</v>
      </c>
      <c r="R20" s="16">
        <f t="shared" si="8"/>
        <v>568.75</v>
      </c>
      <c r="S20" s="27"/>
    </row>
    <row r="21" spans="1:19" ht="25.5" x14ac:dyDescent="0.2">
      <c r="A21" s="13"/>
      <c r="B21" s="14"/>
      <c r="C21" s="20"/>
      <c r="D21" s="13"/>
      <c r="E21" s="19"/>
      <c r="F21" s="13"/>
      <c r="G21" s="13"/>
      <c r="H21" s="16">
        <f t="shared" si="5"/>
        <v>0</v>
      </c>
      <c r="I21" s="16"/>
      <c r="J21" s="16">
        <f t="shared" si="6"/>
        <v>0</v>
      </c>
      <c r="K21" s="16"/>
      <c r="L21" s="16"/>
      <c r="M21" s="16"/>
      <c r="N21" s="16">
        <f t="shared" si="7"/>
        <v>0</v>
      </c>
      <c r="O21" s="17" t="s">
        <v>30</v>
      </c>
      <c r="P21" s="16">
        <v>4</v>
      </c>
      <c r="Q21" s="16">
        <v>33.700000000000003</v>
      </c>
      <c r="R21" s="16">
        <f t="shared" si="8"/>
        <v>134.80000000000001</v>
      </c>
      <c r="S21" s="27"/>
    </row>
    <row r="22" spans="1:19" ht="15" x14ac:dyDescent="0.2">
      <c r="A22" s="13"/>
      <c r="B22" s="14"/>
      <c r="C22" s="20"/>
      <c r="D22" s="13"/>
      <c r="E22" s="19"/>
      <c r="F22" s="13"/>
      <c r="G22" s="13"/>
      <c r="H22" s="16">
        <f t="shared" si="5"/>
        <v>0</v>
      </c>
      <c r="I22" s="16"/>
      <c r="J22" s="16">
        <f t="shared" si="6"/>
        <v>0</v>
      </c>
      <c r="K22" s="16"/>
      <c r="L22" s="16"/>
      <c r="M22" s="16"/>
      <c r="N22" s="16">
        <f t="shared" si="7"/>
        <v>0</v>
      </c>
      <c r="O22" s="17" t="s">
        <v>31</v>
      </c>
      <c r="P22" s="16">
        <v>25</v>
      </c>
      <c r="Q22" s="16">
        <v>0.8</v>
      </c>
      <c r="R22" s="16">
        <f t="shared" si="8"/>
        <v>20</v>
      </c>
      <c r="S22" s="27"/>
    </row>
    <row r="23" spans="1:19" ht="15" x14ac:dyDescent="0.2">
      <c r="A23" s="13"/>
      <c r="B23" s="14"/>
      <c r="C23" s="20"/>
      <c r="D23" s="13"/>
      <c r="E23" s="19"/>
      <c r="F23" s="13"/>
      <c r="G23" s="13"/>
      <c r="H23" s="16">
        <f t="shared" si="5"/>
        <v>0</v>
      </c>
      <c r="I23" s="16"/>
      <c r="J23" s="16">
        <f t="shared" si="6"/>
        <v>0</v>
      </c>
      <c r="K23" s="16"/>
      <c r="L23" s="16"/>
      <c r="M23" s="16"/>
      <c r="N23" s="16">
        <f t="shared" si="7"/>
        <v>0</v>
      </c>
      <c r="O23" s="17" t="s">
        <v>32</v>
      </c>
      <c r="P23" s="16">
        <v>25</v>
      </c>
      <c r="Q23" s="16">
        <v>0.82</v>
      </c>
      <c r="R23" s="16">
        <f t="shared" si="8"/>
        <v>20.5</v>
      </c>
      <c r="S23" s="27"/>
    </row>
    <row r="24" spans="1:19" ht="15" x14ac:dyDescent="0.2">
      <c r="A24" s="13"/>
      <c r="B24" s="14"/>
      <c r="C24" s="20"/>
      <c r="D24" s="13"/>
      <c r="E24" s="19"/>
      <c r="F24" s="13"/>
      <c r="G24" s="13"/>
      <c r="H24" s="16">
        <f t="shared" si="5"/>
        <v>0</v>
      </c>
      <c r="I24" s="16"/>
      <c r="J24" s="16">
        <f t="shared" si="6"/>
        <v>0</v>
      </c>
      <c r="K24" s="16"/>
      <c r="L24" s="16"/>
      <c r="M24" s="16"/>
      <c r="N24" s="16">
        <f t="shared" si="7"/>
        <v>0</v>
      </c>
      <c r="O24" s="17" t="s">
        <v>33</v>
      </c>
      <c r="P24" s="16">
        <v>20</v>
      </c>
      <c r="Q24" s="16">
        <v>1.4</v>
      </c>
      <c r="R24" s="16">
        <f t="shared" si="8"/>
        <v>28</v>
      </c>
      <c r="S24" s="27"/>
    </row>
    <row r="25" spans="1:19" ht="15" x14ac:dyDescent="0.2">
      <c r="A25" s="13"/>
      <c r="B25" s="14"/>
      <c r="C25" s="20"/>
      <c r="D25" s="13"/>
      <c r="E25" s="19"/>
      <c r="F25" s="13"/>
      <c r="G25" s="13"/>
      <c r="H25" s="16">
        <f t="shared" si="5"/>
        <v>0</v>
      </c>
      <c r="I25" s="16"/>
      <c r="J25" s="16">
        <f t="shared" si="6"/>
        <v>0</v>
      </c>
      <c r="K25" s="16"/>
      <c r="L25" s="16"/>
      <c r="M25" s="16"/>
      <c r="N25" s="16">
        <f t="shared" si="7"/>
        <v>0</v>
      </c>
      <c r="O25" s="17" t="s">
        <v>34</v>
      </c>
      <c r="P25" s="16">
        <v>25</v>
      </c>
      <c r="Q25" s="16">
        <v>5</v>
      </c>
      <c r="R25" s="16">
        <f t="shared" si="8"/>
        <v>125</v>
      </c>
      <c r="S25" s="27"/>
    </row>
    <row r="26" spans="1:19" ht="15" x14ac:dyDescent="0.2">
      <c r="A26" s="13"/>
      <c r="B26" s="14"/>
      <c r="C26" s="20"/>
      <c r="D26" s="13"/>
      <c r="E26" s="19"/>
      <c r="F26" s="13"/>
      <c r="G26" s="13"/>
      <c r="H26" s="16">
        <f t="shared" si="5"/>
        <v>0</v>
      </c>
      <c r="I26" s="16"/>
      <c r="J26" s="16">
        <f t="shared" si="6"/>
        <v>0</v>
      </c>
      <c r="K26" s="16"/>
      <c r="L26" s="16"/>
      <c r="M26" s="16"/>
      <c r="N26" s="16">
        <f t="shared" si="7"/>
        <v>0</v>
      </c>
      <c r="O26" s="17" t="s">
        <v>35</v>
      </c>
      <c r="P26" s="16">
        <v>1</v>
      </c>
      <c r="Q26" s="16">
        <v>62.34</v>
      </c>
      <c r="R26" s="16">
        <f t="shared" si="8"/>
        <v>62.34</v>
      </c>
      <c r="S26" s="27"/>
    </row>
    <row r="27" spans="1:19" ht="15" x14ac:dyDescent="0.2">
      <c r="A27" s="13"/>
      <c r="B27" s="14"/>
      <c r="C27" s="20"/>
      <c r="D27" s="13"/>
      <c r="E27" s="19"/>
      <c r="F27" s="13"/>
      <c r="G27" s="13"/>
      <c r="H27" s="16"/>
      <c r="I27" s="16"/>
      <c r="J27" s="16"/>
      <c r="K27" s="16"/>
      <c r="L27" s="16"/>
      <c r="M27" s="16"/>
      <c r="N27" s="16"/>
      <c r="O27" s="17"/>
      <c r="P27" s="16"/>
      <c r="Q27" s="16"/>
      <c r="R27" s="16"/>
      <c r="S27" s="27"/>
    </row>
    <row r="28" spans="1:19" ht="76.5" x14ac:dyDescent="0.2">
      <c r="A28" s="13" t="s">
        <v>36</v>
      </c>
      <c r="B28" s="28" t="s">
        <v>37</v>
      </c>
      <c r="C28" s="20"/>
      <c r="D28" s="13"/>
      <c r="E28" s="19" t="s">
        <v>38</v>
      </c>
      <c r="F28" s="13">
        <v>2</v>
      </c>
      <c r="G28" s="13">
        <v>1</v>
      </c>
      <c r="H28" s="16">
        <f t="shared" ref="H28:H49" si="9">F28*G28</f>
        <v>2</v>
      </c>
      <c r="I28" s="16">
        <v>600</v>
      </c>
      <c r="J28" s="16">
        <f t="shared" ref="J28:J52" si="10">H28*I28</f>
        <v>1200</v>
      </c>
      <c r="K28" s="16" t="s">
        <v>25</v>
      </c>
      <c r="L28" s="16">
        <v>0.5</v>
      </c>
      <c r="M28" s="16">
        <v>400</v>
      </c>
      <c r="N28" s="16">
        <f t="shared" ref="N28:N52" si="11">L28*M28</f>
        <v>200</v>
      </c>
      <c r="O28" s="17" t="s">
        <v>26</v>
      </c>
      <c r="P28" s="16">
        <v>1</v>
      </c>
      <c r="Q28" s="16">
        <v>282</v>
      </c>
      <c r="R28" s="16">
        <f t="shared" ref="R28:R52" si="12">P28*Q28</f>
        <v>282</v>
      </c>
      <c r="S28" s="27"/>
    </row>
    <row r="29" spans="1:19" ht="15" x14ac:dyDescent="0.2">
      <c r="A29" s="13"/>
      <c r="B29" s="14"/>
      <c r="C29" s="20"/>
      <c r="D29" s="13"/>
      <c r="E29" s="19"/>
      <c r="F29" s="13"/>
      <c r="G29" s="13"/>
      <c r="H29" s="16">
        <f t="shared" si="9"/>
        <v>0</v>
      </c>
      <c r="I29" s="16"/>
      <c r="J29" s="16">
        <f t="shared" si="10"/>
        <v>0</v>
      </c>
      <c r="K29" s="16"/>
      <c r="L29" s="16"/>
      <c r="M29" s="16"/>
      <c r="N29" s="16">
        <f t="shared" si="11"/>
        <v>0</v>
      </c>
      <c r="O29" s="17" t="s">
        <v>39</v>
      </c>
      <c r="P29" s="16">
        <v>1</v>
      </c>
      <c r="Q29" s="16">
        <v>113.45</v>
      </c>
      <c r="R29" s="16">
        <f t="shared" si="12"/>
        <v>113.45</v>
      </c>
      <c r="S29" s="27"/>
    </row>
    <row r="30" spans="1:19" ht="25.5" x14ac:dyDescent="0.2">
      <c r="A30" s="13"/>
      <c r="B30" s="14"/>
      <c r="C30" s="20"/>
      <c r="D30" s="13"/>
      <c r="E30" s="19"/>
      <c r="F30" s="13"/>
      <c r="G30" s="13"/>
      <c r="H30" s="16">
        <f t="shared" si="9"/>
        <v>0</v>
      </c>
      <c r="I30" s="16"/>
      <c r="J30" s="16">
        <f t="shared" si="10"/>
        <v>0</v>
      </c>
      <c r="K30" s="16"/>
      <c r="L30" s="16"/>
      <c r="M30" s="16"/>
      <c r="N30" s="16">
        <f t="shared" si="11"/>
        <v>0</v>
      </c>
      <c r="O30" s="17" t="s">
        <v>40</v>
      </c>
      <c r="P30" s="16">
        <v>8</v>
      </c>
      <c r="Q30" s="16">
        <v>57</v>
      </c>
      <c r="R30" s="16">
        <f t="shared" si="12"/>
        <v>456</v>
      </c>
      <c r="S30" s="27"/>
    </row>
    <row r="31" spans="1:19" ht="25.5" x14ac:dyDescent="0.2">
      <c r="A31" s="13"/>
      <c r="B31" s="14"/>
      <c r="C31" s="20"/>
      <c r="D31" s="13"/>
      <c r="E31" s="19"/>
      <c r="F31" s="13"/>
      <c r="G31" s="13"/>
      <c r="H31" s="16">
        <f t="shared" si="9"/>
        <v>0</v>
      </c>
      <c r="I31" s="16"/>
      <c r="J31" s="16">
        <f t="shared" si="10"/>
        <v>0</v>
      </c>
      <c r="K31" s="16"/>
      <c r="L31" s="16"/>
      <c r="M31" s="16"/>
      <c r="N31" s="16">
        <f t="shared" si="11"/>
        <v>0</v>
      </c>
      <c r="O31" s="17" t="s">
        <v>30</v>
      </c>
      <c r="P31" s="16">
        <v>1</v>
      </c>
      <c r="Q31" s="16">
        <v>33.700000000000003</v>
      </c>
      <c r="R31" s="16">
        <f t="shared" si="12"/>
        <v>33.700000000000003</v>
      </c>
      <c r="S31" s="27"/>
    </row>
    <row r="32" spans="1:19" ht="15" x14ac:dyDescent="0.2">
      <c r="A32" s="13"/>
      <c r="B32" s="14"/>
      <c r="C32" s="20"/>
      <c r="D32" s="13"/>
      <c r="E32" s="19"/>
      <c r="F32" s="13"/>
      <c r="G32" s="13"/>
      <c r="H32" s="16"/>
      <c r="I32" s="16"/>
      <c r="J32" s="16"/>
      <c r="K32" s="16"/>
      <c r="L32" s="16"/>
      <c r="M32" s="16"/>
      <c r="N32" s="16"/>
      <c r="O32" s="17"/>
      <c r="P32" s="16"/>
      <c r="Q32" s="16"/>
      <c r="R32" s="16"/>
      <c r="S32" s="27"/>
    </row>
    <row r="33" spans="1:19" ht="102" x14ac:dyDescent="0.2">
      <c r="A33" s="13" t="s">
        <v>41</v>
      </c>
      <c r="B33" s="28" t="s">
        <v>42</v>
      </c>
      <c r="C33" s="20"/>
      <c r="D33" s="13"/>
      <c r="E33" s="19" t="s">
        <v>43</v>
      </c>
      <c r="F33" s="13">
        <v>3</v>
      </c>
      <c r="G33" s="13">
        <v>1</v>
      </c>
      <c r="H33" s="16">
        <f t="shared" si="9"/>
        <v>3</v>
      </c>
      <c r="I33" s="16">
        <v>600</v>
      </c>
      <c r="J33" s="16">
        <f t="shared" si="10"/>
        <v>1800</v>
      </c>
      <c r="K33" s="16" t="s">
        <v>25</v>
      </c>
      <c r="L33" s="16">
        <v>0.5</v>
      </c>
      <c r="M33" s="16">
        <v>400</v>
      </c>
      <c r="N33" s="16">
        <f t="shared" si="11"/>
        <v>200</v>
      </c>
      <c r="O33" s="17" t="s">
        <v>28</v>
      </c>
      <c r="P33" s="16">
        <v>18</v>
      </c>
      <c r="Q33" s="16">
        <v>57</v>
      </c>
      <c r="R33" s="16">
        <f t="shared" si="12"/>
        <v>1026</v>
      </c>
      <c r="S33" s="27"/>
    </row>
    <row r="34" spans="1:19" ht="15" x14ac:dyDescent="0.2">
      <c r="A34" s="13"/>
      <c r="B34" s="14"/>
      <c r="C34" s="20"/>
      <c r="D34" s="13"/>
      <c r="E34" s="19"/>
      <c r="F34" s="13"/>
      <c r="G34" s="13"/>
      <c r="H34" s="16">
        <f t="shared" si="9"/>
        <v>0</v>
      </c>
      <c r="I34" s="16"/>
      <c r="J34" s="16">
        <f t="shared" si="10"/>
        <v>0</v>
      </c>
      <c r="K34" s="16"/>
      <c r="L34" s="16"/>
      <c r="M34" s="16"/>
      <c r="N34" s="16">
        <f t="shared" si="11"/>
        <v>0</v>
      </c>
      <c r="O34" s="17" t="s">
        <v>26</v>
      </c>
      <c r="P34" s="16">
        <v>2</v>
      </c>
      <c r="Q34" s="16">
        <v>282</v>
      </c>
      <c r="R34" s="16">
        <f t="shared" si="12"/>
        <v>564</v>
      </c>
      <c r="S34" s="27"/>
    </row>
    <row r="35" spans="1:19" ht="25.5" x14ac:dyDescent="0.2">
      <c r="A35" s="13"/>
      <c r="B35" s="14"/>
      <c r="C35" s="20"/>
      <c r="D35" s="13"/>
      <c r="E35" s="19"/>
      <c r="F35" s="13"/>
      <c r="G35" s="13"/>
      <c r="H35" s="16">
        <f t="shared" si="9"/>
        <v>0</v>
      </c>
      <c r="I35" s="16"/>
      <c r="J35" s="16">
        <f t="shared" si="10"/>
        <v>0</v>
      </c>
      <c r="K35" s="16"/>
      <c r="L35" s="16"/>
      <c r="M35" s="16"/>
      <c r="N35" s="16">
        <f t="shared" si="11"/>
        <v>0</v>
      </c>
      <c r="O35" s="17" t="s">
        <v>44</v>
      </c>
      <c r="P35" s="16">
        <v>4</v>
      </c>
      <c r="Q35" s="16">
        <v>33.700000000000003</v>
      </c>
      <c r="R35" s="16">
        <f t="shared" si="12"/>
        <v>134.80000000000001</v>
      </c>
      <c r="S35" s="27"/>
    </row>
    <row r="36" spans="1:19" ht="15" x14ac:dyDescent="0.2">
      <c r="A36" s="13"/>
      <c r="B36" s="14"/>
      <c r="C36" s="20"/>
      <c r="D36" s="13"/>
      <c r="E36" s="19"/>
      <c r="F36" s="13"/>
      <c r="G36" s="13"/>
      <c r="H36" s="16">
        <f t="shared" si="9"/>
        <v>0</v>
      </c>
      <c r="I36" s="16"/>
      <c r="J36" s="16">
        <f t="shared" si="10"/>
        <v>0</v>
      </c>
      <c r="K36" s="16"/>
      <c r="L36" s="16"/>
      <c r="M36" s="16"/>
      <c r="N36" s="16">
        <f t="shared" si="11"/>
        <v>0</v>
      </c>
      <c r="O36" s="17" t="s">
        <v>31</v>
      </c>
      <c r="P36" s="16">
        <v>25</v>
      </c>
      <c r="Q36" s="16">
        <v>0.8</v>
      </c>
      <c r="R36" s="16">
        <f t="shared" si="12"/>
        <v>20</v>
      </c>
      <c r="S36" s="27"/>
    </row>
    <row r="37" spans="1:19" ht="15" x14ac:dyDescent="0.2">
      <c r="A37" s="13"/>
      <c r="B37" s="14"/>
      <c r="C37" s="20"/>
      <c r="D37" s="13"/>
      <c r="E37" s="19"/>
      <c r="F37" s="13"/>
      <c r="G37" s="13"/>
      <c r="H37" s="16">
        <f t="shared" si="9"/>
        <v>0</v>
      </c>
      <c r="I37" s="16"/>
      <c r="J37" s="16">
        <f t="shared" si="10"/>
        <v>0</v>
      </c>
      <c r="K37" s="16"/>
      <c r="L37" s="16"/>
      <c r="M37" s="16"/>
      <c r="N37" s="16">
        <f t="shared" si="11"/>
        <v>0</v>
      </c>
      <c r="O37" s="17" t="s">
        <v>32</v>
      </c>
      <c r="P37" s="16">
        <v>25</v>
      </c>
      <c r="Q37" s="16">
        <v>0.82</v>
      </c>
      <c r="R37" s="16">
        <f t="shared" si="12"/>
        <v>20.5</v>
      </c>
      <c r="S37" s="27"/>
    </row>
    <row r="38" spans="1:19" ht="15" x14ac:dyDescent="0.2">
      <c r="A38" s="13"/>
      <c r="B38" s="14"/>
      <c r="C38" s="20"/>
      <c r="D38" s="13"/>
      <c r="E38" s="19"/>
      <c r="F38" s="13"/>
      <c r="G38" s="13"/>
      <c r="H38" s="16">
        <f t="shared" si="9"/>
        <v>0</v>
      </c>
      <c r="I38" s="16"/>
      <c r="J38" s="16">
        <f t="shared" si="10"/>
        <v>0</v>
      </c>
      <c r="K38" s="16"/>
      <c r="L38" s="16"/>
      <c r="M38" s="16"/>
      <c r="N38" s="16">
        <f t="shared" si="11"/>
        <v>0</v>
      </c>
      <c r="O38" s="17" t="s">
        <v>33</v>
      </c>
      <c r="P38" s="16">
        <v>15</v>
      </c>
      <c r="Q38" s="16">
        <v>1.4</v>
      </c>
      <c r="R38" s="16">
        <f t="shared" si="12"/>
        <v>21</v>
      </c>
      <c r="S38" s="27"/>
    </row>
    <row r="39" spans="1:19" ht="15" x14ac:dyDescent="0.2">
      <c r="A39" s="13"/>
      <c r="B39" s="14"/>
      <c r="C39" s="20"/>
      <c r="D39" s="13"/>
      <c r="E39" s="19"/>
      <c r="F39" s="13"/>
      <c r="G39" s="13"/>
      <c r="H39" s="16">
        <f t="shared" si="9"/>
        <v>0</v>
      </c>
      <c r="I39" s="16"/>
      <c r="J39" s="16">
        <f t="shared" si="10"/>
        <v>0</v>
      </c>
      <c r="K39" s="16"/>
      <c r="L39" s="16"/>
      <c r="M39" s="16"/>
      <c r="N39" s="16">
        <f t="shared" si="11"/>
        <v>0</v>
      </c>
      <c r="O39" s="17" t="s">
        <v>29</v>
      </c>
      <c r="P39" s="16">
        <v>18</v>
      </c>
      <c r="Q39" s="16">
        <v>22.75</v>
      </c>
      <c r="R39" s="16">
        <f t="shared" si="12"/>
        <v>409.5</v>
      </c>
      <c r="S39" s="27"/>
    </row>
    <row r="40" spans="1:19" ht="15" x14ac:dyDescent="0.2">
      <c r="A40" s="13"/>
      <c r="B40" s="14"/>
      <c r="C40" s="20"/>
      <c r="D40" s="13"/>
      <c r="E40" s="19"/>
      <c r="F40" s="13"/>
      <c r="G40" s="13"/>
      <c r="H40" s="16">
        <f t="shared" si="9"/>
        <v>0</v>
      </c>
      <c r="I40" s="16"/>
      <c r="J40" s="16">
        <f t="shared" si="10"/>
        <v>0</v>
      </c>
      <c r="K40" s="16"/>
      <c r="L40" s="16"/>
      <c r="M40" s="16"/>
      <c r="N40" s="16">
        <f t="shared" si="11"/>
        <v>0</v>
      </c>
      <c r="O40" s="17" t="s">
        <v>34</v>
      </c>
      <c r="P40" s="16">
        <v>25</v>
      </c>
      <c r="Q40" s="16">
        <v>5</v>
      </c>
      <c r="R40" s="16">
        <f t="shared" si="12"/>
        <v>125</v>
      </c>
      <c r="S40" s="27"/>
    </row>
    <row r="41" spans="1:19" ht="15" x14ac:dyDescent="0.2">
      <c r="A41" s="13"/>
      <c r="B41" s="14"/>
      <c r="C41" s="20"/>
      <c r="D41" s="13"/>
      <c r="E41" s="19"/>
      <c r="F41" s="13"/>
      <c r="G41" s="13"/>
      <c r="H41" s="16"/>
      <c r="I41" s="16"/>
      <c r="J41" s="16"/>
      <c r="K41" s="16"/>
      <c r="L41" s="16"/>
      <c r="M41" s="16"/>
      <c r="N41" s="16"/>
      <c r="O41" s="17"/>
      <c r="P41" s="16"/>
      <c r="Q41" s="16"/>
      <c r="R41" s="16"/>
      <c r="S41" s="27"/>
    </row>
    <row r="42" spans="1:19" ht="76.5" x14ac:dyDescent="0.2">
      <c r="A42" s="13" t="s">
        <v>45</v>
      </c>
      <c r="B42" s="28" t="s">
        <v>46</v>
      </c>
      <c r="C42" s="20"/>
      <c r="D42" s="13"/>
      <c r="E42" s="19" t="s">
        <v>47</v>
      </c>
      <c r="F42" s="13">
        <v>3</v>
      </c>
      <c r="G42" s="13">
        <v>1</v>
      </c>
      <c r="H42" s="16">
        <f t="shared" si="9"/>
        <v>3</v>
      </c>
      <c r="I42" s="16">
        <v>600</v>
      </c>
      <c r="J42" s="16">
        <f t="shared" si="10"/>
        <v>1800</v>
      </c>
      <c r="K42" s="16" t="s">
        <v>0</v>
      </c>
      <c r="L42" s="16"/>
      <c r="M42" s="16"/>
      <c r="N42" s="16">
        <f t="shared" si="11"/>
        <v>0</v>
      </c>
      <c r="O42" s="17" t="s">
        <v>48</v>
      </c>
      <c r="P42" s="16">
        <v>18</v>
      </c>
      <c r="Q42" s="16">
        <v>57</v>
      </c>
      <c r="R42" s="16">
        <f t="shared" si="12"/>
        <v>1026</v>
      </c>
      <c r="S42" s="27"/>
    </row>
    <row r="43" spans="1:19" ht="15" x14ac:dyDescent="0.2">
      <c r="A43" s="13"/>
      <c r="B43" s="14"/>
      <c r="C43" s="20"/>
      <c r="D43" s="13"/>
      <c r="E43" s="19"/>
      <c r="F43" s="13"/>
      <c r="G43" s="13"/>
      <c r="H43" s="16">
        <f t="shared" si="9"/>
        <v>0</v>
      </c>
      <c r="I43" s="16"/>
      <c r="J43" s="16">
        <f t="shared" si="10"/>
        <v>0</v>
      </c>
      <c r="K43" s="16"/>
      <c r="L43" s="16"/>
      <c r="M43" s="16"/>
      <c r="N43" s="16">
        <f t="shared" si="11"/>
        <v>0</v>
      </c>
      <c r="O43" s="17" t="s">
        <v>26</v>
      </c>
      <c r="P43" s="16">
        <v>2</v>
      </c>
      <c r="Q43" s="16">
        <v>282</v>
      </c>
      <c r="R43" s="16">
        <f t="shared" si="12"/>
        <v>564</v>
      </c>
      <c r="S43" s="27"/>
    </row>
    <row r="44" spans="1:19" ht="15" x14ac:dyDescent="0.2">
      <c r="A44" s="13"/>
      <c r="B44" s="14"/>
      <c r="C44" s="20"/>
      <c r="D44" s="13"/>
      <c r="E44" s="19"/>
      <c r="F44" s="13"/>
      <c r="G44" s="13"/>
      <c r="H44" s="16">
        <f t="shared" si="9"/>
        <v>0</v>
      </c>
      <c r="I44" s="16"/>
      <c r="J44" s="16">
        <f t="shared" si="10"/>
        <v>0</v>
      </c>
      <c r="K44" s="16"/>
      <c r="L44" s="16"/>
      <c r="M44" s="16"/>
      <c r="N44" s="16">
        <f t="shared" si="11"/>
        <v>0</v>
      </c>
      <c r="O44" s="17" t="s">
        <v>49</v>
      </c>
      <c r="P44" s="16">
        <v>4</v>
      </c>
      <c r="Q44" s="16">
        <v>33.700000000000003</v>
      </c>
      <c r="R44" s="16">
        <f t="shared" si="12"/>
        <v>134.80000000000001</v>
      </c>
      <c r="S44" s="27"/>
    </row>
    <row r="45" spans="1:19" ht="15" x14ac:dyDescent="0.2">
      <c r="A45" s="13"/>
      <c r="B45" s="14"/>
      <c r="C45" s="20"/>
      <c r="D45" s="13"/>
      <c r="E45" s="19"/>
      <c r="F45" s="13"/>
      <c r="G45" s="13"/>
      <c r="H45" s="16">
        <f t="shared" si="9"/>
        <v>0</v>
      </c>
      <c r="I45" s="16"/>
      <c r="J45" s="16">
        <f t="shared" si="10"/>
        <v>0</v>
      </c>
      <c r="K45" s="16"/>
      <c r="L45" s="16"/>
      <c r="M45" s="16"/>
      <c r="N45" s="16">
        <f t="shared" si="11"/>
        <v>0</v>
      </c>
      <c r="O45" s="17" t="s">
        <v>29</v>
      </c>
      <c r="P45" s="16">
        <v>18</v>
      </c>
      <c r="Q45" s="16">
        <v>22.75</v>
      </c>
      <c r="R45" s="16">
        <f t="shared" si="12"/>
        <v>409.5</v>
      </c>
      <c r="S45" s="27"/>
    </row>
    <row r="46" spans="1:19" ht="15" x14ac:dyDescent="0.2">
      <c r="A46" s="13"/>
      <c r="B46" s="14"/>
      <c r="C46" s="20"/>
      <c r="D46" s="13"/>
      <c r="E46" s="19"/>
      <c r="F46" s="13"/>
      <c r="G46" s="13"/>
      <c r="H46" s="16">
        <f t="shared" si="9"/>
        <v>0</v>
      </c>
      <c r="I46" s="16"/>
      <c r="J46" s="16">
        <f t="shared" si="10"/>
        <v>0</v>
      </c>
      <c r="K46" s="16"/>
      <c r="L46" s="16"/>
      <c r="M46" s="16"/>
      <c r="N46" s="16">
        <f t="shared" si="11"/>
        <v>0</v>
      </c>
      <c r="O46" s="17" t="s">
        <v>50</v>
      </c>
      <c r="P46" s="16">
        <v>20</v>
      </c>
      <c r="Q46" s="16">
        <v>0.8</v>
      </c>
      <c r="R46" s="16">
        <f t="shared" si="12"/>
        <v>16</v>
      </c>
      <c r="S46" s="27"/>
    </row>
    <row r="47" spans="1:19" ht="15" x14ac:dyDescent="0.2">
      <c r="A47" s="13"/>
      <c r="B47" s="14"/>
      <c r="C47" s="20"/>
      <c r="D47" s="13"/>
      <c r="E47" s="19"/>
      <c r="F47" s="13"/>
      <c r="G47" s="13"/>
      <c r="H47" s="16">
        <f t="shared" si="9"/>
        <v>0</v>
      </c>
      <c r="I47" s="16"/>
      <c r="J47" s="16">
        <f t="shared" si="10"/>
        <v>0</v>
      </c>
      <c r="K47" s="16"/>
      <c r="L47" s="16"/>
      <c r="M47" s="16"/>
      <c r="N47" s="16">
        <f t="shared" si="11"/>
        <v>0</v>
      </c>
      <c r="O47" s="17" t="s">
        <v>32</v>
      </c>
      <c r="P47" s="16">
        <v>20</v>
      </c>
      <c r="Q47" s="16">
        <v>0.82</v>
      </c>
      <c r="R47" s="16">
        <f t="shared" si="12"/>
        <v>16.399999999999999</v>
      </c>
      <c r="S47" s="27"/>
    </row>
    <row r="48" spans="1:19" ht="15" x14ac:dyDescent="0.2">
      <c r="A48" s="13"/>
      <c r="B48" s="14"/>
      <c r="C48" s="20"/>
      <c r="D48" s="13"/>
      <c r="E48" s="19"/>
      <c r="F48" s="13"/>
      <c r="G48" s="13"/>
      <c r="H48" s="16">
        <f t="shared" si="9"/>
        <v>0</v>
      </c>
      <c r="I48" s="16"/>
      <c r="J48" s="16">
        <f t="shared" si="10"/>
        <v>0</v>
      </c>
      <c r="K48" s="16"/>
      <c r="L48" s="16"/>
      <c r="M48" s="16"/>
      <c r="N48" s="16">
        <f t="shared" si="11"/>
        <v>0</v>
      </c>
      <c r="O48" s="17" t="s">
        <v>33</v>
      </c>
      <c r="P48" s="16">
        <v>20</v>
      </c>
      <c r="Q48" s="16">
        <v>1.4</v>
      </c>
      <c r="R48" s="16">
        <f t="shared" si="12"/>
        <v>28</v>
      </c>
      <c r="S48" s="27"/>
    </row>
    <row r="49" spans="1:19" ht="15" x14ac:dyDescent="0.2">
      <c r="A49" s="13"/>
      <c r="B49" s="14"/>
      <c r="C49" s="20"/>
      <c r="D49" s="13"/>
      <c r="E49" s="19"/>
      <c r="F49" s="13"/>
      <c r="G49" s="13"/>
      <c r="H49" s="16">
        <f t="shared" si="9"/>
        <v>0</v>
      </c>
      <c r="I49" s="16"/>
      <c r="J49" s="16">
        <f t="shared" si="10"/>
        <v>0</v>
      </c>
      <c r="K49" s="16"/>
      <c r="L49" s="16"/>
      <c r="M49" s="16"/>
      <c r="N49" s="16">
        <f t="shared" si="11"/>
        <v>0</v>
      </c>
      <c r="O49" s="17" t="s">
        <v>35</v>
      </c>
      <c r="P49" s="16">
        <v>1</v>
      </c>
      <c r="Q49" s="16">
        <v>62.34</v>
      </c>
      <c r="R49" s="16">
        <f t="shared" si="12"/>
        <v>62.34</v>
      </c>
      <c r="S49" s="27"/>
    </row>
    <row r="50" spans="1:19" ht="15" x14ac:dyDescent="0.2">
      <c r="A50" s="13"/>
      <c r="B50" s="14"/>
      <c r="C50" s="20"/>
      <c r="D50" s="13"/>
      <c r="E50" s="19"/>
      <c r="F50" s="13"/>
      <c r="G50" s="13"/>
      <c r="H50" s="16"/>
      <c r="I50" s="16"/>
      <c r="J50" s="16"/>
      <c r="K50" s="16"/>
      <c r="L50" s="16"/>
      <c r="M50" s="16"/>
      <c r="N50" s="16"/>
      <c r="O50" s="17"/>
      <c r="P50" s="16"/>
      <c r="Q50" s="16"/>
      <c r="R50" s="16"/>
      <c r="S50" s="27"/>
    </row>
    <row r="51" spans="1:19" ht="38.25" x14ac:dyDescent="0.2">
      <c r="A51" s="13" t="s">
        <v>51</v>
      </c>
      <c r="B51" s="28" t="s">
        <v>52</v>
      </c>
      <c r="C51" s="20"/>
      <c r="D51" s="13"/>
      <c r="E51" s="19" t="s">
        <v>24</v>
      </c>
      <c r="F51" s="13">
        <v>0.5</v>
      </c>
      <c r="G51" s="13">
        <v>1</v>
      </c>
      <c r="H51" s="16">
        <f>F51*G51</f>
        <v>0.5</v>
      </c>
      <c r="I51" s="16">
        <v>600</v>
      </c>
      <c r="J51" s="16">
        <f t="shared" si="10"/>
        <v>300</v>
      </c>
      <c r="K51" s="16" t="s">
        <v>25</v>
      </c>
      <c r="L51" s="16">
        <v>0.1</v>
      </c>
      <c r="M51" s="16">
        <v>400</v>
      </c>
      <c r="N51" s="16">
        <f t="shared" si="11"/>
        <v>40</v>
      </c>
      <c r="O51" s="17" t="s">
        <v>53</v>
      </c>
      <c r="P51" s="16">
        <v>1</v>
      </c>
      <c r="Q51" s="16">
        <v>38</v>
      </c>
      <c r="R51" s="16">
        <f t="shared" si="12"/>
        <v>38</v>
      </c>
      <c r="S51" s="27"/>
    </row>
    <row r="52" spans="1:19" ht="15" x14ac:dyDescent="0.2">
      <c r="A52" s="13"/>
      <c r="B52" s="14"/>
      <c r="C52" s="20"/>
      <c r="D52" s="13"/>
      <c r="E52" s="19"/>
      <c r="F52" s="13"/>
      <c r="G52" s="13"/>
      <c r="H52" s="16">
        <f>F52*G52</f>
        <v>0</v>
      </c>
      <c r="I52" s="16"/>
      <c r="J52" s="16">
        <f t="shared" si="10"/>
        <v>0</v>
      </c>
      <c r="K52" s="16"/>
      <c r="L52" s="16"/>
      <c r="M52" s="16"/>
      <c r="N52" s="16">
        <f t="shared" si="11"/>
        <v>0</v>
      </c>
      <c r="O52" s="17"/>
      <c r="P52" s="16"/>
      <c r="Q52" s="16"/>
      <c r="R52" s="16">
        <f t="shared" si="12"/>
        <v>0</v>
      </c>
      <c r="S52" s="27"/>
    </row>
    <row r="53" spans="1:19" x14ac:dyDescent="0.2">
      <c r="A53" s="13"/>
      <c r="B53" s="14"/>
      <c r="C53" s="13"/>
      <c r="D53" s="13"/>
      <c r="E53" s="13"/>
      <c r="F53" s="13"/>
      <c r="G53" s="13"/>
      <c r="H53" s="16">
        <f t="shared" si="5"/>
        <v>0</v>
      </c>
      <c r="I53" s="16"/>
      <c r="J53" s="16">
        <f t="shared" si="6"/>
        <v>0</v>
      </c>
      <c r="K53" s="16"/>
      <c r="L53" s="16"/>
      <c r="M53" s="16"/>
      <c r="N53" s="16">
        <f t="shared" si="7"/>
        <v>0</v>
      </c>
      <c r="O53" s="17"/>
      <c r="P53" s="16"/>
      <c r="Q53" s="16"/>
      <c r="R53" s="16">
        <f t="shared" si="8"/>
        <v>0</v>
      </c>
      <c r="S53" s="27"/>
    </row>
    <row r="54" spans="1:19" x14ac:dyDescent="0.2">
      <c r="A54" s="13"/>
      <c r="B54" s="14"/>
      <c r="C54" s="13"/>
      <c r="D54" s="13"/>
      <c r="E54" s="25" t="s">
        <v>19</v>
      </c>
      <c r="F54" s="13"/>
      <c r="G54" s="13"/>
      <c r="H54" s="26">
        <f>SUM(H15:H53)</f>
        <v>14.5</v>
      </c>
      <c r="I54" s="16"/>
      <c r="J54" s="26">
        <f>SUM(J16:J53)</f>
        <v>8700</v>
      </c>
      <c r="K54" s="16"/>
      <c r="L54" s="26">
        <f>SUM(L15:L53)</f>
        <v>1.6</v>
      </c>
      <c r="M54" s="16"/>
      <c r="N54" s="26">
        <f>SUM(N15:N53)</f>
        <v>640</v>
      </c>
      <c r="O54" s="17"/>
      <c r="P54" s="16"/>
      <c r="Q54" s="16"/>
      <c r="R54" s="26">
        <f>SUM(R15:R53)</f>
        <v>9126.83</v>
      </c>
      <c r="S54" s="18">
        <f>J54+N54+R54</f>
        <v>18466.830000000002</v>
      </c>
    </row>
    <row r="55" spans="1:19" x14ac:dyDescent="0.2">
      <c r="A55" s="13"/>
      <c r="B55" s="14"/>
      <c r="C55" s="13"/>
      <c r="D55" s="13"/>
      <c r="E55" s="25" t="s">
        <v>19</v>
      </c>
      <c r="F55" s="13"/>
      <c r="G55" s="13"/>
      <c r="H55" s="26">
        <f>H9+H14+H54</f>
        <v>14.5</v>
      </c>
      <c r="I55" s="16"/>
      <c r="J55" s="26">
        <f>J9+J14+J54</f>
        <v>8700</v>
      </c>
      <c r="K55" s="16"/>
      <c r="L55" s="26">
        <f>L9+L14+L54</f>
        <v>1.6</v>
      </c>
      <c r="M55" s="16"/>
      <c r="N55" s="26">
        <f>N9+N14+N54</f>
        <v>640</v>
      </c>
      <c r="O55" s="17"/>
      <c r="P55" s="16"/>
      <c r="Q55" s="16"/>
      <c r="R55" s="26">
        <f>R9+R14+R54</f>
        <v>9126.83</v>
      </c>
      <c r="S55" s="26">
        <f>SUM(S5:S54)</f>
        <v>18466.830000000002</v>
      </c>
    </row>
    <row r="56" spans="1:19" x14ac:dyDescent="0.2">
      <c r="A56" s="3"/>
      <c r="B56" s="3"/>
      <c r="C56" s="2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3"/>
      <c r="Q56" s="3"/>
      <c r="R56" s="30">
        <f>J55+N55+R55</f>
        <v>18466.830000000002</v>
      </c>
      <c r="S56" s="30" t="s">
        <v>0</v>
      </c>
    </row>
    <row r="57" spans="1:1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  <c r="P57" s="3"/>
      <c r="Q57" s="3"/>
      <c r="R57" s="3"/>
      <c r="S57" s="3"/>
    </row>
    <row r="58" spans="1:19" ht="20.25" x14ac:dyDescent="0.3">
      <c r="F58" t="s">
        <v>0</v>
      </c>
      <c r="H58" s="1" t="s">
        <v>54</v>
      </c>
      <c r="O58"/>
    </row>
    <row r="59" spans="1:19" x14ac:dyDescent="0.2">
      <c r="O59"/>
    </row>
    <row r="60" spans="1:19" x14ac:dyDescent="0.2">
      <c r="A60" s="31" t="s">
        <v>2</v>
      </c>
      <c r="B60" s="31" t="s">
        <v>3</v>
      </c>
      <c r="C60" s="31" t="s">
        <v>4</v>
      </c>
      <c r="D60" s="31" t="s">
        <v>5</v>
      </c>
      <c r="E60" s="31" t="s">
        <v>6</v>
      </c>
      <c r="F60" s="32" t="s">
        <v>7</v>
      </c>
      <c r="G60" s="32" t="s">
        <v>8</v>
      </c>
      <c r="H60" s="33" t="s">
        <v>9</v>
      </c>
      <c r="I60" s="33"/>
      <c r="J60" s="33"/>
      <c r="K60" s="31"/>
      <c r="L60" s="33" t="s">
        <v>10</v>
      </c>
      <c r="M60" s="33"/>
      <c r="N60" s="33"/>
      <c r="O60" s="33" t="s">
        <v>11</v>
      </c>
      <c r="P60" s="33"/>
      <c r="Q60" s="33"/>
      <c r="R60" s="33"/>
    </row>
    <row r="61" spans="1:19" ht="25.5" x14ac:dyDescent="0.2">
      <c r="A61" s="34"/>
      <c r="B61" s="34"/>
      <c r="C61" s="34"/>
      <c r="D61" s="34"/>
      <c r="E61" s="34"/>
      <c r="F61" s="35"/>
      <c r="G61" s="35"/>
      <c r="H61" s="36" t="s">
        <v>12</v>
      </c>
      <c r="I61" s="37" t="s">
        <v>13</v>
      </c>
      <c r="J61" s="36" t="s">
        <v>14</v>
      </c>
      <c r="K61" s="38"/>
      <c r="L61" s="36" t="s">
        <v>12</v>
      </c>
      <c r="M61" s="36" t="s">
        <v>15</v>
      </c>
      <c r="N61" s="36" t="s">
        <v>14</v>
      </c>
      <c r="O61" s="37" t="s">
        <v>16</v>
      </c>
      <c r="P61" s="36" t="s">
        <v>12</v>
      </c>
      <c r="Q61" s="36" t="s">
        <v>15</v>
      </c>
      <c r="R61" s="36" t="s">
        <v>14</v>
      </c>
    </row>
    <row r="62" spans="1:19" ht="15.75" x14ac:dyDescent="0.2">
      <c r="A62" s="39"/>
      <c r="B62" s="40"/>
      <c r="C62" s="39"/>
      <c r="D62" s="40"/>
      <c r="E62" s="15" t="s">
        <v>17</v>
      </c>
      <c r="F62" s="39"/>
      <c r="G62" s="39"/>
      <c r="H62" s="41">
        <f>F62*G62</f>
        <v>0</v>
      </c>
      <c r="I62" s="41"/>
      <c r="J62" s="41">
        <f>H62*I62</f>
        <v>0</v>
      </c>
      <c r="K62" s="41"/>
      <c r="L62" s="41"/>
      <c r="M62" s="41"/>
      <c r="N62" s="41">
        <f>L62*M62</f>
        <v>0</v>
      </c>
      <c r="O62" s="41"/>
      <c r="P62" s="41"/>
      <c r="Q62" s="41"/>
      <c r="R62" s="41">
        <f>P62*Q62</f>
        <v>0</v>
      </c>
      <c r="S62" s="42"/>
    </row>
    <row r="63" spans="1:19" ht="15" x14ac:dyDescent="0.2">
      <c r="A63" s="39"/>
      <c r="B63" s="40"/>
      <c r="C63" s="39"/>
      <c r="D63" s="39"/>
      <c r="E63" s="43" t="s">
        <v>18</v>
      </c>
      <c r="F63" s="39"/>
      <c r="G63" s="39"/>
      <c r="H63" s="41">
        <f>F63*G63</f>
        <v>0</v>
      </c>
      <c r="I63" s="41"/>
      <c r="J63" s="41">
        <f>H63*I63</f>
        <v>0</v>
      </c>
      <c r="K63" s="41"/>
      <c r="L63" s="41"/>
      <c r="M63" s="41"/>
      <c r="N63" s="41">
        <f>L63*M63</f>
        <v>0</v>
      </c>
      <c r="O63" s="41"/>
      <c r="P63" s="41"/>
      <c r="Q63" s="41"/>
      <c r="R63" s="41">
        <f t="shared" ref="R63:R65" si="13">P63*Q63</f>
        <v>0</v>
      </c>
      <c r="S63" s="42"/>
    </row>
    <row r="64" spans="1:19" ht="15" x14ac:dyDescent="0.2">
      <c r="A64" s="39"/>
      <c r="B64" s="40"/>
      <c r="C64" s="44"/>
      <c r="D64" s="39"/>
      <c r="E64" s="45"/>
      <c r="F64" s="39"/>
      <c r="G64" s="39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6"/>
    </row>
    <row r="65" spans="1:19" x14ac:dyDescent="0.2">
      <c r="A65" s="39"/>
      <c r="B65" s="40"/>
      <c r="C65" s="39"/>
      <c r="D65" s="39"/>
      <c r="E65" s="39"/>
      <c r="F65" s="39"/>
      <c r="G65" s="39"/>
      <c r="H65" s="41">
        <f>F65*G65</f>
        <v>0</v>
      </c>
      <c r="I65" s="41"/>
      <c r="J65" s="41">
        <f>H65*I65</f>
        <v>0</v>
      </c>
      <c r="K65" s="41"/>
      <c r="L65" s="41"/>
      <c r="M65" s="41"/>
      <c r="N65" s="41">
        <f>L65*M65</f>
        <v>0</v>
      </c>
      <c r="O65" s="41"/>
      <c r="P65" s="41"/>
      <c r="Q65" s="41"/>
      <c r="R65" s="41">
        <f t="shared" si="13"/>
        <v>0</v>
      </c>
      <c r="S65" s="46"/>
    </row>
    <row r="66" spans="1:19" x14ac:dyDescent="0.2">
      <c r="A66" s="39"/>
      <c r="B66" s="40"/>
      <c r="C66" s="39"/>
      <c r="D66" s="39"/>
      <c r="E66" s="47" t="s">
        <v>19</v>
      </c>
      <c r="F66" s="39"/>
      <c r="G66" s="39"/>
      <c r="H66" s="48">
        <f>SUM(H62:H65)</f>
        <v>0</v>
      </c>
      <c r="I66" s="41"/>
      <c r="J66" s="48">
        <f>SUM(J62:J65)</f>
        <v>0</v>
      </c>
      <c r="K66" s="41"/>
      <c r="L66" s="48">
        <f>SUM(L62:L65)</f>
        <v>0</v>
      </c>
      <c r="M66" s="41"/>
      <c r="N66" s="48">
        <f>SUM(N62:N65)</f>
        <v>0</v>
      </c>
      <c r="O66" s="41"/>
      <c r="P66" s="41"/>
      <c r="Q66" s="41"/>
      <c r="R66" s="48">
        <f>SUM(R62:R65)</f>
        <v>0</v>
      </c>
      <c r="S66" s="42">
        <f>J66+N66+R66</f>
        <v>0</v>
      </c>
    </row>
    <row r="67" spans="1:19" ht="15" x14ac:dyDescent="0.2">
      <c r="A67" s="39" t="s">
        <v>0</v>
      </c>
      <c r="B67" s="40"/>
      <c r="C67" s="39"/>
      <c r="D67" s="39"/>
      <c r="E67" s="43" t="s">
        <v>20</v>
      </c>
      <c r="F67" s="39"/>
      <c r="G67" s="39"/>
      <c r="H67" s="41">
        <f>F67*G67</f>
        <v>0</v>
      </c>
      <c r="I67" s="41"/>
      <c r="J67" s="41">
        <f>H67*I67</f>
        <v>0</v>
      </c>
      <c r="K67" s="41"/>
      <c r="L67" s="41"/>
      <c r="M67" s="41"/>
      <c r="N67" s="41">
        <f>L67*M67</f>
        <v>0</v>
      </c>
      <c r="O67" s="41"/>
      <c r="P67" s="41"/>
      <c r="Q67" s="41"/>
      <c r="R67" s="41">
        <f>P67</f>
        <v>0</v>
      </c>
      <c r="S67" s="49"/>
    </row>
    <row r="68" spans="1:19" ht="15" x14ac:dyDescent="0.2">
      <c r="A68" s="39"/>
      <c r="B68" s="40"/>
      <c r="C68" s="44"/>
      <c r="D68" s="39"/>
      <c r="E68" s="43" t="s">
        <v>21</v>
      </c>
      <c r="F68" s="39"/>
      <c r="G68" s="39"/>
      <c r="H68" s="41">
        <f t="shared" ref="H68:H75" si="14">F68*G68</f>
        <v>0</v>
      </c>
      <c r="I68" s="41"/>
      <c r="J68" s="41">
        <f>H68*I68</f>
        <v>0</v>
      </c>
      <c r="K68" s="41"/>
      <c r="L68" s="41"/>
      <c r="M68" s="41"/>
      <c r="N68" s="41">
        <f t="shared" ref="N68:N74" si="15">L68*M68</f>
        <v>0</v>
      </c>
      <c r="O68" s="41"/>
      <c r="P68" s="41"/>
      <c r="Q68" s="41"/>
      <c r="R68" s="41">
        <f>P68*Q68</f>
        <v>0</v>
      </c>
      <c r="S68" s="49"/>
    </row>
    <row r="69" spans="1:19" ht="15" x14ac:dyDescent="0.2">
      <c r="A69" s="39"/>
      <c r="B69" s="40"/>
      <c r="C69" s="39"/>
      <c r="D69" s="39"/>
      <c r="E69" s="43"/>
      <c r="F69" s="39"/>
      <c r="G69" s="39"/>
      <c r="H69" s="41">
        <f t="shared" si="14"/>
        <v>0</v>
      </c>
      <c r="I69" s="41"/>
      <c r="J69" s="41">
        <f>H69*I69</f>
        <v>0</v>
      </c>
      <c r="K69" s="41"/>
      <c r="L69" s="41"/>
      <c r="M69" s="41"/>
      <c r="N69" s="41">
        <f t="shared" si="15"/>
        <v>0</v>
      </c>
      <c r="O69" s="41"/>
      <c r="P69" s="41"/>
      <c r="Q69" s="41"/>
      <c r="R69" s="41">
        <f t="shared" ref="R69:R75" si="16">P69*Q69</f>
        <v>0</v>
      </c>
      <c r="S69" s="49"/>
    </row>
    <row r="70" spans="1:19" ht="15" x14ac:dyDescent="0.2">
      <c r="A70" s="39"/>
      <c r="B70" s="40"/>
      <c r="C70" s="39"/>
      <c r="D70" s="39"/>
      <c r="E70" s="43"/>
      <c r="F70" s="39"/>
      <c r="G70" s="39"/>
      <c r="H70" s="41">
        <f t="shared" si="14"/>
        <v>0</v>
      </c>
      <c r="I70" s="41"/>
      <c r="J70" s="41">
        <f t="shared" ref="J70:J75" si="17">H70*I70</f>
        <v>0</v>
      </c>
      <c r="K70" s="41"/>
      <c r="L70" s="41"/>
      <c r="M70" s="41"/>
      <c r="N70" s="41">
        <f t="shared" si="15"/>
        <v>0</v>
      </c>
      <c r="O70" s="41"/>
      <c r="P70" s="41"/>
      <c r="Q70" s="41"/>
      <c r="R70" s="41">
        <f t="shared" si="16"/>
        <v>0</v>
      </c>
      <c r="S70" s="49"/>
    </row>
    <row r="71" spans="1:19" ht="15" x14ac:dyDescent="0.2">
      <c r="A71" s="39"/>
      <c r="B71" s="40"/>
      <c r="C71" s="39"/>
      <c r="D71" s="39"/>
      <c r="E71" s="43"/>
      <c r="F71" s="39"/>
      <c r="G71" s="39"/>
      <c r="H71" s="41">
        <f t="shared" si="14"/>
        <v>0</v>
      </c>
      <c r="I71" s="41"/>
      <c r="J71" s="41">
        <f t="shared" si="17"/>
        <v>0</v>
      </c>
      <c r="K71" s="41"/>
      <c r="L71" s="41"/>
      <c r="M71" s="41"/>
      <c r="N71" s="41">
        <f t="shared" si="15"/>
        <v>0</v>
      </c>
      <c r="O71" s="41"/>
      <c r="P71" s="41"/>
      <c r="Q71" s="41"/>
      <c r="R71" s="41">
        <f t="shared" si="16"/>
        <v>0</v>
      </c>
      <c r="S71" s="49"/>
    </row>
    <row r="72" spans="1:19" ht="15" x14ac:dyDescent="0.2">
      <c r="A72" s="39"/>
      <c r="B72" s="40"/>
      <c r="C72" s="39"/>
      <c r="D72" s="39"/>
      <c r="E72" s="43"/>
      <c r="F72" s="39"/>
      <c r="G72" s="39"/>
      <c r="H72" s="41">
        <f t="shared" si="14"/>
        <v>0</v>
      </c>
      <c r="I72" s="41"/>
      <c r="J72" s="41">
        <f t="shared" si="17"/>
        <v>0</v>
      </c>
      <c r="K72" s="41"/>
      <c r="L72" s="41"/>
      <c r="M72" s="41"/>
      <c r="N72" s="41">
        <f t="shared" si="15"/>
        <v>0</v>
      </c>
      <c r="O72" s="41"/>
      <c r="P72" s="41"/>
      <c r="Q72" s="41"/>
      <c r="R72" s="41">
        <f t="shared" si="16"/>
        <v>0</v>
      </c>
      <c r="S72" s="49"/>
    </row>
    <row r="73" spans="1:19" ht="15" x14ac:dyDescent="0.2">
      <c r="A73" s="39"/>
      <c r="B73" s="40"/>
      <c r="C73" s="39"/>
      <c r="D73" s="39"/>
      <c r="E73" s="43"/>
      <c r="F73" s="39"/>
      <c r="G73" s="39"/>
      <c r="H73" s="41">
        <f t="shared" si="14"/>
        <v>0</v>
      </c>
      <c r="I73" s="41"/>
      <c r="J73" s="41">
        <f t="shared" si="17"/>
        <v>0</v>
      </c>
      <c r="K73" s="41"/>
      <c r="L73" s="41"/>
      <c r="M73" s="41"/>
      <c r="N73" s="41">
        <f t="shared" si="15"/>
        <v>0</v>
      </c>
      <c r="O73" s="41"/>
      <c r="P73" s="41"/>
      <c r="Q73" s="41"/>
      <c r="R73" s="41">
        <f t="shared" si="16"/>
        <v>0</v>
      </c>
      <c r="S73" s="49"/>
    </row>
    <row r="74" spans="1:19" ht="15" x14ac:dyDescent="0.2">
      <c r="A74" s="39"/>
      <c r="B74" s="40"/>
      <c r="C74" s="39"/>
      <c r="D74" s="39"/>
      <c r="E74" s="43"/>
      <c r="F74" s="39"/>
      <c r="G74" s="39"/>
      <c r="H74" s="41">
        <f t="shared" si="14"/>
        <v>0</v>
      </c>
      <c r="I74" s="41"/>
      <c r="J74" s="41">
        <f t="shared" si="17"/>
        <v>0</v>
      </c>
      <c r="K74" s="41"/>
      <c r="L74" s="41"/>
      <c r="M74" s="41"/>
      <c r="N74" s="41">
        <f t="shared" si="15"/>
        <v>0</v>
      </c>
      <c r="O74" s="41"/>
      <c r="P74" s="41"/>
      <c r="Q74" s="41"/>
      <c r="R74" s="41">
        <f t="shared" si="16"/>
        <v>0</v>
      </c>
      <c r="S74" s="49"/>
    </row>
    <row r="75" spans="1:19" x14ac:dyDescent="0.2">
      <c r="A75" s="39"/>
      <c r="B75" s="40"/>
      <c r="C75" s="39"/>
      <c r="D75" s="39"/>
      <c r="E75" s="39"/>
      <c r="F75" s="39"/>
      <c r="G75" s="39"/>
      <c r="H75" s="41">
        <f t="shared" si="14"/>
        <v>0</v>
      </c>
      <c r="I75" s="41"/>
      <c r="J75" s="41">
        <f t="shared" si="17"/>
        <v>0</v>
      </c>
      <c r="K75" s="41"/>
      <c r="L75" s="41"/>
      <c r="M75" s="41"/>
      <c r="N75" s="41">
        <f>L75*M75</f>
        <v>0</v>
      </c>
      <c r="O75" s="41"/>
      <c r="P75" s="41"/>
      <c r="Q75" s="41"/>
      <c r="R75" s="41">
        <f t="shared" si="16"/>
        <v>0</v>
      </c>
      <c r="S75" s="42"/>
    </row>
    <row r="76" spans="1:19" x14ac:dyDescent="0.2">
      <c r="A76" s="39"/>
      <c r="B76" s="40"/>
      <c r="C76" s="39"/>
      <c r="D76" s="39"/>
      <c r="E76" s="47" t="s">
        <v>19</v>
      </c>
      <c r="F76" s="39"/>
      <c r="G76" s="39"/>
      <c r="H76" s="48">
        <f>SUM(H67:H75)</f>
        <v>0</v>
      </c>
      <c r="I76" s="41"/>
      <c r="J76" s="48">
        <f>SUM(J67:J75)</f>
        <v>0</v>
      </c>
      <c r="K76" s="41"/>
      <c r="L76" s="48">
        <f>SUM(L67:L75)</f>
        <v>0</v>
      </c>
      <c r="M76" s="41"/>
      <c r="N76" s="48">
        <f>SUM(N67:N75)</f>
        <v>0</v>
      </c>
      <c r="O76" s="41"/>
      <c r="P76" s="41"/>
      <c r="Q76" s="41"/>
      <c r="R76" s="48">
        <f>SUM(R67:R75)</f>
        <v>0</v>
      </c>
      <c r="S76" s="42">
        <f>J76+N76+R76</f>
        <v>0</v>
      </c>
    </row>
    <row r="77" spans="1:19" ht="15" x14ac:dyDescent="0.2">
      <c r="A77" s="39"/>
      <c r="B77" s="40"/>
      <c r="C77" s="39"/>
      <c r="D77" s="39"/>
      <c r="E77" s="43" t="s">
        <v>22</v>
      </c>
      <c r="F77" s="39"/>
      <c r="G77" s="39"/>
      <c r="H77" s="41">
        <f>F77*G77</f>
        <v>0</v>
      </c>
      <c r="I77" s="41"/>
      <c r="J77" s="41">
        <f>H77*I77</f>
        <v>0</v>
      </c>
      <c r="K77" s="41"/>
      <c r="L77" s="41"/>
      <c r="M77" s="41"/>
      <c r="N77" s="41">
        <f>L77*M77</f>
        <v>0</v>
      </c>
      <c r="O77" s="41"/>
      <c r="P77" s="41"/>
      <c r="Q77" s="41"/>
      <c r="R77" s="41">
        <f>P77*Q77</f>
        <v>0</v>
      </c>
      <c r="S77" s="49"/>
    </row>
    <row r="78" spans="1:19" ht="15" x14ac:dyDescent="0.2">
      <c r="A78" s="39"/>
      <c r="B78" s="40"/>
      <c r="C78" s="44"/>
      <c r="D78" s="39"/>
      <c r="E78" s="43"/>
      <c r="F78" s="39"/>
      <c r="G78" s="39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9"/>
    </row>
    <row r="79" spans="1:19" ht="15" x14ac:dyDescent="0.2">
      <c r="A79" s="39"/>
      <c r="B79" s="40"/>
      <c r="C79" s="44"/>
      <c r="D79" s="39"/>
      <c r="E79" s="43"/>
      <c r="F79" s="39"/>
      <c r="G79" s="39"/>
      <c r="H79" s="41">
        <f>F79*G79</f>
        <v>0</v>
      </c>
      <c r="I79" s="41"/>
      <c r="J79" s="41">
        <f t="shared" ref="J79:J80" si="18">H79*I79</f>
        <v>0</v>
      </c>
      <c r="K79" s="41"/>
      <c r="L79" s="41"/>
      <c r="M79" s="41"/>
      <c r="N79" s="41">
        <f>L79*M79</f>
        <v>0</v>
      </c>
      <c r="O79" s="41"/>
      <c r="P79" s="41"/>
      <c r="Q79" s="41"/>
      <c r="R79" s="41">
        <f t="shared" ref="R79:R80" si="19">P79*Q79</f>
        <v>0</v>
      </c>
      <c r="S79" s="49"/>
    </row>
    <row r="80" spans="1:19" x14ac:dyDescent="0.2">
      <c r="A80" s="39"/>
      <c r="B80" s="40"/>
      <c r="C80" s="39"/>
      <c r="D80" s="39"/>
      <c r="E80" s="39"/>
      <c r="F80" s="39"/>
      <c r="G80" s="39"/>
      <c r="H80" s="41">
        <f>F80*G80</f>
        <v>0</v>
      </c>
      <c r="I80" s="41"/>
      <c r="J80" s="41">
        <f t="shared" si="18"/>
        <v>0</v>
      </c>
      <c r="K80" s="41"/>
      <c r="L80" s="41"/>
      <c r="M80" s="41"/>
      <c r="N80" s="41">
        <f>L80*M80</f>
        <v>0</v>
      </c>
      <c r="O80" s="41"/>
      <c r="P80" s="41"/>
      <c r="Q80" s="41"/>
      <c r="R80" s="41">
        <f t="shared" si="19"/>
        <v>0</v>
      </c>
      <c r="S80" s="49"/>
    </row>
    <row r="81" spans="1:19" x14ac:dyDescent="0.2">
      <c r="A81" s="39"/>
      <c r="B81" s="40"/>
      <c r="C81" s="39"/>
      <c r="D81" s="39"/>
      <c r="E81" s="47" t="s">
        <v>19</v>
      </c>
      <c r="F81" s="39"/>
      <c r="G81" s="39"/>
      <c r="H81" s="48">
        <f>SUM(H77:H80)</f>
        <v>0</v>
      </c>
      <c r="I81" s="41"/>
      <c r="J81" s="48">
        <f>SUM(J78:J80)</f>
        <v>0</v>
      </c>
      <c r="K81" s="41"/>
      <c r="L81" s="48">
        <f>SUM(L77:L80)</f>
        <v>0</v>
      </c>
      <c r="M81" s="41"/>
      <c r="N81" s="48">
        <f>SUM(N77:N80)</f>
        <v>0</v>
      </c>
      <c r="O81" s="41"/>
      <c r="P81" s="41"/>
      <c r="Q81" s="41"/>
      <c r="R81" s="48">
        <f>SUM(R77:R80)</f>
        <v>0</v>
      </c>
      <c r="S81" s="42">
        <f>J81+N81+R81</f>
        <v>0</v>
      </c>
    </row>
    <row r="82" spans="1:19" x14ac:dyDescent="0.2">
      <c r="A82" s="39"/>
      <c r="B82" s="40"/>
      <c r="C82" s="39"/>
      <c r="D82" s="39"/>
      <c r="E82" s="47" t="s">
        <v>19</v>
      </c>
      <c r="F82" s="39"/>
      <c r="G82" s="39"/>
      <c r="H82" s="48">
        <f>H66+H76+H81</f>
        <v>0</v>
      </c>
      <c r="I82" s="41"/>
      <c r="J82" s="48">
        <f>J66+J76+J81</f>
        <v>0</v>
      </c>
      <c r="K82" s="41"/>
      <c r="L82" s="48">
        <f>L66+L76+L81</f>
        <v>0</v>
      </c>
      <c r="M82" s="41"/>
      <c r="N82" s="48">
        <f>N66+N76+N81</f>
        <v>0</v>
      </c>
      <c r="O82" s="41"/>
      <c r="P82" s="41"/>
      <c r="Q82" s="41"/>
      <c r="R82" s="48">
        <f>R66+R76+R81</f>
        <v>0</v>
      </c>
      <c r="S82" s="48">
        <f>SUM(S62:S81)</f>
        <v>0</v>
      </c>
    </row>
    <row r="83" spans="1:19" x14ac:dyDescent="0.2">
      <c r="C83" s="23"/>
      <c r="O83"/>
      <c r="R83" s="50">
        <f>J82+N82+R82</f>
        <v>0</v>
      </c>
      <c r="S83" s="50" t="s">
        <v>0</v>
      </c>
    </row>
    <row r="84" spans="1:19" ht="20.25" x14ac:dyDescent="0.3">
      <c r="F84" t="s">
        <v>0</v>
      </c>
      <c r="H84" s="1" t="s">
        <v>55</v>
      </c>
      <c r="O84"/>
    </row>
    <row r="85" spans="1:19" x14ac:dyDescent="0.2">
      <c r="O85"/>
    </row>
    <row r="86" spans="1:19" x14ac:dyDescent="0.2">
      <c r="A86" s="5" t="s">
        <v>2</v>
      </c>
      <c r="B86" s="5" t="s">
        <v>3</v>
      </c>
      <c r="C86" s="5" t="s">
        <v>4</v>
      </c>
      <c r="D86" s="5" t="s">
        <v>5</v>
      </c>
      <c r="E86" s="5" t="s">
        <v>6</v>
      </c>
      <c r="F86" s="6" t="s">
        <v>7</v>
      </c>
      <c r="G86" s="6" t="s">
        <v>8</v>
      </c>
      <c r="H86" s="7" t="s">
        <v>9</v>
      </c>
      <c r="I86" s="7"/>
      <c r="J86" s="7"/>
      <c r="K86" s="5"/>
      <c r="L86" s="7" t="s">
        <v>10</v>
      </c>
      <c r="M86" s="7"/>
      <c r="N86" s="7"/>
      <c r="O86" s="7" t="s">
        <v>11</v>
      </c>
      <c r="P86" s="7"/>
      <c r="Q86" s="7"/>
      <c r="R86" s="7"/>
    </row>
    <row r="87" spans="1:19" ht="25.5" x14ac:dyDescent="0.2">
      <c r="A87" s="8"/>
      <c r="B87" s="8"/>
      <c r="C87" s="8"/>
      <c r="D87" s="8"/>
      <c r="E87" s="8"/>
      <c r="F87" s="9"/>
      <c r="G87" s="9"/>
      <c r="H87" s="10" t="s">
        <v>12</v>
      </c>
      <c r="I87" s="11" t="s">
        <v>13</v>
      </c>
      <c r="J87" s="10" t="s">
        <v>14</v>
      </c>
      <c r="K87" s="12"/>
      <c r="L87" s="10" t="s">
        <v>12</v>
      </c>
      <c r="M87" s="10" t="s">
        <v>15</v>
      </c>
      <c r="N87" s="10" t="s">
        <v>14</v>
      </c>
      <c r="O87" s="11" t="s">
        <v>16</v>
      </c>
      <c r="P87" s="10" t="s">
        <v>12</v>
      </c>
      <c r="Q87" s="10" t="s">
        <v>15</v>
      </c>
      <c r="R87" s="10" t="s">
        <v>14</v>
      </c>
    </row>
    <row r="88" spans="1:19" ht="15.75" x14ac:dyDescent="0.2">
      <c r="A88" s="13"/>
      <c r="B88" s="14"/>
      <c r="C88" s="13"/>
      <c r="D88" s="14"/>
      <c r="E88" s="15" t="s">
        <v>17</v>
      </c>
      <c r="F88" s="13"/>
      <c r="G88" s="13"/>
      <c r="H88" s="16">
        <f>F88*G88</f>
        <v>0</v>
      </c>
      <c r="I88" s="16"/>
      <c r="J88" s="16">
        <f>H88*I88</f>
        <v>0</v>
      </c>
      <c r="K88" s="16"/>
      <c r="L88" s="16"/>
      <c r="M88" s="16"/>
      <c r="N88" s="16">
        <f>L88*M88</f>
        <v>0</v>
      </c>
      <c r="O88" s="16"/>
      <c r="P88" s="16"/>
      <c r="Q88" s="16"/>
      <c r="R88" s="16">
        <f>P88*Q88</f>
        <v>0</v>
      </c>
      <c r="S88" s="42"/>
    </row>
    <row r="89" spans="1:19" ht="15" x14ac:dyDescent="0.2">
      <c r="A89" s="13"/>
      <c r="B89" s="14"/>
      <c r="C89" s="13"/>
      <c r="D89" s="13"/>
      <c r="E89" s="19" t="s">
        <v>18</v>
      </c>
      <c r="F89" s="13"/>
      <c r="G89" s="13"/>
      <c r="H89" s="16">
        <f>F89*G89</f>
        <v>0</v>
      </c>
      <c r="I89" s="16"/>
      <c r="J89" s="16">
        <f>H89*I89</f>
        <v>0</v>
      </c>
      <c r="K89" s="16"/>
      <c r="L89" s="16"/>
      <c r="M89" s="16"/>
      <c r="N89" s="16">
        <f>L89*M89</f>
        <v>0</v>
      </c>
      <c r="O89" s="16"/>
      <c r="P89" s="16"/>
      <c r="Q89" s="16"/>
      <c r="R89" s="16">
        <f t="shared" ref="R89:R91" si="20">P89*Q89</f>
        <v>0</v>
      </c>
      <c r="S89" s="42"/>
    </row>
    <row r="90" spans="1:19" ht="15" x14ac:dyDescent="0.2">
      <c r="A90" s="13"/>
      <c r="B90" s="14"/>
      <c r="C90" s="20"/>
      <c r="D90" s="13"/>
      <c r="E90" s="21"/>
      <c r="F90" s="13"/>
      <c r="G90" s="13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46"/>
    </row>
    <row r="91" spans="1:19" x14ac:dyDescent="0.2">
      <c r="A91" s="13"/>
      <c r="B91" s="14"/>
      <c r="C91" s="13"/>
      <c r="D91" s="13"/>
      <c r="E91" s="13"/>
      <c r="F91" s="13"/>
      <c r="G91" s="13"/>
      <c r="H91" s="16">
        <f>F91*G91</f>
        <v>0</v>
      </c>
      <c r="I91" s="16"/>
      <c r="J91" s="16">
        <f>H91*I91</f>
        <v>0</v>
      </c>
      <c r="K91" s="16"/>
      <c r="L91" s="16"/>
      <c r="M91" s="16"/>
      <c r="N91" s="16">
        <f>L91*M91</f>
        <v>0</v>
      </c>
      <c r="O91" s="16"/>
      <c r="P91" s="16"/>
      <c r="Q91" s="16"/>
      <c r="R91" s="16">
        <f t="shared" si="20"/>
        <v>0</v>
      </c>
      <c r="S91" s="46"/>
    </row>
    <row r="92" spans="1:19" x14ac:dyDescent="0.2">
      <c r="A92" s="13"/>
      <c r="B92" s="14"/>
      <c r="C92" s="13"/>
      <c r="D92" s="13"/>
      <c r="E92" s="25" t="s">
        <v>19</v>
      </c>
      <c r="F92" s="13"/>
      <c r="G92" s="13"/>
      <c r="H92" s="26">
        <f>SUM(H88:H91)</f>
        <v>0</v>
      </c>
      <c r="I92" s="16"/>
      <c r="J92" s="26">
        <f>SUM(J88:J91)</f>
        <v>0</v>
      </c>
      <c r="K92" s="16"/>
      <c r="L92" s="26">
        <f>SUM(L88:L91)</f>
        <v>0</v>
      </c>
      <c r="M92" s="16"/>
      <c r="N92" s="26">
        <f>SUM(N88:N91)</f>
        <v>0</v>
      </c>
      <c r="O92" s="16"/>
      <c r="P92" s="16"/>
      <c r="Q92" s="16"/>
      <c r="R92" s="26">
        <f>SUM(R88:R91)</f>
        <v>0</v>
      </c>
      <c r="S92" s="42">
        <f>J92+N92+R92</f>
        <v>0</v>
      </c>
    </row>
    <row r="93" spans="1:19" ht="15" x14ac:dyDescent="0.2">
      <c r="A93" s="13" t="s">
        <v>0</v>
      </c>
      <c r="B93" s="14"/>
      <c r="C93" s="13"/>
      <c r="D93" s="13"/>
      <c r="E93" s="19" t="s">
        <v>20</v>
      </c>
      <c r="F93" s="13"/>
      <c r="G93" s="13"/>
      <c r="H93" s="16">
        <f>F93*G93</f>
        <v>0</v>
      </c>
      <c r="I93" s="16"/>
      <c r="J93" s="16">
        <f>H93*I93</f>
        <v>0</v>
      </c>
      <c r="K93" s="16"/>
      <c r="L93" s="16"/>
      <c r="M93" s="16"/>
      <c r="N93" s="16">
        <f>L93*M93</f>
        <v>0</v>
      </c>
      <c r="O93" s="16"/>
      <c r="P93" s="16"/>
      <c r="Q93" s="16"/>
      <c r="R93" s="16">
        <f>P93</f>
        <v>0</v>
      </c>
      <c r="S93" s="49"/>
    </row>
    <row r="94" spans="1:19" ht="25.5" x14ac:dyDescent="0.2">
      <c r="A94" s="13" t="s">
        <v>56</v>
      </c>
      <c r="B94" s="28" t="s">
        <v>57</v>
      </c>
      <c r="C94" s="20">
        <v>44659</v>
      </c>
      <c r="D94" s="13"/>
      <c r="E94" s="19" t="s">
        <v>24</v>
      </c>
      <c r="F94" s="13">
        <v>1</v>
      </c>
      <c r="G94" s="13">
        <v>2</v>
      </c>
      <c r="H94" s="16">
        <f t="shared" ref="H94:H99" si="21">F94*G94</f>
        <v>2</v>
      </c>
      <c r="I94" s="16">
        <v>600</v>
      </c>
      <c r="J94" s="16">
        <f>H94*I94</f>
        <v>1200</v>
      </c>
      <c r="K94" s="16" t="s">
        <v>25</v>
      </c>
      <c r="L94" s="16">
        <v>0.5</v>
      </c>
      <c r="M94" s="16">
        <v>400</v>
      </c>
      <c r="N94" s="16">
        <f t="shared" ref="N94:N98" si="22">L94*M94</f>
        <v>200</v>
      </c>
      <c r="O94" s="16" t="s">
        <v>58</v>
      </c>
      <c r="P94" s="16">
        <v>2</v>
      </c>
      <c r="Q94" s="16">
        <v>700</v>
      </c>
      <c r="R94" s="16">
        <f>P94*Q94</f>
        <v>1400</v>
      </c>
      <c r="S94" s="49"/>
    </row>
    <row r="95" spans="1:19" ht="15" x14ac:dyDescent="0.2">
      <c r="A95" s="13"/>
      <c r="B95" s="14"/>
      <c r="C95" s="13"/>
      <c r="D95" s="13"/>
      <c r="E95" s="19"/>
      <c r="F95" s="13"/>
      <c r="G95" s="13"/>
      <c r="H95" s="16">
        <f t="shared" si="21"/>
        <v>0</v>
      </c>
      <c r="I95" s="16"/>
      <c r="J95" s="16">
        <f>H95*I95</f>
        <v>0</v>
      </c>
      <c r="K95" s="16"/>
      <c r="L95" s="16"/>
      <c r="M95" s="16"/>
      <c r="N95" s="16">
        <f t="shared" si="22"/>
        <v>0</v>
      </c>
      <c r="O95" s="16" t="s">
        <v>32</v>
      </c>
      <c r="P95" s="16">
        <v>12</v>
      </c>
      <c r="Q95" s="16">
        <v>0.82</v>
      </c>
      <c r="R95" s="16">
        <f t="shared" ref="R95:R99" si="23">P95*Q95</f>
        <v>9.84</v>
      </c>
      <c r="S95" s="49"/>
    </row>
    <row r="96" spans="1:19" ht="15" x14ac:dyDescent="0.2">
      <c r="A96" s="13"/>
      <c r="B96" s="14"/>
      <c r="C96" s="13"/>
      <c r="D96" s="13"/>
      <c r="E96" s="19"/>
      <c r="F96" s="13"/>
      <c r="G96" s="13"/>
      <c r="H96" s="16">
        <f t="shared" si="21"/>
        <v>0</v>
      </c>
      <c r="I96" s="16"/>
      <c r="J96" s="16">
        <f t="shared" ref="J96:J99" si="24">H96*I96</f>
        <v>0</v>
      </c>
      <c r="K96" s="16"/>
      <c r="L96" s="16"/>
      <c r="M96" s="16"/>
      <c r="N96" s="16">
        <f t="shared" si="22"/>
        <v>0</v>
      </c>
      <c r="O96" s="16" t="s">
        <v>50</v>
      </c>
      <c r="P96" s="16">
        <v>12</v>
      </c>
      <c r="Q96" s="16">
        <v>0.8</v>
      </c>
      <c r="R96" s="16">
        <f t="shared" si="23"/>
        <v>9.6000000000000014</v>
      </c>
      <c r="S96" s="49"/>
    </row>
    <row r="97" spans="1:19" ht="15" x14ac:dyDescent="0.2">
      <c r="A97" s="13"/>
      <c r="B97" s="14"/>
      <c r="C97" s="13"/>
      <c r="D97" s="13"/>
      <c r="E97" s="19"/>
      <c r="F97" s="13"/>
      <c r="G97" s="13"/>
      <c r="H97" s="16">
        <f t="shared" si="21"/>
        <v>0</v>
      </c>
      <c r="I97" s="16"/>
      <c r="J97" s="16">
        <f t="shared" si="24"/>
        <v>0</v>
      </c>
      <c r="K97" s="16"/>
      <c r="L97" s="16"/>
      <c r="M97" s="16"/>
      <c r="N97" s="16">
        <f t="shared" si="22"/>
        <v>0</v>
      </c>
      <c r="O97" s="16" t="s">
        <v>59</v>
      </c>
      <c r="P97" s="16">
        <v>1</v>
      </c>
      <c r="Q97" s="16">
        <v>102.25</v>
      </c>
      <c r="R97" s="16">
        <f t="shared" si="23"/>
        <v>102.25</v>
      </c>
      <c r="S97" s="49"/>
    </row>
    <row r="98" spans="1:19" ht="15" x14ac:dyDescent="0.2">
      <c r="A98" s="13"/>
      <c r="B98" s="14"/>
      <c r="C98" s="13"/>
      <c r="D98" s="13"/>
      <c r="E98" s="19"/>
      <c r="F98" s="13"/>
      <c r="G98" s="13"/>
      <c r="H98" s="16">
        <f t="shared" si="21"/>
        <v>0</v>
      </c>
      <c r="I98" s="16"/>
      <c r="J98" s="16">
        <f t="shared" si="24"/>
        <v>0</v>
      </c>
      <c r="K98" s="16"/>
      <c r="L98" s="16"/>
      <c r="M98" s="16"/>
      <c r="N98" s="16">
        <f t="shared" si="22"/>
        <v>0</v>
      </c>
      <c r="O98" s="16"/>
      <c r="P98" s="16"/>
      <c r="Q98" s="16"/>
      <c r="R98" s="16">
        <f t="shared" si="23"/>
        <v>0</v>
      </c>
      <c r="S98" s="49"/>
    </row>
    <row r="99" spans="1:19" x14ac:dyDescent="0.2">
      <c r="A99" s="13">
        <v>2</v>
      </c>
      <c r="B99" s="14" t="s">
        <v>60</v>
      </c>
      <c r="C99" s="20">
        <v>44669</v>
      </c>
      <c r="D99" s="13"/>
      <c r="E99" s="13"/>
      <c r="F99" s="13"/>
      <c r="G99" s="13"/>
      <c r="H99" s="16">
        <f t="shared" si="21"/>
        <v>0</v>
      </c>
      <c r="I99" s="16"/>
      <c r="J99" s="16">
        <f t="shared" si="24"/>
        <v>0</v>
      </c>
      <c r="K99" s="16"/>
      <c r="L99" s="16"/>
      <c r="M99" s="16"/>
      <c r="N99" s="16">
        <f>L99*M99</f>
        <v>0</v>
      </c>
      <c r="O99" s="16" t="s">
        <v>61</v>
      </c>
      <c r="P99" s="16">
        <v>9</v>
      </c>
      <c r="Q99" s="16">
        <v>18</v>
      </c>
      <c r="R99" s="16">
        <f t="shared" si="23"/>
        <v>162</v>
      </c>
      <c r="S99" s="42"/>
    </row>
    <row r="100" spans="1:19" x14ac:dyDescent="0.2">
      <c r="A100" s="13"/>
      <c r="B100" s="14"/>
      <c r="C100" s="13"/>
      <c r="D100" s="13"/>
      <c r="E100" s="25" t="s">
        <v>19</v>
      </c>
      <c r="F100" s="13"/>
      <c r="G100" s="13"/>
      <c r="H100" s="26">
        <f>SUM(H93:H99)</f>
        <v>2</v>
      </c>
      <c r="I100" s="16"/>
      <c r="J100" s="26">
        <f>SUM(J93:J99)</f>
        <v>1200</v>
      </c>
      <c r="K100" s="16"/>
      <c r="L100" s="26">
        <f>SUM(L93:L99)</f>
        <v>0.5</v>
      </c>
      <c r="M100" s="16"/>
      <c r="N100" s="26">
        <f>SUM(N93:N99)</f>
        <v>200</v>
      </c>
      <c r="O100" s="16"/>
      <c r="P100" s="16"/>
      <c r="Q100" s="16"/>
      <c r="R100" s="26">
        <f>SUM(R93:R99)</f>
        <v>1683.6899999999998</v>
      </c>
      <c r="S100" s="42">
        <f>J100+N100+R100</f>
        <v>3083.6899999999996</v>
      </c>
    </row>
    <row r="101" spans="1:19" ht="15" x14ac:dyDescent="0.2">
      <c r="A101" s="13"/>
      <c r="B101" s="14"/>
      <c r="C101" s="13"/>
      <c r="D101" s="13"/>
      <c r="E101" s="19" t="s">
        <v>22</v>
      </c>
      <c r="F101" s="13"/>
      <c r="G101" s="13"/>
      <c r="H101" s="16">
        <f>F101*G101</f>
        <v>0</v>
      </c>
      <c r="I101" s="16"/>
      <c r="J101" s="16">
        <f>H101*I101</f>
        <v>0</v>
      </c>
      <c r="K101" s="16"/>
      <c r="L101" s="16"/>
      <c r="M101" s="16"/>
      <c r="N101" s="16">
        <f>L101*M101</f>
        <v>0</v>
      </c>
      <c r="O101" s="16"/>
      <c r="P101" s="16"/>
      <c r="Q101" s="16"/>
      <c r="R101" s="16">
        <f>P101*Q101</f>
        <v>0</v>
      </c>
      <c r="S101" s="49"/>
    </row>
    <row r="102" spans="1:19" ht="15" x14ac:dyDescent="0.2">
      <c r="A102" s="13"/>
      <c r="B102" s="14"/>
      <c r="C102" s="20"/>
      <c r="D102" s="13"/>
      <c r="E102" s="19"/>
      <c r="F102" s="13"/>
      <c r="G102" s="13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49"/>
    </row>
    <row r="103" spans="1:19" ht="15" x14ac:dyDescent="0.2">
      <c r="A103" s="13"/>
      <c r="B103" s="14"/>
      <c r="C103" s="20"/>
      <c r="D103" s="13"/>
      <c r="E103" s="19"/>
      <c r="F103" s="13"/>
      <c r="G103" s="13"/>
      <c r="H103" s="16">
        <f>F103*G103</f>
        <v>0</v>
      </c>
      <c r="I103" s="16"/>
      <c r="J103" s="16">
        <f t="shared" ref="J103:J104" si="25">H103*I103</f>
        <v>0</v>
      </c>
      <c r="K103" s="16"/>
      <c r="L103" s="16"/>
      <c r="M103" s="16"/>
      <c r="N103" s="16">
        <f>L103*M103</f>
        <v>0</v>
      </c>
      <c r="O103" s="16"/>
      <c r="P103" s="16"/>
      <c r="Q103" s="16"/>
      <c r="R103" s="16">
        <f t="shared" ref="R103:R104" si="26">P103*Q103</f>
        <v>0</v>
      </c>
      <c r="S103" s="49"/>
    </row>
    <row r="104" spans="1:19" x14ac:dyDescent="0.2">
      <c r="A104" s="13"/>
      <c r="B104" s="14"/>
      <c r="C104" s="13"/>
      <c r="D104" s="13"/>
      <c r="E104" s="13"/>
      <c r="F104" s="13"/>
      <c r="G104" s="13"/>
      <c r="H104" s="16">
        <f>F104*G104</f>
        <v>0</v>
      </c>
      <c r="I104" s="16"/>
      <c r="J104" s="16">
        <f t="shared" si="25"/>
        <v>0</v>
      </c>
      <c r="K104" s="16"/>
      <c r="L104" s="16"/>
      <c r="M104" s="16"/>
      <c r="N104" s="16">
        <f>L104*M104</f>
        <v>0</v>
      </c>
      <c r="O104" s="16"/>
      <c r="P104" s="16"/>
      <c r="Q104" s="16"/>
      <c r="R104" s="16">
        <f t="shared" si="26"/>
        <v>0</v>
      </c>
      <c r="S104" s="49"/>
    </row>
    <row r="105" spans="1:19" x14ac:dyDescent="0.2">
      <c r="A105" s="13"/>
      <c r="B105" s="14"/>
      <c r="C105" s="13"/>
      <c r="D105" s="13"/>
      <c r="E105" s="25" t="s">
        <v>19</v>
      </c>
      <c r="F105" s="13"/>
      <c r="G105" s="13"/>
      <c r="H105" s="26">
        <f>SUM(H101:H104)</f>
        <v>0</v>
      </c>
      <c r="I105" s="16"/>
      <c r="J105" s="26">
        <f>SUM(J102:J104)</f>
        <v>0</v>
      </c>
      <c r="K105" s="16"/>
      <c r="L105" s="26">
        <f>SUM(L101:L104)</f>
        <v>0</v>
      </c>
      <c r="M105" s="16"/>
      <c r="N105" s="26">
        <f>SUM(N101:N104)</f>
        <v>0</v>
      </c>
      <c r="O105" s="16"/>
      <c r="P105" s="16"/>
      <c r="Q105" s="16"/>
      <c r="R105" s="26">
        <f>SUM(R101:R104)</f>
        <v>0</v>
      </c>
      <c r="S105" s="42">
        <f>J105+N105+R105</f>
        <v>0</v>
      </c>
    </row>
    <row r="106" spans="1:19" x14ac:dyDescent="0.2">
      <c r="A106" s="13"/>
      <c r="B106" s="14"/>
      <c r="C106" s="13"/>
      <c r="D106" s="13"/>
      <c r="E106" s="25" t="s">
        <v>19</v>
      </c>
      <c r="F106" s="13"/>
      <c r="G106" s="13"/>
      <c r="H106" s="26">
        <f>H92+H100+H105</f>
        <v>2</v>
      </c>
      <c r="I106" s="16"/>
      <c r="J106" s="26">
        <f>J92+J100+J105</f>
        <v>1200</v>
      </c>
      <c r="K106" s="16"/>
      <c r="L106" s="26">
        <f>L92+L100+L105</f>
        <v>0.5</v>
      </c>
      <c r="M106" s="16"/>
      <c r="N106" s="26">
        <f>N92+N100+N105</f>
        <v>200</v>
      </c>
      <c r="O106" s="16"/>
      <c r="P106" s="16"/>
      <c r="Q106" s="16"/>
      <c r="R106" s="26">
        <f>R92+R100+R105</f>
        <v>1683.6899999999998</v>
      </c>
      <c r="S106" s="48">
        <f>SUM(S88:S105)</f>
        <v>3083.6899999999996</v>
      </c>
    </row>
    <row r="107" spans="1:19" x14ac:dyDescent="0.2">
      <c r="A107" s="3"/>
      <c r="B107" s="3"/>
      <c r="C107" s="2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0">
        <f>J106+N106+R106</f>
        <v>3083.6899999999996</v>
      </c>
      <c r="S107" s="50" t="s">
        <v>0</v>
      </c>
    </row>
    <row r="108" spans="1:19" ht="20.25" x14ac:dyDescent="0.3">
      <c r="F108" t="s">
        <v>0</v>
      </c>
      <c r="H108" s="1" t="s">
        <v>62</v>
      </c>
      <c r="O108"/>
    </row>
    <row r="109" spans="1:19" x14ac:dyDescent="0.2">
      <c r="O109"/>
    </row>
    <row r="110" spans="1:19" x14ac:dyDescent="0.2">
      <c r="A110" s="31" t="s">
        <v>2</v>
      </c>
      <c r="B110" s="31" t="s">
        <v>3</v>
      </c>
      <c r="C110" s="31" t="s">
        <v>4</v>
      </c>
      <c r="D110" s="31" t="s">
        <v>5</v>
      </c>
      <c r="E110" s="31" t="s">
        <v>6</v>
      </c>
      <c r="F110" s="32" t="s">
        <v>7</v>
      </c>
      <c r="G110" s="32" t="s">
        <v>8</v>
      </c>
      <c r="H110" s="33" t="s">
        <v>9</v>
      </c>
      <c r="I110" s="33"/>
      <c r="J110" s="33"/>
      <c r="K110" s="31"/>
      <c r="L110" s="33" t="s">
        <v>10</v>
      </c>
      <c r="M110" s="33"/>
      <c r="N110" s="33"/>
      <c r="O110" s="33" t="s">
        <v>11</v>
      </c>
      <c r="P110" s="33"/>
      <c r="Q110" s="33"/>
      <c r="R110" s="33"/>
    </row>
    <row r="111" spans="1:19" ht="25.5" x14ac:dyDescent="0.2">
      <c r="A111" s="34"/>
      <c r="B111" s="34"/>
      <c r="C111" s="34"/>
      <c r="D111" s="34"/>
      <c r="E111" s="34"/>
      <c r="F111" s="35"/>
      <c r="G111" s="35"/>
      <c r="H111" s="36" t="s">
        <v>12</v>
      </c>
      <c r="I111" s="37" t="s">
        <v>13</v>
      </c>
      <c r="J111" s="36" t="s">
        <v>14</v>
      </c>
      <c r="K111" s="38"/>
      <c r="L111" s="36" t="s">
        <v>12</v>
      </c>
      <c r="M111" s="36" t="s">
        <v>15</v>
      </c>
      <c r="N111" s="36" t="s">
        <v>14</v>
      </c>
      <c r="O111" s="37" t="s">
        <v>16</v>
      </c>
      <c r="P111" s="36" t="s">
        <v>12</v>
      </c>
      <c r="Q111" s="36" t="s">
        <v>15</v>
      </c>
      <c r="R111" s="36" t="s">
        <v>14</v>
      </c>
    </row>
    <row r="112" spans="1:19" ht="15.75" x14ac:dyDescent="0.2">
      <c r="A112" s="39"/>
      <c r="B112" s="40"/>
      <c r="C112" s="39"/>
      <c r="D112" s="40"/>
      <c r="E112" s="15" t="s">
        <v>17</v>
      </c>
      <c r="F112" s="39"/>
      <c r="G112" s="39"/>
      <c r="H112" s="41">
        <f>F112*G112</f>
        <v>0</v>
      </c>
      <c r="I112" s="41"/>
      <c r="J112" s="41">
        <f>H112*I112</f>
        <v>0</v>
      </c>
      <c r="K112" s="41"/>
      <c r="L112" s="41"/>
      <c r="M112" s="41"/>
      <c r="N112" s="41">
        <f>L112*M112</f>
        <v>0</v>
      </c>
      <c r="O112" s="41"/>
      <c r="P112" s="41"/>
      <c r="Q112" s="41"/>
      <c r="R112" s="41">
        <f>P112*Q112</f>
        <v>0</v>
      </c>
      <c r="S112" s="42"/>
    </row>
    <row r="113" spans="1:19" ht="15" x14ac:dyDescent="0.2">
      <c r="A113" s="39"/>
      <c r="B113" s="40"/>
      <c r="C113" s="39"/>
      <c r="D113" s="39"/>
      <c r="E113" s="43" t="s">
        <v>18</v>
      </c>
      <c r="F113" s="39"/>
      <c r="G113" s="39"/>
      <c r="H113" s="41">
        <f>F113*G113</f>
        <v>0</v>
      </c>
      <c r="I113" s="41"/>
      <c r="J113" s="41">
        <f>H113*I113</f>
        <v>0</v>
      </c>
      <c r="K113" s="41"/>
      <c r="L113" s="41"/>
      <c r="M113" s="41"/>
      <c r="N113" s="41">
        <f>L113*M113</f>
        <v>0</v>
      </c>
      <c r="O113" s="41"/>
      <c r="P113" s="41"/>
      <c r="Q113" s="41"/>
      <c r="R113" s="41">
        <f t="shared" ref="R113:R115" si="27">P113*Q113</f>
        <v>0</v>
      </c>
      <c r="S113" s="42"/>
    </row>
    <row r="114" spans="1:19" ht="15" x14ac:dyDescent="0.2">
      <c r="A114" s="39"/>
      <c r="B114" s="40"/>
      <c r="C114" s="44"/>
      <c r="D114" s="39"/>
      <c r="E114" s="45"/>
      <c r="F114" s="39"/>
      <c r="G114" s="3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6"/>
    </row>
    <row r="115" spans="1:19" x14ac:dyDescent="0.2">
      <c r="A115" s="39"/>
      <c r="B115" s="40"/>
      <c r="C115" s="39"/>
      <c r="D115" s="39"/>
      <c r="E115" s="39"/>
      <c r="F115" s="39"/>
      <c r="G115" s="39"/>
      <c r="H115" s="41">
        <f>F115*G115</f>
        <v>0</v>
      </c>
      <c r="I115" s="41"/>
      <c r="J115" s="41">
        <f>H115*I115</f>
        <v>0</v>
      </c>
      <c r="K115" s="41"/>
      <c r="L115" s="41"/>
      <c r="M115" s="41"/>
      <c r="N115" s="41">
        <f>L115*M115</f>
        <v>0</v>
      </c>
      <c r="O115" s="41"/>
      <c r="P115" s="41"/>
      <c r="Q115" s="41"/>
      <c r="R115" s="41">
        <f t="shared" si="27"/>
        <v>0</v>
      </c>
      <c r="S115" s="46"/>
    </row>
    <row r="116" spans="1:19" x14ac:dyDescent="0.2">
      <c r="A116" s="39"/>
      <c r="B116" s="40"/>
      <c r="C116" s="39"/>
      <c r="D116" s="39"/>
      <c r="E116" s="47" t="s">
        <v>19</v>
      </c>
      <c r="F116" s="39"/>
      <c r="G116" s="39"/>
      <c r="H116" s="48">
        <f>SUM(H112:H115)</f>
        <v>0</v>
      </c>
      <c r="I116" s="41"/>
      <c r="J116" s="48">
        <f>SUM(J112:J115)</f>
        <v>0</v>
      </c>
      <c r="K116" s="41"/>
      <c r="L116" s="48">
        <f>SUM(L112:L115)</f>
        <v>0</v>
      </c>
      <c r="M116" s="41"/>
      <c r="N116" s="48">
        <f>SUM(N112:N115)</f>
        <v>0</v>
      </c>
      <c r="O116" s="41"/>
      <c r="P116" s="41"/>
      <c r="Q116" s="41"/>
      <c r="R116" s="48">
        <f>SUM(R112:R115)</f>
        <v>0</v>
      </c>
      <c r="S116" s="42">
        <f>J116+N116+R116</f>
        <v>0</v>
      </c>
    </row>
    <row r="117" spans="1:19" ht="15" x14ac:dyDescent="0.2">
      <c r="A117" s="39" t="s">
        <v>0</v>
      </c>
      <c r="B117" s="40"/>
      <c r="C117" s="39"/>
      <c r="D117" s="39"/>
      <c r="E117" s="43" t="s">
        <v>20</v>
      </c>
      <c r="F117" s="39"/>
      <c r="G117" s="39"/>
      <c r="H117" s="41">
        <f>F117*G117</f>
        <v>0</v>
      </c>
      <c r="I117" s="41"/>
      <c r="J117" s="41">
        <f>H117*I117</f>
        <v>0</v>
      </c>
      <c r="K117" s="41"/>
      <c r="L117" s="41"/>
      <c r="M117" s="41"/>
      <c r="N117" s="41">
        <f>L117*M117</f>
        <v>0</v>
      </c>
      <c r="O117" s="41"/>
      <c r="P117" s="41"/>
      <c r="Q117" s="41"/>
      <c r="R117" s="41">
        <f>P117</f>
        <v>0</v>
      </c>
      <c r="S117" s="49"/>
    </row>
    <row r="118" spans="1:19" ht="15" x14ac:dyDescent="0.2">
      <c r="A118" s="39"/>
      <c r="B118" s="40"/>
      <c r="C118" s="44"/>
      <c r="D118" s="39"/>
      <c r="E118" s="43" t="s">
        <v>21</v>
      </c>
      <c r="F118" s="39"/>
      <c r="G118" s="39"/>
      <c r="H118" s="41">
        <f t="shared" ref="H118:H120" si="28">F118*G118</f>
        <v>0</v>
      </c>
      <c r="I118" s="41"/>
      <c r="J118" s="41">
        <f>H118*I118</f>
        <v>0</v>
      </c>
      <c r="K118" s="41"/>
      <c r="L118" s="41"/>
      <c r="M118" s="41"/>
      <c r="N118" s="41">
        <f t="shared" ref="N118:N119" si="29">L118*M118</f>
        <v>0</v>
      </c>
      <c r="O118" s="41"/>
      <c r="P118" s="41"/>
      <c r="Q118" s="41"/>
      <c r="R118" s="41">
        <f>P118*Q118</f>
        <v>0</v>
      </c>
      <c r="S118" s="49"/>
    </row>
    <row r="119" spans="1:19" ht="15" x14ac:dyDescent="0.2">
      <c r="A119" s="39"/>
      <c r="B119" s="40"/>
      <c r="C119" s="39"/>
      <c r="D119" s="39"/>
      <c r="E119" s="43"/>
      <c r="F119" s="39"/>
      <c r="G119" s="39"/>
      <c r="H119" s="41">
        <f t="shared" si="28"/>
        <v>0</v>
      </c>
      <c r="I119" s="41"/>
      <c r="J119" s="41">
        <f>H119*I119</f>
        <v>0</v>
      </c>
      <c r="K119" s="41"/>
      <c r="L119" s="41"/>
      <c r="M119" s="41"/>
      <c r="N119" s="41">
        <f t="shared" si="29"/>
        <v>0</v>
      </c>
      <c r="O119" s="41"/>
      <c r="P119" s="41"/>
      <c r="Q119" s="41"/>
      <c r="R119" s="41">
        <f t="shared" ref="R119:R120" si="30">P119*Q119</f>
        <v>0</v>
      </c>
      <c r="S119" s="49"/>
    </row>
    <row r="120" spans="1:19" x14ac:dyDescent="0.2">
      <c r="A120" s="39"/>
      <c r="B120" s="40"/>
      <c r="C120" s="39"/>
      <c r="D120" s="39"/>
      <c r="E120" s="39"/>
      <c r="F120" s="39"/>
      <c r="G120" s="39"/>
      <c r="H120" s="41">
        <f t="shared" si="28"/>
        <v>0</v>
      </c>
      <c r="I120" s="41"/>
      <c r="J120" s="41">
        <f t="shared" ref="J120" si="31">H120*I120</f>
        <v>0</v>
      </c>
      <c r="K120" s="41"/>
      <c r="L120" s="41"/>
      <c r="M120" s="41"/>
      <c r="N120" s="41">
        <f>L120*M120</f>
        <v>0</v>
      </c>
      <c r="O120" s="41"/>
      <c r="P120" s="41"/>
      <c r="Q120" s="41"/>
      <c r="R120" s="41">
        <f t="shared" si="30"/>
        <v>0</v>
      </c>
      <c r="S120" s="42"/>
    </row>
    <row r="121" spans="1:19" x14ac:dyDescent="0.2">
      <c r="A121" s="39"/>
      <c r="B121" s="40"/>
      <c r="C121" s="39"/>
      <c r="D121" s="39"/>
      <c r="E121" s="47" t="s">
        <v>19</v>
      </c>
      <c r="F121" s="39"/>
      <c r="G121" s="39"/>
      <c r="H121" s="48">
        <f>SUM(H117:H120)</f>
        <v>0</v>
      </c>
      <c r="I121" s="41"/>
      <c r="J121" s="48">
        <f>SUM(J117:J120)</f>
        <v>0</v>
      </c>
      <c r="K121" s="41"/>
      <c r="L121" s="48">
        <f>SUM(L117:L120)</f>
        <v>0</v>
      </c>
      <c r="M121" s="41"/>
      <c r="N121" s="48">
        <f>SUM(N117:N120)</f>
        <v>0</v>
      </c>
      <c r="O121" s="41"/>
      <c r="P121" s="41"/>
      <c r="Q121" s="41"/>
      <c r="R121" s="48">
        <f>SUM(R117:R120)</f>
        <v>0</v>
      </c>
      <c r="S121" s="42">
        <f>J121+N121+R121</f>
        <v>0</v>
      </c>
    </row>
    <row r="122" spans="1:19" ht="15" x14ac:dyDescent="0.2">
      <c r="A122" s="39"/>
      <c r="B122" s="40"/>
      <c r="C122" s="39"/>
      <c r="D122" s="39"/>
      <c r="E122" s="43" t="s">
        <v>22</v>
      </c>
      <c r="F122" s="39"/>
      <c r="G122" s="39"/>
      <c r="H122" s="41">
        <f>F122*G122</f>
        <v>0</v>
      </c>
      <c r="I122" s="41"/>
      <c r="J122" s="41">
        <f>H122*I122</f>
        <v>0</v>
      </c>
      <c r="K122" s="41"/>
      <c r="L122" s="41"/>
      <c r="M122" s="41"/>
      <c r="N122" s="41">
        <f>L122*M122</f>
        <v>0</v>
      </c>
      <c r="O122" s="41"/>
      <c r="P122" s="41"/>
      <c r="Q122" s="41"/>
      <c r="R122" s="41">
        <f>P122*Q122</f>
        <v>0</v>
      </c>
      <c r="S122" s="49"/>
    </row>
    <row r="123" spans="1:19" ht="15" x14ac:dyDescent="0.2">
      <c r="A123" s="39"/>
      <c r="B123" s="40"/>
      <c r="C123" s="44"/>
      <c r="D123" s="39"/>
      <c r="E123" s="43"/>
      <c r="F123" s="39"/>
      <c r="G123" s="39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9"/>
    </row>
    <row r="124" spans="1:19" ht="15" x14ac:dyDescent="0.2">
      <c r="A124" s="39"/>
      <c r="B124" s="40"/>
      <c r="C124" s="44"/>
      <c r="D124" s="39"/>
      <c r="E124" s="43"/>
      <c r="F124" s="39"/>
      <c r="G124" s="39"/>
      <c r="H124" s="41">
        <f>F124*G124</f>
        <v>0</v>
      </c>
      <c r="I124" s="41"/>
      <c r="J124" s="41">
        <f t="shared" ref="J124:J125" si="32">H124*I124</f>
        <v>0</v>
      </c>
      <c r="K124" s="41"/>
      <c r="L124" s="41"/>
      <c r="M124" s="41"/>
      <c r="N124" s="41">
        <f>L124*M124</f>
        <v>0</v>
      </c>
      <c r="O124" s="41"/>
      <c r="P124" s="41"/>
      <c r="Q124" s="41"/>
      <c r="R124" s="41">
        <f t="shared" ref="R124:R125" si="33">P124*Q124</f>
        <v>0</v>
      </c>
      <c r="S124" s="49"/>
    </row>
    <row r="125" spans="1:19" x14ac:dyDescent="0.2">
      <c r="A125" s="39"/>
      <c r="B125" s="40"/>
      <c r="C125" s="39"/>
      <c r="D125" s="39"/>
      <c r="E125" s="39"/>
      <c r="F125" s="39"/>
      <c r="G125" s="39"/>
      <c r="H125" s="41">
        <f>F125*G125</f>
        <v>0</v>
      </c>
      <c r="I125" s="41"/>
      <c r="J125" s="41">
        <f t="shared" si="32"/>
        <v>0</v>
      </c>
      <c r="K125" s="41"/>
      <c r="L125" s="41"/>
      <c r="M125" s="41"/>
      <c r="N125" s="41">
        <f>L125*M125</f>
        <v>0</v>
      </c>
      <c r="O125" s="41"/>
      <c r="P125" s="41"/>
      <c r="Q125" s="41"/>
      <c r="R125" s="41">
        <f t="shared" si="33"/>
        <v>0</v>
      </c>
      <c r="S125" s="49"/>
    </row>
    <row r="126" spans="1:19" x14ac:dyDescent="0.2">
      <c r="A126" s="39"/>
      <c r="B126" s="40"/>
      <c r="C126" s="39"/>
      <c r="D126" s="39"/>
      <c r="E126" s="47" t="s">
        <v>19</v>
      </c>
      <c r="F126" s="39"/>
      <c r="G126" s="39"/>
      <c r="H126" s="48">
        <f>SUM(H122:H125)</f>
        <v>0</v>
      </c>
      <c r="I126" s="41"/>
      <c r="J126" s="48">
        <f>SUM(J123:J125)</f>
        <v>0</v>
      </c>
      <c r="K126" s="41"/>
      <c r="L126" s="48">
        <f>SUM(L122:L125)</f>
        <v>0</v>
      </c>
      <c r="M126" s="41"/>
      <c r="N126" s="48">
        <f>SUM(N122:N125)</f>
        <v>0</v>
      </c>
      <c r="O126" s="41"/>
      <c r="P126" s="41"/>
      <c r="Q126" s="41"/>
      <c r="R126" s="48">
        <f>SUM(R122:R125)</f>
        <v>0</v>
      </c>
      <c r="S126" s="42">
        <f>J126+N126+R126</f>
        <v>0</v>
      </c>
    </row>
    <row r="127" spans="1:19" x14ac:dyDescent="0.2">
      <c r="A127" s="39"/>
      <c r="B127" s="40"/>
      <c r="C127" s="39"/>
      <c r="D127" s="39"/>
      <c r="E127" s="47" t="s">
        <v>19</v>
      </c>
      <c r="F127" s="39"/>
      <c r="G127" s="39"/>
      <c r="H127" s="48">
        <f>H116+H121+H126</f>
        <v>0</v>
      </c>
      <c r="I127" s="41"/>
      <c r="J127" s="48">
        <f>J116+J121+J126</f>
        <v>0</v>
      </c>
      <c r="K127" s="41"/>
      <c r="L127" s="48">
        <f>L116+L121+L126</f>
        <v>0</v>
      </c>
      <c r="M127" s="41"/>
      <c r="N127" s="48">
        <f>N116+N121+N126</f>
        <v>0</v>
      </c>
      <c r="O127" s="41"/>
      <c r="P127" s="41"/>
      <c r="Q127" s="41"/>
      <c r="R127" s="48">
        <f>R116+R121+R126</f>
        <v>0</v>
      </c>
      <c r="S127" s="48">
        <f>SUM(S112:S126)</f>
        <v>0</v>
      </c>
    </row>
    <row r="128" spans="1:19" x14ac:dyDescent="0.2">
      <c r="C128" s="23"/>
      <c r="O128"/>
      <c r="R128" s="50">
        <f>J127+N127+R127</f>
        <v>0</v>
      </c>
      <c r="S128" s="50" t="s">
        <v>0</v>
      </c>
    </row>
    <row r="129" spans="1:19" ht="20.25" x14ac:dyDescent="0.3">
      <c r="F129" t="s">
        <v>0</v>
      </c>
      <c r="H129" s="1" t="s">
        <v>63</v>
      </c>
      <c r="O129"/>
    </row>
    <row r="130" spans="1:19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9" x14ac:dyDescent="0.2">
      <c r="A131" s="6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6" t="s">
        <v>8</v>
      </c>
      <c r="H131" s="51" t="s">
        <v>9</v>
      </c>
      <c r="I131" s="51"/>
      <c r="J131" s="51"/>
      <c r="K131" s="6"/>
      <c r="L131" s="51" t="s">
        <v>10</v>
      </c>
      <c r="M131" s="51"/>
      <c r="N131" s="51"/>
      <c r="O131" s="51" t="s">
        <v>11</v>
      </c>
      <c r="P131" s="51"/>
      <c r="Q131" s="51"/>
      <c r="R131" s="51"/>
    </row>
    <row r="132" spans="1:19" ht="25.5" x14ac:dyDescent="0.2">
      <c r="A132" s="52"/>
      <c r="B132" s="52"/>
      <c r="C132" s="52"/>
      <c r="D132" s="52"/>
      <c r="E132" s="52"/>
      <c r="F132" s="9"/>
      <c r="G132" s="9"/>
      <c r="H132" s="11" t="s">
        <v>12</v>
      </c>
      <c r="I132" s="11" t="s">
        <v>13</v>
      </c>
      <c r="J132" s="11" t="s">
        <v>14</v>
      </c>
      <c r="K132" s="9"/>
      <c r="L132" s="11" t="s">
        <v>12</v>
      </c>
      <c r="M132" s="11" t="s">
        <v>15</v>
      </c>
      <c r="N132" s="11" t="s">
        <v>14</v>
      </c>
      <c r="O132" s="11" t="s">
        <v>16</v>
      </c>
      <c r="P132" s="11" t="s">
        <v>12</v>
      </c>
      <c r="Q132" s="11" t="s">
        <v>15</v>
      </c>
      <c r="R132" s="11" t="s">
        <v>14</v>
      </c>
    </row>
    <row r="133" spans="1:19" ht="15.75" x14ac:dyDescent="0.2">
      <c r="A133" s="14"/>
      <c r="B133" s="14"/>
      <c r="C133" s="14"/>
      <c r="D133" s="14"/>
      <c r="E133" s="53" t="s">
        <v>17</v>
      </c>
      <c r="F133" s="14"/>
      <c r="G133" s="14"/>
      <c r="H133" s="17">
        <f>F133*G133</f>
        <v>0</v>
      </c>
      <c r="I133" s="17"/>
      <c r="J133" s="17">
        <f>H133*I133</f>
        <v>0</v>
      </c>
      <c r="K133" s="17"/>
      <c r="L133" s="17"/>
      <c r="M133" s="17"/>
      <c r="N133" s="17">
        <f>L133*M133</f>
        <v>0</v>
      </c>
      <c r="O133" s="17"/>
      <c r="P133" s="17"/>
      <c r="Q133" s="17"/>
      <c r="R133" s="17">
        <f>P133*Q133</f>
        <v>0</v>
      </c>
      <c r="S133" s="42"/>
    </row>
    <row r="134" spans="1:19" ht="15" x14ac:dyDescent="0.2">
      <c r="A134" s="14"/>
      <c r="B134" s="14"/>
      <c r="C134" s="14"/>
      <c r="D134" s="14"/>
      <c r="E134" s="54" t="s">
        <v>18</v>
      </c>
      <c r="F134" s="14"/>
      <c r="G134" s="14"/>
      <c r="H134" s="17">
        <f>F134*G134</f>
        <v>0</v>
      </c>
      <c r="I134" s="17"/>
      <c r="J134" s="17">
        <f>H134*I134</f>
        <v>0</v>
      </c>
      <c r="K134" s="17"/>
      <c r="L134" s="17"/>
      <c r="M134" s="17"/>
      <c r="N134" s="17">
        <f>L134*M134</f>
        <v>0</v>
      </c>
      <c r="O134" s="17"/>
      <c r="P134" s="17"/>
      <c r="Q134" s="17"/>
      <c r="R134" s="17">
        <f t="shared" ref="R134:R136" si="34">P134*Q134</f>
        <v>0</v>
      </c>
      <c r="S134" s="42"/>
    </row>
    <row r="135" spans="1:19" ht="15" x14ac:dyDescent="0.2">
      <c r="A135" s="14"/>
      <c r="B135" s="14"/>
      <c r="C135" s="55"/>
      <c r="D135" s="14"/>
      <c r="E135" s="56"/>
      <c r="F135" s="14"/>
      <c r="G135" s="14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46"/>
    </row>
    <row r="136" spans="1:19" x14ac:dyDescent="0.2">
      <c r="A136" s="14"/>
      <c r="B136" s="14"/>
      <c r="C136" s="14"/>
      <c r="D136" s="14"/>
      <c r="E136" s="14"/>
      <c r="F136" s="14"/>
      <c r="G136" s="14"/>
      <c r="H136" s="17">
        <f>F136*G136</f>
        <v>0</v>
      </c>
      <c r="I136" s="17"/>
      <c r="J136" s="17">
        <f>H136*I136</f>
        <v>0</v>
      </c>
      <c r="K136" s="17"/>
      <c r="L136" s="17"/>
      <c r="M136" s="17"/>
      <c r="N136" s="17">
        <f>L136*M136</f>
        <v>0</v>
      </c>
      <c r="O136" s="17"/>
      <c r="P136" s="17"/>
      <c r="Q136" s="17"/>
      <c r="R136" s="17">
        <f t="shared" si="34"/>
        <v>0</v>
      </c>
      <c r="S136" s="46"/>
    </row>
    <row r="137" spans="1:19" x14ac:dyDescent="0.2">
      <c r="A137" s="14"/>
      <c r="B137" s="14"/>
      <c r="C137" s="14"/>
      <c r="D137" s="14"/>
      <c r="E137" s="57" t="s">
        <v>19</v>
      </c>
      <c r="F137" s="14"/>
      <c r="G137" s="14"/>
      <c r="H137" s="58">
        <f>SUM(H133:H136)</f>
        <v>0</v>
      </c>
      <c r="I137" s="17"/>
      <c r="J137" s="58">
        <f>SUM(J133:J136)</f>
        <v>0</v>
      </c>
      <c r="K137" s="17"/>
      <c r="L137" s="58">
        <f>SUM(L133:L136)</f>
        <v>0</v>
      </c>
      <c r="M137" s="17"/>
      <c r="N137" s="58">
        <f>SUM(N133:N136)</f>
        <v>0</v>
      </c>
      <c r="O137" s="17"/>
      <c r="P137" s="17"/>
      <c r="Q137" s="17"/>
      <c r="R137" s="58">
        <f>SUM(R133:R136)</f>
        <v>0</v>
      </c>
      <c r="S137" s="42">
        <f>J137+N137+R137</f>
        <v>0</v>
      </c>
    </row>
    <row r="138" spans="1:19" ht="15" x14ac:dyDescent="0.2">
      <c r="A138" s="14" t="s">
        <v>0</v>
      </c>
      <c r="B138" s="14"/>
      <c r="C138" s="14"/>
      <c r="D138" s="14"/>
      <c r="E138" s="54" t="s">
        <v>20</v>
      </c>
      <c r="F138" s="14"/>
      <c r="G138" s="14"/>
      <c r="H138" s="17">
        <f>F138*G138</f>
        <v>0</v>
      </c>
      <c r="I138" s="17"/>
      <c r="J138" s="17">
        <f>H138*I138</f>
        <v>0</v>
      </c>
      <c r="K138" s="17"/>
      <c r="L138" s="17"/>
      <c r="M138" s="17"/>
      <c r="N138" s="17">
        <f>L138*M138</f>
        <v>0</v>
      </c>
      <c r="O138" s="17"/>
      <c r="P138" s="17"/>
      <c r="Q138" s="17"/>
      <c r="R138" s="17">
        <f>P138</f>
        <v>0</v>
      </c>
      <c r="S138" s="49"/>
    </row>
    <row r="139" spans="1:19" ht="15" x14ac:dyDescent="0.2">
      <c r="A139" s="14"/>
      <c r="B139" s="14"/>
      <c r="C139" s="55"/>
      <c r="D139" s="14"/>
      <c r="E139" s="54" t="s">
        <v>21</v>
      </c>
      <c r="F139" s="14"/>
      <c r="G139" s="14"/>
      <c r="H139" s="17">
        <f t="shared" ref="H139:H147" si="35">F139*G139</f>
        <v>0</v>
      </c>
      <c r="I139" s="17"/>
      <c r="J139" s="17">
        <v>3000</v>
      </c>
      <c r="K139" s="17"/>
      <c r="L139" s="17"/>
      <c r="M139" s="17"/>
      <c r="N139" s="17">
        <f t="shared" ref="N139:N146" si="36">L139*M139</f>
        <v>0</v>
      </c>
      <c r="O139" s="17"/>
      <c r="P139" s="17"/>
      <c r="Q139" s="17"/>
      <c r="R139" s="17">
        <f>P139*Q139</f>
        <v>0</v>
      </c>
      <c r="S139" s="49"/>
    </row>
    <row r="140" spans="1:19" ht="15" x14ac:dyDescent="0.2">
      <c r="A140" s="14">
        <v>1</v>
      </c>
      <c r="B140" s="14" t="s">
        <v>60</v>
      </c>
      <c r="C140" s="55"/>
      <c r="D140" s="14"/>
      <c r="E140" s="54"/>
      <c r="F140" s="14"/>
      <c r="G140" s="14"/>
      <c r="H140" s="17"/>
      <c r="I140" s="17"/>
      <c r="J140" s="17"/>
      <c r="K140" s="17"/>
      <c r="L140" s="17"/>
      <c r="M140" s="17"/>
      <c r="N140" s="17"/>
      <c r="O140" s="17" t="s">
        <v>64</v>
      </c>
      <c r="P140" s="17">
        <v>2</v>
      </c>
      <c r="Q140" s="17">
        <v>348</v>
      </c>
      <c r="R140" s="17">
        <f>P140*Q140</f>
        <v>696</v>
      </c>
      <c r="S140" s="49"/>
    </row>
    <row r="141" spans="1:19" ht="15" x14ac:dyDescent="0.2">
      <c r="A141" s="14"/>
      <c r="B141" s="14"/>
      <c r="C141" s="55"/>
      <c r="D141" s="14"/>
      <c r="E141" s="54"/>
      <c r="F141" s="14"/>
      <c r="G141" s="14"/>
      <c r="H141" s="17"/>
      <c r="I141" s="17"/>
      <c r="J141" s="17"/>
      <c r="K141" s="17"/>
      <c r="L141" s="17"/>
      <c r="M141" s="17"/>
      <c r="N141" s="17"/>
      <c r="O141" s="17" t="s">
        <v>65</v>
      </c>
      <c r="P141" s="17">
        <v>0.2</v>
      </c>
      <c r="Q141" s="17">
        <v>269</v>
      </c>
      <c r="R141" s="17">
        <f>P141*Q141</f>
        <v>53.800000000000004</v>
      </c>
      <c r="S141" s="49"/>
    </row>
    <row r="142" spans="1:19" ht="15" x14ac:dyDescent="0.2">
      <c r="A142" s="14"/>
      <c r="B142" s="14"/>
      <c r="C142" s="55"/>
      <c r="D142" s="14"/>
      <c r="E142" s="54"/>
      <c r="F142" s="14"/>
      <c r="G142" s="14"/>
      <c r="H142" s="17"/>
      <c r="I142" s="17"/>
      <c r="J142" s="17"/>
      <c r="K142" s="17"/>
      <c r="L142" s="17"/>
      <c r="M142" s="17"/>
      <c r="N142" s="17"/>
      <c r="O142" s="17" t="s">
        <v>66</v>
      </c>
      <c r="P142" s="17">
        <v>1</v>
      </c>
      <c r="Q142" s="17">
        <v>269</v>
      </c>
      <c r="R142" s="17">
        <f>P142*Q142</f>
        <v>269</v>
      </c>
      <c r="S142" s="49"/>
    </row>
    <row r="143" spans="1:19" ht="15" x14ac:dyDescent="0.2">
      <c r="A143" s="14"/>
      <c r="B143" s="14"/>
      <c r="C143" s="55"/>
      <c r="D143" s="14"/>
      <c r="E143" s="54"/>
      <c r="F143" s="14"/>
      <c r="G143" s="14"/>
      <c r="H143" s="17"/>
      <c r="I143" s="17"/>
      <c r="J143" s="17"/>
      <c r="K143" s="17"/>
      <c r="L143" s="17"/>
      <c r="M143" s="17"/>
      <c r="N143" s="17"/>
      <c r="O143" s="17" t="s">
        <v>67</v>
      </c>
      <c r="P143" s="17">
        <v>0.2</v>
      </c>
      <c r="Q143" s="17">
        <v>269</v>
      </c>
      <c r="R143" s="17">
        <f t="shared" ref="R143" si="37">P143*Q143</f>
        <v>53.800000000000004</v>
      </c>
      <c r="S143" s="49"/>
    </row>
    <row r="144" spans="1:19" ht="15" x14ac:dyDescent="0.2">
      <c r="A144" s="14"/>
      <c r="B144" s="14"/>
      <c r="C144" s="55"/>
      <c r="D144" s="14"/>
      <c r="E144" s="54"/>
      <c r="F144" s="14"/>
      <c r="G144" s="14"/>
      <c r="H144" s="17"/>
      <c r="I144" s="17"/>
      <c r="J144" s="17"/>
      <c r="K144" s="17"/>
      <c r="L144" s="17"/>
      <c r="M144" s="17"/>
      <c r="N144" s="17"/>
      <c r="O144" s="17" t="s">
        <v>68</v>
      </c>
      <c r="P144" s="17">
        <v>4</v>
      </c>
      <c r="Q144" s="17">
        <v>75</v>
      </c>
      <c r="R144" s="17">
        <f t="shared" ref="R144" si="38">P144</f>
        <v>4</v>
      </c>
      <c r="S144" s="49"/>
    </row>
    <row r="145" spans="1:19" ht="15" x14ac:dyDescent="0.2">
      <c r="A145" s="14"/>
      <c r="B145" s="14"/>
      <c r="C145" s="55"/>
      <c r="D145" s="14"/>
      <c r="E145" s="54"/>
      <c r="F145" s="14"/>
      <c r="G145" s="14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>
        <f t="shared" ref="R145" si="39">P145*Q145</f>
        <v>0</v>
      </c>
      <c r="S145" s="49"/>
    </row>
    <row r="146" spans="1:19" ht="15" x14ac:dyDescent="0.2">
      <c r="A146" s="14"/>
      <c r="B146" s="14"/>
      <c r="C146" s="14"/>
      <c r="D146" s="14"/>
      <c r="E146" s="54"/>
      <c r="F146" s="14"/>
      <c r="G146" s="14"/>
      <c r="H146" s="17">
        <f t="shared" si="35"/>
        <v>0</v>
      </c>
      <c r="I146" s="17"/>
      <c r="J146" s="17">
        <f>H146*I146</f>
        <v>0</v>
      </c>
      <c r="K146" s="17"/>
      <c r="L146" s="17"/>
      <c r="M146" s="17"/>
      <c r="N146" s="17">
        <f t="shared" si="36"/>
        <v>0</v>
      </c>
      <c r="O146" s="17"/>
      <c r="P146" s="17"/>
      <c r="Q146" s="17"/>
      <c r="R146" s="17">
        <f t="shared" ref="R146" si="40">P146</f>
        <v>0</v>
      </c>
      <c r="S146" s="49"/>
    </row>
    <row r="147" spans="1:19" x14ac:dyDescent="0.2">
      <c r="A147" s="14"/>
      <c r="B147" s="14"/>
      <c r="C147" s="14"/>
      <c r="D147" s="14"/>
      <c r="E147" s="14"/>
      <c r="F147" s="14"/>
      <c r="G147" s="14"/>
      <c r="H147" s="17">
        <f t="shared" si="35"/>
        <v>0</v>
      </c>
      <c r="I147" s="17"/>
      <c r="J147" s="17">
        <f t="shared" ref="J147" si="41">H147*I147</f>
        <v>0</v>
      </c>
      <c r="K147" s="17"/>
      <c r="L147" s="17"/>
      <c r="M147" s="17"/>
      <c r="N147" s="17">
        <f>L147*M147</f>
        <v>0</v>
      </c>
      <c r="O147" s="17"/>
      <c r="P147" s="17"/>
      <c r="Q147" s="17"/>
      <c r="R147" s="17">
        <f t="shared" ref="R147" si="42">P147*Q147</f>
        <v>0</v>
      </c>
      <c r="S147" s="42"/>
    </row>
    <row r="148" spans="1:19" x14ac:dyDescent="0.2">
      <c r="A148" s="14"/>
      <c r="B148" s="14"/>
      <c r="C148" s="14"/>
      <c r="D148" s="14"/>
      <c r="E148" s="57" t="s">
        <v>19</v>
      </c>
      <c r="F148" s="14"/>
      <c r="G148" s="14"/>
      <c r="H148" s="58">
        <f>SUM(H138:H147)</f>
        <v>0</v>
      </c>
      <c r="I148" s="17"/>
      <c r="J148" s="58">
        <f>SUM(J138:J147)</f>
        <v>3000</v>
      </c>
      <c r="K148" s="17"/>
      <c r="L148" s="58">
        <f>SUM(L138:L147)</f>
        <v>0</v>
      </c>
      <c r="M148" s="17"/>
      <c r="N148" s="58">
        <f>SUM(N138:N147)</f>
        <v>0</v>
      </c>
      <c r="O148" s="17"/>
      <c r="P148" s="17"/>
      <c r="Q148" s="17"/>
      <c r="R148" s="58">
        <f>SUM(R138:R147)</f>
        <v>1076.5999999999999</v>
      </c>
      <c r="S148" s="42">
        <f>J148+N148+R148</f>
        <v>4076.6</v>
      </c>
    </row>
    <row r="149" spans="1:19" ht="15" x14ac:dyDescent="0.2">
      <c r="A149" s="14"/>
      <c r="B149" s="14"/>
      <c r="C149" s="14"/>
      <c r="D149" s="14"/>
      <c r="E149" s="54" t="s">
        <v>22</v>
      </c>
      <c r="F149" s="14"/>
      <c r="G149" s="14"/>
      <c r="H149" s="17">
        <f>F149*G149</f>
        <v>0</v>
      </c>
      <c r="I149" s="17"/>
      <c r="J149" s="17">
        <f>H149*I149</f>
        <v>0</v>
      </c>
      <c r="K149" s="17"/>
      <c r="L149" s="17"/>
      <c r="M149" s="17"/>
      <c r="N149" s="17">
        <f>L149*M149</f>
        <v>0</v>
      </c>
      <c r="O149" s="17"/>
      <c r="P149" s="17"/>
      <c r="Q149" s="17"/>
      <c r="R149" s="17">
        <f>P149*Q149</f>
        <v>0</v>
      </c>
      <c r="S149" s="49"/>
    </row>
    <row r="150" spans="1:19" ht="15" x14ac:dyDescent="0.2">
      <c r="A150" s="14"/>
      <c r="B150" s="14"/>
      <c r="C150" s="55"/>
      <c r="D150" s="14"/>
      <c r="E150" s="54"/>
      <c r="F150" s="14"/>
      <c r="G150" s="14"/>
      <c r="H150" s="17">
        <f t="shared" ref="H150:H159" si="43">F150*G150</f>
        <v>0</v>
      </c>
      <c r="I150" s="17"/>
      <c r="J150" s="17">
        <f t="shared" ref="J150:J159" si="44">H150*I150</f>
        <v>0</v>
      </c>
      <c r="K150" s="17"/>
      <c r="L150" s="17"/>
      <c r="M150" s="17"/>
      <c r="N150" s="17">
        <f t="shared" ref="N150:N159" si="45">L150*M150</f>
        <v>0</v>
      </c>
      <c r="O150" s="17"/>
      <c r="P150" s="17"/>
      <c r="Q150" s="17"/>
      <c r="R150" s="17">
        <f t="shared" ref="R150:R159" si="46">P150*Q150</f>
        <v>0</v>
      </c>
      <c r="S150" s="49"/>
    </row>
    <row r="151" spans="1:19" ht="51" x14ac:dyDescent="0.2">
      <c r="A151" s="14" t="s">
        <v>56</v>
      </c>
      <c r="B151" s="28" t="s">
        <v>69</v>
      </c>
      <c r="C151" s="55">
        <v>44718</v>
      </c>
      <c r="D151" s="14"/>
      <c r="E151" s="54" t="s">
        <v>24</v>
      </c>
      <c r="F151" s="14">
        <v>1</v>
      </c>
      <c r="G151" s="14">
        <v>1</v>
      </c>
      <c r="H151" s="17">
        <f t="shared" si="43"/>
        <v>1</v>
      </c>
      <c r="I151" s="17">
        <v>600</v>
      </c>
      <c r="J151" s="17">
        <f t="shared" si="44"/>
        <v>600</v>
      </c>
      <c r="K151" s="17" t="s">
        <v>70</v>
      </c>
      <c r="L151" s="17">
        <v>0.5</v>
      </c>
      <c r="M151" s="17">
        <v>450</v>
      </c>
      <c r="N151" s="17">
        <f t="shared" si="45"/>
        <v>225</v>
      </c>
      <c r="O151" s="17" t="s">
        <v>71</v>
      </c>
      <c r="P151" s="17">
        <v>1</v>
      </c>
      <c r="Q151" s="17">
        <v>160</v>
      </c>
      <c r="R151" s="17">
        <f t="shared" si="46"/>
        <v>160</v>
      </c>
      <c r="S151" s="49"/>
    </row>
    <row r="152" spans="1:19" ht="15" x14ac:dyDescent="0.2">
      <c r="A152" s="14"/>
      <c r="B152" s="14"/>
      <c r="C152" s="55"/>
      <c r="D152" s="14"/>
      <c r="E152" s="54"/>
      <c r="F152" s="14"/>
      <c r="G152" s="14"/>
      <c r="H152" s="17">
        <f t="shared" si="43"/>
        <v>0</v>
      </c>
      <c r="I152" s="17"/>
      <c r="J152" s="17">
        <f t="shared" si="44"/>
        <v>0</v>
      </c>
      <c r="K152" s="17"/>
      <c r="L152" s="17"/>
      <c r="M152" s="17"/>
      <c r="N152" s="17">
        <f t="shared" si="45"/>
        <v>0</v>
      </c>
      <c r="O152" s="17" t="s">
        <v>35</v>
      </c>
      <c r="P152" s="17">
        <v>0.5</v>
      </c>
      <c r="Q152" s="17">
        <v>62.21</v>
      </c>
      <c r="R152" s="17">
        <f t="shared" si="46"/>
        <v>31.105</v>
      </c>
      <c r="S152" s="49"/>
    </row>
    <row r="153" spans="1:19" ht="114.75" x14ac:dyDescent="0.2">
      <c r="A153" s="14" t="s">
        <v>36</v>
      </c>
      <c r="B153" s="28" t="s">
        <v>72</v>
      </c>
      <c r="C153" s="55">
        <v>44721</v>
      </c>
      <c r="D153" s="14"/>
      <c r="E153" s="54" t="s">
        <v>73</v>
      </c>
      <c r="F153" s="14">
        <v>2.5</v>
      </c>
      <c r="G153" s="14">
        <v>1</v>
      </c>
      <c r="H153" s="17">
        <f t="shared" si="43"/>
        <v>2.5</v>
      </c>
      <c r="I153" s="17">
        <v>600</v>
      </c>
      <c r="J153" s="17">
        <f t="shared" si="44"/>
        <v>1500</v>
      </c>
      <c r="K153" s="17" t="s">
        <v>74</v>
      </c>
      <c r="L153" s="17">
        <v>0.5</v>
      </c>
      <c r="M153" s="17">
        <v>450</v>
      </c>
      <c r="N153" s="17">
        <f t="shared" si="45"/>
        <v>225</v>
      </c>
      <c r="O153" s="17" t="s">
        <v>75</v>
      </c>
      <c r="P153" s="17">
        <v>5</v>
      </c>
      <c r="Q153" s="17">
        <v>282</v>
      </c>
      <c r="R153" s="17">
        <f t="shared" si="46"/>
        <v>1410</v>
      </c>
      <c r="S153" s="49"/>
    </row>
    <row r="154" spans="1:19" ht="15" x14ac:dyDescent="0.2">
      <c r="A154" s="14"/>
      <c r="B154" s="14"/>
      <c r="C154" s="55"/>
      <c r="D154" s="14"/>
      <c r="E154" s="54"/>
      <c r="F154" s="14"/>
      <c r="G154" s="14"/>
      <c r="H154" s="17">
        <f t="shared" si="43"/>
        <v>0</v>
      </c>
      <c r="I154" s="17"/>
      <c r="J154" s="17">
        <f t="shared" si="44"/>
        <v>0</v>
      </c>
      <c r="K154" s="17"/>
      <c r="L154" s="17"/>
      <c r="M154" s="17"/>
      <c r="N154" s="17">
        <f t="shared" si="45"/>
        <v>0</v>
      </c>
      <c r="O154" s="17" t="s">
        <v>35</v>
      </c>
      <c r="P154" s="17">
        <v>0.5</v>
      </c>
      <c r="Q154" s="17">
        <v>62.21</v>
      </c>
      <c r="R154" s="17">
        <f t="shared" si="46"/>
        <v>31.105</v>
      </c>
      <c r="S154" s="49"/>
    </row>
    <row r="155" spans="1:19" ht="15" x14ac:dyDescent="0.2">
      <c r="A155" s="14"/>
      <c r="B155" s="14"/>
      <c r="C155" s="55"/>
      <c r="D155" s="14"/>
      <c r="E155" s="54"/>
      <c r="F155" s="14"/>
      <c r="G155" s="14"/>
      <c r="H155" s="17">
        <f t="shared" si="43"/>
        <v>0</v>
      </c>
      <c r="I155" s="17"/>
      <c r="J155" s="17">
        <f t="shared" si="44"/>
        <v>0</v>
      </c>
      <c r="K155" s="17"/>
      <c r="L155" s="17"/>
      <c r="M155" s="17"/>
      <c r="N155" s="17">
        <f t="shared" si="45"/>
        <v>0</v>
      </c>
      <c r="O155" s="17" t="s">
        <v>76</v>
      </c>
      <c r="P155" s="17">
        <v>3</v>
      </c>
      <c r="Q155" s="17">
        <v>54</v>
      </c>
      <c r="R155" s="17">
        <f t="shared" si="46"/>
        <v>162</v>
      </c>
      <c r="S155" s="49"/>
    </row>
    <row r="156" spans="1:19" ht="15" x14ac:dyDescent="0.2">
      <c r="A156" s="14"/>
      <c r="B156" s="14"/>
      <c r="C156" s="55"/>
      <c r="D156" s="14"/>
      <c r="E156" s="54"/>
      <c r="F156" s="14"/>
      <c r="G156" s="14"/>
      <c r="H156" s="17">
        <f t="shared" si="43"/>
        <v>0</v>
      </c>
      <c r="I156" s="17"/>
      <c r="J156" s="17">
        <f t="shared" si="44"/>
        <v>0</v>
      </c>
      <c r="K156" s="17"/>
      <c r="L156" s="17"/>
      <c r="M156" s="17"/>
      <c r="N156" s="17">
        <f t="shared" si="45"/>
        <v>0</v>
      </c>
      <c r="O156" s="17" t="s">
        <v>29</v>
      </c>
      <c r="P156" s="17">
        <v>2</v>
      </c>
      <c r="Q156" s="17">
        <v>22.75</v>
      </c>
      <c r="R156" s="17">
        <f t="shared" si="46"/>
        <v>45.5</v>
      </c>
      <c r="S156" s="49"/>
    </row>
    <row r="157" spans="1:19" ht="15" x14ac:dyDescent="0.2">
      <c r="A157" s="14"/>
      <c r="B157" s="14"/>
      <c r="C157" s="55"/>
      <c r="D157" s="14"/>
      <c r="E157" s="54"/>
      <c r="F157" s="14"/>
      <c r="G157" s="14"/>
      <c r="H157" s="17">
        <f t="shared" si="43"/>
        <v>0</v>
      </c>
      <c r="I157" s="17"/>
      <c r="J157" s="17">
        <f t="shared" si="44"/>
        <v>0</v>
      </c>
      <c r="K157" s="17"/>
      <c r="L157" s="17"/>
      <c r="M157" s="17"/>
      <c r="N157" s="17">
        <f t="shared" si="45"/>
        <v>0</v>
      </c>
      <c r="O157" s="17" t="s">
        <v>50</v>
      </c>
      <c r="P157" s="17">
        <v>50</v>
      </c>
      <c r="Q157" s="17">
        <v>0.8</v>
      </c>
      <c r="R157" s="17">
        <f t="shared" si="46"/>
        <v>40</v>
      </c>
      <c r="S157" s="49"/>
    </row>
    <row r="158" spans="1:19" ht="15" x14ac:dyDescent="0.2">
      <c r="A158" s="14"/>
      <c r="B158" s="28"/>
      <c r="C158" s="55"/>
      <c r="D158" s="14"/>
      <c r="E158" s="54"/>
      <c r="F158" s="14"/>
      <c r="G158" s="14"/>
      <c r="H158" s="17">
        <f t="shared" si="43"/>
        <v>0</v>
      </c>
      <c r="I158" s="17"/>
      <c r="J158" s="17">
        <f t="shared" si="44"/>
        <v>0</v>
      </c>
      <c r="K158" s="17"/>
      <c r="L158" s="17"/>
      <c r="M158" s="17"/>
      <c r="N158" s="17">
        <f t="shared" si="45"/>
        <v>0</v>
      </c>
      <c r="O158" s="17" t="s">
        <v>32</v>
      </c>
      <c r="P158" s="17">
        <v>50</v>
      </c>
      <c r="Q158" s="17">
        <v>0.82</v>
      </c>
      <c r="R158" s="17">
        <f t="shared" si="46"/>
        <v>41</v>
      </c>
      <c r="S158" s="49"/>
    </row>
    <row r="159" spans="1:19" ht="15" x14ac:dyDescent="0.2">
      <c r="A159" s="14"/>
      <c r="B159" s="14"/>
      <c r="C159" s="55"/>
      <c r="D159" s="14"/>
      <c r="E159" s="54"/>
      <c r="F159" s="14"/>
      <c r="G159" s="14"/>
      <c r="H159" s="17">
        <f t="shared" si="43"/>
        <v>0</v>
      </c>
      <c r="I159" s="17"/>
      <c r="J159" s="17">
        <f t="shared" si="44"/>
        <v>0</v>
      </c>
      <c r="K159" s="17"/>
      <c r="L159" s="17"/>
      <c r="M159" s="17"/>
      <c r="N159" s="17">
        <f t="shared" si="45"/>
        <v>0</v>
      </c>
      <c r="O159" s="17" t="s">
        <v>34</v>
      </c>
      <c r="P159" s="17">
        <v>15</v>
      </c>
      <c r="Q159" s="17">
        <v>5</v>
      </c>
      <c r="R159" s="17">
        <f t="shared" si="46"/>
        <v>75</v>
      </c>
      <c r="S159" s="49"/>
    </row>
    <row r="160" spans="1:19" x14ac:dyDescent="0.2">
      <c r="A160" s="14"/>
      <c r="B160" s="14"/>
      <c r="C160" s="14"/>
      <c r="D160" s="14"/>
      <c r="E160" s="57" t="s">
        <v>19</v>
      </c>
      <c r="F160" s="14"/>
      <c r="G160" s="14"/>
      <c r="H160" s="58">
        <f>SUM(H149:H159)</f>
        <v>3.5</v>
      </c>
      <c r="I160" s="17"/>
      <c r="J160" s="58">
        <f>SUM(J150:J159)</f>
        <v>2100</v>
      </c>
      <c r="K160" s="17"/>
      <c r="L160" s="58">
        <f>SUM(L149:L159)</f>
        <v>1</v>
      </c>
      <c r="M160" s="17"/>
      <c r="N160" s="58">
        <f>SUM(N149:N159)</f>
        <v>450</v>
      </c>
      <c r="O160" s="17"/>
      <c r="P160" s="17"/>
      <c r="Q160" s="17"/>
      <c r="R160" s="58">
        <f>SUM(R149:R159)</f>
        <v>1995.71</v>
      </c>
      <c r="S160" s="42">
        <f>J160+N160+R160</f>
        <v>4545.71</v>
      </c>
    </row>
    <row r="161" spans="1:19" x14ac:dyDescent="0.2">
      <c r="A161" s="14"/>
      <c r="B161" s="14"/>
      <c r="C161" s="14"/>
      <c r="D161" s="14"/>
      <c r="E161" s="57" t="s">
        <v>19</v>
      </c>
      <c r="F161" s="14"/>
      <c r="G161" s="14"/>
      <c r="H161" s="58">
        <f>H137+H148+H160</f>
        <v>3.5</v>
      </c>
      <c r="I161" s="17"/>
      <c r="J161" s="58">
        <f>J137+J148+J160</f>
        <v>5100</v>
      </c>
      <c r="K161" s="17"/>
      <c r="L161" s="58">
        <f>L137+L148+L160</f>
        <v>1</v>
      </c>
      <c r="M161" s="17"/>
      <c r="N161" s="58">
        <f>N137+N148+N160</f>
        <v>450</v>
      </c>
      <c r="O161" s="17"/>
      <c r="P161" s="17"/>
      <c r="Q161" s="17"/>
      <c r="R161" s="58">
        <f>R137+R148+R160</f>
        <v>3072.31</v>
      </c>
      <c r="S161" s="48">
        <f>SUM(S133:S160)</f>
        <v>8622.31</v>
      </c>
    </row>
    <row r="162" spans="1:19" x14ac:dyDescent="0.2">
      <c r="A162" s="4"/>
      <c r="B162" s="4"/>
      <c r="C162" s="5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60">
        <f>J161+N161+R161</f>
        <v>8622.31</v>
      </c>
      <c r="S162" s="50" t="s">
        <v>0</v>
      </c>
    </row>
    <row r="163" spans="1:19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9" ht="20.25" x14ac:dyDescent="0.3">
      <c r="F164" t="s">
        <v>0</v>
      </c>
      <c r="H164" s="1" t="s">
        <v>77</v>
      </c>
      <c r="O164"/>
    </row>
    <row r="165" spans="1:19" x14ac:dyDescent="0.2">
      <c r="O165"/>
    </row>
    <row r="166" spans="1:19" x14ac:dyDescent="0.2">
      <c r="A166" s="31" t="s">
        <v>2</v>
      </c>
      <c r="B166" s="31" t="s">
        <v>3</v>
      </c>
      <c r="C166" s="31" t="s">
        <v>4</v>
      </c>
      <c r="D166" s="31" t="s">
        <v>5</v>
      </c>
      <c r="E166" s="31" t="s">
        <v>6</v>
      </c>
      <c r="F166" s="32" t="s">
        <v>7</v>
      </c>
      <c r="G166" s="32" t="s">
        <v>8</v>
      </c>
      <c r="H166" s="33" t="s">
        <v>9</v>
      </c>
      <c r="I166" s="33"/>
      <c r="J166" s="33"/>
      <c r="K166" s="31"/>
      <c r="L166" s="33" t="s">
        <v>10</v>
      </c>
      <c r="M166" s="33"/>
      <c r="N166" s="33"/>
      <c r="O166" s="33" t="s">
        <v>11</v>
      </c>
      <c r="P166" s="33"/>
      <c r="Q166" s="33"/>
      <c r="R166" s="33"/>
    </row>
    <row r="167" spans="1:19" ht="25.5" x14ac:dyDescent="0.2">
      <c r="A167" s="34"/>
      <c r="B167" s="34"/>
      <c r="C167" s="34"/>
      <c r="D167" s="34"/>
      <c r="E167" s="34"/>
      <c r="F167" s="35"/>
      <c r="G167" s="35"/>
      <c r="H167" s="36" t="s">
        <v>12</v>
      </c>
      <c r="I167" s="37" t="s">
        <v>13</v>
      </c>
      <c r="J167" s="36" t="s">
        <v>14</v>
      </c>
      <c r="K167" s="38"/>
      <c r="L167" s="36" t="s">
        <v>12</v>
      </c>
      <c r="M167" s="36" t="s">
        <v>15</v>
      </c>
      <c r="N167" s="36" t="s">
        <v>14</v>
      </c>
      <c r="O167" s="37" t="s">
        <v>16</v>
      </c>
      <c r="P167" s="36" t="s">
        <v>12</v>
      </c>
      <c r="Q167" s="36" t="s">
        <v>15</v>
      </c>
      <c r="R167" s="36" t="s">
        <v>14</v>
      </c>
    </row>
    <row r="168" spans="1:19" ht="15.75" x14ac:dyDescent="0.2">
      <c r="A168" s="39"/>
      <c r="B168" s="40"/>
      <c r="C168" s="39"/>
      <c r="D168" s="40"/>
      <c r="E168" s="15" t="s">
        <v>17</v>
      </c>
      <c r="F168" s="39"/>
      <c r="G168" s="39"/>
      <c r="H168" s="41">
        <f>F168*G168</f>
        <v>0</v>
      </c>
      <c r="I168" s="41"/>
      <c r="J168" s="41">
        <f>H168*I168</f>
        <v>0</v>
      </c>
      <c r="K168" s="41"/>
      <c r="L168" s="41"/>
      <c r="M168" s="41"/>
      <c r="N168" s="41">
        <f>L168*M168</f>
        <v>0</v>
      </c>
      <c r="O168" s="41"/>
      <c r="P168" s="41"/>
      <c r="Q168" s="41"/>
      <c r="R168" s="41">
        <f>P168*Q168</f>
        <v>0</v>
      </c>
      <c r="S168" s="42"/>
    </row>
    <row r="169" spans="1:19" ht="15" x14ac:dyDescent="0.2">
      <c r="A169" s="39"/>
      <c r="B169" s="40"/>
      <c r="C169" s="39"/>
      <c r="D169" s="39"/>
      <c r="E169" s="43" t="s">
        <v>18</v>
      </c>
      <c r="F169" s="39"/>
      <c r="G169" s="39"/>
      <c r="H169" s="41">
        <f>F169*G169</f>
        <v>0</v>
      </c>
      <c r="I169" s="41"/>
      <c r="J169" s="41">
        <f>H169*I169</f>
        <v>0</v>
      </c>
      <c r="K169" s="41"/>
      <c r="L169" s="41"/>
      <c r="M169" s="41"/>
      <c r="N169" s="41">
        <f>L169*M169</f>
        <v>0</v>
      </c>
      <c r="O169" s="41"/>
      <c r="P169" s="41"/>
      <c r="Q169" s="41"/>
      <c r="R169" s="41">
        <f t="shared" ref="R169:R171" si="47">P169*Q169</f>
        <v>0</v>
      </c>
      <c r="S169" s="42"/>
    </row>
    <row r="170" spans="1:19" ht="38.25" customHeight="1" x14ac:dyDescent="0.2">
      <c r="A170" s="39">
        <v>1</v>
      </c>
      <c r="B170" s="40" t="s">
        <v>78</v>
      </c>
      <c r="C170" s="44"/>
      <c r="D170" s="39"/>
      <c r="E170" s="45"/>
      <c r="F170" s="39"/>
      <c r="G170" s="39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>
        <v>8000</v>
      </c>
      <c r="S170" s="46"/>
    </row>
    <row r="171" spans="1:19" x14ac:dyDescent="0.2">
      <c r="A171" s="39"/>
      <c r="B171" s="40"/>
      <c r="C171" s="39"/>
      <c r="D171" s="39"/>
      <c r="E171" s="39"/>
      <c r="F171" s="39"/>
      <c r="G171" s="39"/>
      <c r="H171" s="41">
        <f>F171*G171</f>
        <v>0</v>
      </c>
      <c r="I171" s="41"/>
      <c r="J171" s="41">
        <f>H171*I171</f>
        <v>0</v>
      </c>
      <c r="K171" s="41"/>
      <c r="L171" s="41"/>
      <c r="M171" s="41"/>
      <c r="N171" s="41">
        <f>L171*M171</f>
        <v>0</v>
      </c>
      <c r="O171" s="41"/>
      <c r="P171" s="41"/>
      <c r="Q171" s="41"/>
      <c r="R171" s="41">
        <f t="shared" si="47"/>
        <v>0</v>
      </c>
      <c r="S171" s="46"/>
    </row>
    <row r="172" spans="1:19" x14ac:dyDescent="0.2">
      <c r="A172" s="39"/>
      <c r="B172" s="40"/>
      <c r="C172" s="39"/>
      <c r="D172" s="39"/>
      <c r="E172" s="47" t="s">
        <v>19</v>
      </c>
      <c r="F172" s="39"/>
      <c r="G172" s="39"/>
      <c r="H172" s="48">
        <f>SUM(H168:H171)</f>
        <v>0</v>
      </c>
      <c r="I172" s="41"/>
      <c r="J172" s="48">
        <f>SUM(J168:J171)</f>
        <v>0</v>
      </c>
      <c r="K172" s="41"/>
      <c r="L172" s="48">
        <f>SUM(L168:L171)</f>
        <v>0</v>
      </c>
      <c r="M172" s="41"/>
      <c r="N172" s="48">
        <f>SUM(N168:N171)</f>
        <v>0</v>
      </c>
      <c r="O172" s="41"/>
      <c r="P172" s="41"/>
      <c r="Q172" s="41"/>
      <c r="R172" s="48">
        <f>SUM(R168:R171)</f>
        <v>8000</v>
      </c>
      <c r="S172" s="42">
        <f>J172+N172+R172</f>
        <v>8000</v>
      </c>
    </row>
    <row r="173" spans="1:19" ht="15" x14ac:dyDescent="0.2">
      <c r="A173" s="39" t="s">
        <v>0</v>
      </c>
      <c r="B173" s="40"/>
      <c r="C173" s="39"/>
      <c r="D173" s="39"/>
      <c r="E173" s="43" t="s">
        <v>20</v>
      </c>
      <c r="F173" s="39"/>
      <c r="G173" s="39"/>
      <c r="H173" s="41">
        <f>F173*G173</f>
        <v>0</v>
      </c>
      <c r="I173" s="41"/>
      <c r="J173" s="41">
        <f>H173*I173</f>
        <v>0</v>
      </c>
      <c r="K173" s="41"/>
      <c r="L173" s="41"/>
      <c r="M173" s="41"/>
      <c r="N173" s="41">
        <f>L173*M173</f>
        <v>0</v>
      </c>
      <c r="O173" s="41"/>
      <c r="P173" s="41"/>
      <c r="Q173" s="41"/>
      <c r="R173" s="41">
        <f>P173</f>
        <v>0</v>
      </c>
      <c r="S173" s="49"/>
    </row>
    <row r="174" spans="1:19" ht="15" x14ac:dyDescent="0.2">
      <c r="A174" s="39"/>
      <c r="B174" s="40"/>
      <c r="C174" s="44"/>
      <c r="D174" s="39"/>
      <c r="E174" s="43" t="s">
        <v>21</v>
      </c>
      <c r="F174" s="39"/>
      <c r="G174" s="39"/>
      <c r="H174" s="41">
        <f t="shared" ref="H174:H176" si="48">F174*G174</f>
        <v>0</v>
      </c>
      <c r="I174" s="41"/>
      <c r="J174" s="41">
        <f>H174*I174</f>
        <v>0</v>
      </c>
      <c r="K174" s="41"/>
      <c r="L174" s="41"/>
      <c r="M174" s="41"/>
      <c r="N174" s="41">
        <f t="shared" ref="N174:N175" si="49">L174*M174</f>
        <v>0</v>
      </c>
      <c r="O174" s="41"/>
      <c r="P174" s="41"/>
      <c r="Q174" s="41"/>
      <c r="R174" s="41">
        <f>P174*Q174</f>
        <v>0</v>
      </c>
      <c r="S174" s="49"/>
    </row>
    <row r="175" spans="1:19" ht="15" x14ac:dyDescent="0.2">
      <c r="A175" s="39"/>
      <c r="B175" s="40"/>
      <c r="C175" s="39"/>
      <c r="D175" s="39"/>
      <c r="E175" s="43"/>
      <c r="F175" s="39"/>
      <c r="G175" s="39"/>
      <c r="H175" s="41">
        <f t="shared" si="48"/>
        <v>0</v>
      </c>
      <c r="I175" s="41"/>
      <c r="J175" s="41">
        <f>H175*I175</f>
        <v>0</v>
      </c>
      <c r="K175" s="41"/>
      <c r="L175" s="41"/>
      <c r="M175" s="41"/>
      <c r="N175" s="41">
        <f t="shared" si="49"/>
        <v>0</v>
      </c>
      <c r="O175" s="41"/>
      <c r="P175" s="41"/>
      <c r="Q175" s="41"/>
      <c r="R175" s="41">
        <f t="shared" ref="R175:R176" si="50">P175*Q175</f>
        <v>0</v>
      </c>
      <c r="S175" s="49"/>
    </row>
    <row r="176" spans="1:19" x14ac:dyDescent="0.2">
      <c r="A176" s="39"/>
      <c r="B176" s="40"/>
      <c r="C176" s="39"/>
      <c r="D176" s="39"/>
      <c r="E176" s="39"/>
      <c r="F176" s="39"/>
      <c r="G176" s="39"/>
      <c r="H176" s="41">
        <f t="shared" si="48"/>
        <v>0</v>
      </c>
      <c r="I176" s="41"/>
      <c r="J176" s="41">
        <f t="shared" ref="J176" si="51">H176*I176</f>
        <v>0</v>
      </c>
      <c r="K176" s="41"/>
      <c r="L176" s="41"/>
      <c r="M176" s="41"/>
      <c r="N176" s="41">
        <f>L176*M176</f>
        <v>0</v>
      </c>
      <c r="O176" s="41"/>
      <c r="P176" s="41"/>
      <c r="Q176" s="41"/>
      <c r="R176" s="41">
        <f t="shared" si="50"/>
        <v>0</v>
      </c>
      <c r="S176" s="42"/>
    </row>
    <row r="177" spans="1:19" x14ac:dyDescent="0.2">
      <c r="A177" s="39"/>
      <c r="B177" s="40"/>
      <c r="C177" s="39"/>
      <c r="D177" s="39"/>
      <c r="E177" s="47" t="s">
        <v>19</v>
      </c>
      <c r="F177" s="39"/>
      <c r="G177" s="39"/>
      <c r="H177" s="48">
        <f>SUM(H173:H176)</f>
        <v>0</v>
      </c>
      <c r="I177" s="41"/>
      <c r="J177" s="48">
        <f>SUM(J173:J176)</f>
        <v>0</v>
      </c>
      <c r="K177" s="41"/>
      <c r="L177" s="48">
        <f>SUM(L173:L176)</f>
        <v>0</v>
      </c>
      <c r="M177" s="41"/>
      <c r="N177" s="48">
        <f>SUM(N173:N176)</f>
        <v>0</v>
      </c>
      <c r="O177" s="41"/>
      <c r="P177" s="41"/>
      <c r="Q177" s="41"/>
      <c r="R177" s="48">
        <f>SUM(R173:R176)</f>
        <v>0</v>
      </c>
      <c r="S177" s="42">
        <f>J177+N177+R177</f>
        <v>0</v>
      </c>
    </row>
    <row r="178" spans="1:19" ht="15" x14ac:dyDescent="0.2">
      <c r="A178" s="39"/>
      <c r="B178" s="40"/>
      <c r="C178" s="39"/>
      <c r="D178" s="39"/>
      <c r="E178" s="43" t="s">
        <v>22</v>
      </c>
      <c r="F178" s="39"/>
      <c r="G178" s="39"/>
      <c r="H178" s="41">
        <f>F178*G178</f>
        <v>0</v>
      </c>
      <c r="I178" s="41"/>
      <c r="J178" s="41">
        <f>H178*I178</f>
        <v>0</v>
      </c>
      <c r="K178" s="41"/>
      <c r="L178" s="41"/>
      <c r="M178" s="41"/>
      <c r="N178" s="41">
        <f>L178*M178</f>
        <v>0</v>
      </c>
      <c r="O178" s="41"/>
      <c r="P178" s="41"/>
      <c r="Q178" s="41"/>
      <c r="R178" s="41">
        <f>P178*Q178</f>
        <v>0</v>
      </c>
      <c r="S178" s="49"/>
    </row>
    <row r="179" spans="1:19" ht="165.75" x14ac:dyDescent="0.2">
      <c r="A179" s="39">
        <v>1</v>
      </c>
      <c r="B179" s="40" t="s">
        <v>79</v>
      </c>
      <c r="C179" s="44" t="s">
        <v>80</v>
      </c>
      <c r="D179" s="39"/>
      <c r="E179" s="43" t="s">
        <v>73</v>
      </c>
      <c r="F179" s="39">
        <v>5</v>
      </c>
      <c r="G179" s="39">
        <v>1</v>
      </c>
      <c r="H179" s="41">
        <f>F179*G179</f>
        <v>5</v>
      </c>
      <c r="I179" s="41">
        <v>600</v>
      </c>
      <c r="J179" s="41">
        <f>H179*I179</f>
        <v>3000</v>
      </c>
      <c r="K179" s="41" t="s">
        <v>74</v>
      </c>
      <c r="L179" s="41">
        <v>0.5</v>
      </c>
      <c r="M179" s="41">
        <v>450</v>
      </c>
      <c r="N179" s="41">
        <f>L179*M179</f>
        <v>225</v>
      </c>
      <c r="O179" s="41" t="s">
        <v>81</v>
      </c>
      <c r="P179" s="41">
        <v>2</v>
      </c>
      <c r="Q179" s="41">
        <v>1260</v>
      </c>
      <c r="R179" s="41">
        <f>P179*Q179</f>
        <v>2520</v>
      </c>
      <c r="S179" s="49"/>
    </row>
    <row r="180" spans="1:19" ht="15" x14ac:dyDescent="0.2">
      <c r="A180" s="39"/>
      <c r="B180" s="40"/>
      <c r="C180" s="44"/>
      <c r="D180" s="39"/>
      <c r="E180" s="43"/>
      <c r="F180" s="39"/>
      <c r="G180" s="39"/>
      <c r="H180" s="41"/>
      <c r="I180" s="41"/>
      <c r="J180" s="41"/>
      <c r="K180" s="41"/>
      <c r="L180" s="41"/>
      <c r="M180" s="41"/>
      <c r="N180" s="41"/>
      <c r="O180" s="41" t="s">
        <v>82</v>
      </c>
      <c r="P180" s="41">
        <v>2</v>
      </c>
      <c r="Q180" s="41">
        <v>370</v>
      </c>
      <c r="R180" s="41">
        <f t="shared" ref="R180:R189" si="52">P180*Q180</f>
        <v>740</v>
      </c>
      <c r="S180" s="49"/>
    </row>
    <row r="181" spans="1:19" ht="15" x14ac:dyDescent="0.2">
      <c r="A181" s="39"/>
      <c r="B181" s="40"/>
      <c r="C181" s="44"/>
      <c r="D181" s="39"/>
      <c r="E181" s="43"/>
      <c r="F181" s="39"/>
      <c r="G181" s="39"/>
      <c r="H181" s="41"/>
      <c r="I181" s="41"/>
      <c r="J181" s="41"/>
      <c r="K181" s="41"/>
      <c r="L181" s="41"/>
      <c r="M181" s="41"/>
      <c r="N181" s="41"/>
      <c r="O181" s="41" t="s">
        <v>83</v>
      </c>
      <c r="P181" s="41">
        <v>100</v>
      </c>
      <c r="Q181" s="41">
        <v>0.8</v>
      </c>
      <c r="R181" s="41">
        <f t="shared" si="52"/>
        <v>80</v>
      </c>
      <c r="S181" s="49"/>
    </row>
    <row r="182" spans="1:19" ht="15" x14ac:dyDescent="0.2">
      <c r="A182" s="39"/>
      <c r="B182" s="40"/>
      <c r="C182" s="44"/>
      <c r="D182" s="39"/>
      <c r="E182" s="43"/>
      <c r="F182" s="39"/>
      <c r="G182" s="39"/>
      <c r="H182" s="41"/>
      <c r="I182" s="41"/>
      <c r="J182" s="41"/>
      <c r="K182" s="41"/>
      <c r="L182" s="41"/>
      <c r="M182" s="41"/>
      <c r="N182" s="41"/>
      <c r="O182" s="41" t="s">
        <v>84</v>
      </c>
      <c r="P182" s="41">
        <v>100</v>
      </c>
      <c r="Q182" s="41">
        <v>0.82</v>
      </c>
      <c r="R182" s="41">
        <f t="shared" si="52"/>
        <v>82</v>
      </c>
      <c r="S182" s="49"/>
    </row>
    <row r="183" spans="1:19" ht="15" x14ac:dyDescent="0.2">
      <c r="A183" s="39"/>
      <c r="B183" s="40"/>
      <c r="C183" s="44"/>
      <c r="D183" s="39"/>
      <c r="E183" s="43"/>
      <c r="F183" s="39"/>
      <c r="G183" s="39"/>
      <c r="H183" s="41"/>
      <c r="I183" s="41"/>
      <c r="J183" s="41"/>
      <c r="K183" s="41"/>
      <c r="L183" s="41"/>
      <c r="M183" s="41"/>
      <c r="N183" s="41"/>
      <c r="O183" s="41" t="s">
        <v>85</v>
      </c>
      <c r="P183" s="41">
        <v>3</v>
      </c>
      <c r="Q183" s="41">
        <v>286</v>
      </c>
      <c r="R183" s="41">
        <f t="shared" si="52"/>
        <v>858</v>
      </c>
      <c r="S183" s="49"/>
    </row>
    <row r="184" spans="1:19" ht="15" x14ac:dyDescent="0.2">
      <c r="A184" s="39"/>
      <c r="B184" s="40"/>
      <c r="C184" s="44"/>
      <c r="D184" s="39"/>
      <c r="E184" s="43"/>
      <c r="F184" s="39"/>
      <c r="G184" s="39"/>
      <c r="H184" s="41"/>
      <c r="I184" s="41"/>
      <c r="J184" s="41"/>
      <c r="K184" s="41"/>
      <c r="L184" s="41"/>
      <c r="M184" s="41"/>
      <c r="N184" s="41"/>
      <c r="O184" s="41" t="s">
        <v>86</v>
      </c>
      <c r="P184" s="41">
        <v>0.5</v>
      </c>
      <c r="Q184" s="41">
        <v>78</v>
      </c>
      <c r="R184" s="41">
        <f t="shared" si="52"/>
        <v>39</v>
      </c>
      <c r="S184" s="49"/>
    </row>
    <row r="185" spans="1:19" ht="15" x14ac:dyDescent="0.2">
      <c r="A185" s="39"/>
      <c r="B185" s="40"/>
      <c r="C185" s="44"/>
      <c r="D185" s="39"/>
      <c r="E185" s="43"/>
      <c r="F185" s="39"/>
      <c r="G185" s="39"/>
      <c r="H185" s="41"/>
      <c r="I185" s="41"/>
      <c r="J185" s="41"/>
      <c r="K185" s="41"/>
      <c r="L185" s="41"/>
      <c r="M185" s="41"/>
      <c r="N185" s="41"/>
      <c r="O185" s="41" t="s">
        <v>87</v>
      </c>
      <c r="P185" s="41">
        <v>15</v>
      </c>
      <c r="Q185" s="41">
        <v>37</v>
      </c>
      <c r="R185" s="41">
        <f t="shared" si="52"/>
        <v>555</v>
      </c>
      <c r="S185" s="49"/>
    </row>
    <row r="186" spans="1:19" ht="15" x14ac:dyDescent="0.2">
      <c r="A186" s="39"/>
      <c r="B186" s="40"/>
      <c r="C186" s="44"/>
      <c r="D186" s="39"/>
      <c r="E186" s="43"/>
      <c r="F186" s="39"/>
      <c r="G186" s="39"/>
      <c r="H186" s="41"/>
      <c r="I186" s="41"/>
      <c r="J186" s="41"/>
      <c r="K186" s="41"/>
      <c r="L186" s="41"/>
      <c r="M186" s="41"/>
      <c r="N186" s="41"/>
      <c r="O186" s="41" t="s">
        <v>29</v>
      </c>
      <c r="P186" s="41">
        <v>15</v>
      </c>
      <c r="Q186" s="41">
        <v>23</v>
      </c>
      <c r="R186" s="41">
        <f t="shared" si="52"/>
        <v>345</v>
      </c>
      <c r="S186" s="49"/>
    </row>
    <row r="187" spans="1:19" ht="15" x14ac:dyDescent="0.2">
      <c r="A187" s="39"/>
      <c r="B187" s="40"/>
      <c r="C187" s="44"/>
      <c r="D187" s="39"/>
      <c r="E187" s="43"/>
      <c r="F187" s="39"/>
      <c r="G187" s="39"/>
      <c r="H187" s="41"/>
      <c r="I187" s="41"/>
      <c r="J187" s="41"/>
      <c r="K187" s="41"/>
      <c r="L187" s="41"/>
      <c r="M187" s="41"/>
      <c r="N187" s="41"/>
      <c r="O187" s="41" t="s">
        <v>88</v>
      </c>
      <c r="P187" s="41">
        <v>2</v>
      </c>
      <c r="Q187" s="41">
        <v>37</v>
      </c>
      <c r="R187" s="41">
        <f t="shared" si="52"/>
        <v>74</v>
      </c>
      <c r="S187" s="49"/>
    </row>
    <row r="188" spans="1:19" ht="15" x14ac:dyDescent="0.2">
      <c r="A188" s="39"/>
      <c r="B188" s="40"/>
      <c r="C188" s="44"/>
      <c r="D188" s="39"/>
      <c r="E188" s="43"/>
      <c r="F188" s="39"/>
      <c r="G188" s="39"/>
      <c r="H188" s="41">
        <f>F188*G188</f>
        <v>0</v>
      </c>
      <c r="I188" s="41"/>
      <c r="J188" s="41">
        <f t="shared" ref="J188:J189" si="53">H188*I188</f>
        <v>0</v>
      </c>
      <c r="K188" s="41"/>
      <c r="L188" s="41"/>
      <c r="M188" s="41"/>
      <c r="N188" s="41">
        <f>L188*M188</f>
        <v>0</v>
      </c>
      <c r="O188" s="41" t="s">
        <v>89</v>
      </c>
      <c r="P188" s="41">
        <v>1</v>
      </c>
      <c r="Q188" s="41">
        <v>247</v>
      </c>
      <c r="R188" s="41">
        <f t="shared" si="52"/>
        <v>247</v>
      </c>
      <c r="S188" s="49"/>
    </row>
    <row r="189" spans="1:19" x14ac:dyDescent="0.2">
      <c r="A189" s="39"/>
      <c r="B189" s="40"/>
      <c r="C189" s="39"/>
      <c r="D189" s="39"/>
      <c r="E189" s="39"/>
      <c r="F189" s="39"/>
      <c r="G189" s="39"/>
      <c r="H189" s="41">
        <f>F189*G189</f>
        <v>0</v>
      </c>
      <c r="I189" s="41"/>
      <c r="J189" s="41">
        <f t="shared" si="53"/>
        <v>0</v>
      </c>
      <c r="K189" s="41"/>
      <c r="L189" s="41"/>
      <c r="M189" s="41"/>
      <c r="N189" s="41">
        <f>L189*M189</f>
        <v>0</v>
      </c>
      <c r="O189" s="41"/>
      <c r="P189" s="41"/>
      <c r="Q189" s="41"/>
      <c r="R189" s="41">
        <f t="shared" si="52"/>
        <v>0</v>
      </c>
      <c r="S189" s="49"/>
    </row>
    <row r="190" spans="1:19" x14ac:dyDescent="0.2">
      <c r="A190" s="39"/>
      <c r="B190" s="40"/>
      <c r="C190" s="39"/>
      <c r="D190" s="39"/>
      <c r="E190" s="47" t="s">
        <v>19</v>
      </c>
      <c r="F190" s="39"/>
      <c r="G190" s="39"/>
      <c r="H190" s="48">
        <f>SUM(H178:H189)</f>
        <v>5</v>
      </c>
      <c r="I190" s="41"/>
      <c r="J190" s="48">
        <f>SUM(J179:J189)</f>
        <v>3000</v>
      </c>
      <c r="K190" s="41"/>
      <c r="L190" s="48">
        <f>SUM(L178:L189)</f>
        <v>0.5</v>
      </c>
      <c r="M190" s="41"/>
      <c r="N190" s="48">
        <f>SUM(N178:N189)</f>
        <v>225</v>
      </c>
      <c r="O190" s="41"/>
      <c r="P190" s="41"/>
      <c r="Q190" s="41"/>
      <c r="R190" s="48">
        <f>SUM(R178:R189)</f>
        <v>5540</v>
      </c>
      <c r="S190" s="42">
        <f>J190+N190+R190</f>
        <v>8765</v>
      </c>
    </row>
    <row r="191" spans="1:19" x14ac:dyDescent="0.2">
      <c r="A191" s="39"/>
      <c r="B191" s="40"/>
      <c r="C191" s="39"/>
      <c r="D191" s="39"/>
      <c r="E191" s="47" t="s">
        <v>19</v>
      </c>
      <c r="F191" s="39"/>
      <c r="G191" s="39"/>
      <c r="H191" s="48">
        <f>H172+H177+H190</f>
        <v>5</v>
      </c>
      <c r="I191" s="41"/>
      <c r="J191" s="48">
        <f>J172+J177+J190</f>
        <v>3000</v>
      </c>
      <c r="K191" s="41"/>
      <c r="L191" s="48">
        <f>L172+L177+L190</f>
        <v>0.5</v>
      </c>
      <c r="M191" s="41"/>
      <c r="N191" s="48">
        <f>N172+N177+N190</f>
        <v>225</v>
      </c>
      <c r="O191" s="41"/>
      <c r="P191" s="41"/>
      <c r="Q191" s="41"/>
      <c r="R191" s="48">
        <f>R172+R177+R190</f>
        <v>13540</v>
      </c>
      <c r="S191" s="48">
        <f>SUM(S168:S190)</f>
        <v>16765</v>
      </c>
    </row>
    <row r="192" spans="1:19" x14ac:dyDescent="0.2">
      <c r="C192" s="23"/>
      <c r="O192"/>
      <c r="R192" s="50">
        <f>J191+N191+R191</f>
        <v>16765</v>
      </c>
      <c r="S192" s="50" t="s">
        <v>0</v>
      </c>
    </row>
    <row r="194" spans="1:19" ht="20.25" x14ac:dyDescent="0.3">
      <c r="F194" t="s">
        <v>0</v>
      </c>
      <c r="H194" s="1" t="s">
        <v>90</v>
      </c>
      <c r="O194"/>
    </row>
    <row r="195" spans="1:19" x14ac:dyDescent="0.2">
      <c r="O195"/>
    </row>
    <row r="196" spans="1:19" x14ac:dyDescent="0.2">
      <c r="A196" s="31" t="s">
        <v>2</v>
      </c>
      <c r="B196" s="31" t="s">
        <v>3</v>
      </c>
      <c r="C196" s="31" t="s">
        <v>4</v>
      </c>
      <c r="D196" s="31" t="s">
        <v>5</v>
      </c>
      <c r="E196" s="31" t="s">
        <v>6</v>
      </c>
      <c r="F196" s="32" t="s">
        <v>7</v>
      </c>
      <c r="G196" s="32" t="s">
        <v>8</v>
      </c>
      <c r="H196" s="33" t="s">
        <v>9</v>
      </c>
      <c r="I196" s="33"/>
      <c r="J196" s="33"/>
      <c r="K196" s="31"/>
      <c r="L196" s="33" t="s">
        <v>10</v>
      </c>
      <c r="M196" s="33"/>
      <c r="N196" s="33"/>
      <c r="O196" s="33" t="s">
        <v>11</v>
      </c>
      <c r="P196" s="33"/>
      <c r="Q196" s="33"/>
      <c r="R196" s="33"/>
    </row>
    <row r="197" spans="1:19" ht="25.5" x14ac:dyDescent="0.2">
      <c r="A197" s="34"/>
      <c r="B197" s="34"/>
      <c r="C197" s="34"/>
      <c r="D197" s="34"/>
      <c r="E197" s="34"/>
      <c r="F197" s="35"/>
      <c r="G197" s="35"/>
      <c r="H197" s="36" t="s">
        <v>12</v>
      </c>
      <c r="I197" s="37" t="s">
        <v>13</v>
      </c>
      <c r="J197" s="36" t="s">
        <v>14</v>
      </c>
      <c r="K197" s="38"/>
      <c r="L197" s="36" t="s">
        <v>12</v>
      </c>
      <c r="M197" s="36" t="s">
        <v>15</v>
      </c>
      <c r="N197" s="36" t="s">
        <v>14</v>
      </c>
      <c r="O197" s="37" t="s">
        <v>16</v>
      </c>
      <c r="P197" s="36" t="s">
        <v>12</v>
      </c>
      <c r="Q197" s="36" t="s">
        <v>15</v>
      </c>
      <c r="R197" s="36" t="s">
        <v>14</v>
      </c>
    </row>
    <row r="198" spans="1:19" ht="15.75" x14ac:dyDescent="0.2">
      <c r="A198" s="39"/>
      <c r="B198" s="40"/>
      <c r="C198" s="39"/>
      <c r="D198" s="40"/>
      <c r="E198" s="15" t="s">
        <v>17</v>
      </c>
      <c r="F198" s="39"/>
      <c r="G198" s="39"/>
      <c r="H198" s="41">
        <f>F198*G198</f>
        <v>0</v>
      </c>
      <c r="I198" s="41"/>
      <c r="J198" s="41">
        <f>H198*I198</f>
        <v>0</v>
      </c>
      <c r="K198" s="41"/>
      <c r="L198" s="41"/>
      <c r="M198" s="41"/>
      <c r="N198" s="41">
        <f>L198*M198</f>
        <v>0</v>
      </c>
      <c r="O198" s="41"/>
      <c r="P198" s="41"/>
      <c r="Q198" s="41"/>
      <c r="R198" s="41">
        <f>P198*Q198</f>
        <v>0</v>
      </c>
      <c r="S198" s="42"/>
    </row>
    <row r="199" spans="1:19" ht="15" x14ac:dyDescent="0.2">
      <c r="A199" s="39"/>
      <c r="B199" s="40"/>
      <c r="C199" s="39"/>
      <c r="D199" s="39"/>
      <c r="E199" s="43" t="s">
        <v>18</v>
      </c>
      <c r="F199" s="39"/>
      <c r="G199" s="39"/>
      <c r="H199" s="41">
        <f>F199*G199</f>
        <v>0</v>
      </c>
      <c r="I199" s="41"/>
      <c r="J199" s="41">
        <f>H199*I199</f>
        <v>0</v>
      </c>
      <c r="K199" s="41"/>
      <c r="L199" s="41"/>
      <c r="M199" s="41"/>
      <c r="N199" s="41">
        <f>L199*M199</f>
        <v>0</v>
      </c>
      <c r="O199" s="41"/>
      <c r="P199" s="41"/>
      <c r="Q199" s="41"/>
      <c r="R199" s="41">
        <f t="shared" ref="R199:R201" si="54">P199*Q199</f>
        <v>0</v>
      </c>
      <c r="S199" s="42"/>
    </row>
    <row r="200" spans="1:19" ht="15" x14ac:dyDescent="0.2">
      <c r="A200" s="39"/>
      <c r="B200" s="40"/>
      <c r="C200" s="44"/>
      <c r="D200" s="39"/>
      <c r="E200" s="45"/>
      <c r="F200" s="39"/>
      <c r="G200" s="39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6"/>
    </row>
    <row r="201" spans="1:19" x14ac:dyDescent="0.2">
      <c r="A201" s="39"/>
      <c r="B201" s="40"/>
      <c r="C201" s="39"/>
      <c r="D201" s="39"/>
      <c r="E201" s="39"/>
      <c r="F201" s="39"/>
      <c r="G201" s="39"/>
      <c r="H201" s="41">
        <f>F201*G201</f>
        <v>0</v>
      </c>
      <c r="I201" s="41"/>
      <c r="J201" s="41">
        <f>H201*I201</f>
        <v>0</v>
      </c>
      <c r="K201" s="41"/>
      <c r="L201" s="41"/>
      <c r="M201" s="41"/>
      <c r="N201" s="41">
        <f>L201*M201</f>
        <v>0</v>
      </c>
      <c r="O201" s="41"/>
      <c r="P201" s="41"/>
      <c r="Q201" s="41"/>
      <c r="R201" s="41">
        <f t="shared" si="54"/>
        <v>0</v>
      </c>
      <c r="S201" s="46"/>
    </row>
    <row r="202" spans="1:19" x14ac:dyDescent="0.2">
      <c r="A202" s="39"/>
      <c r="B202" s="40"/>
      <c r="C202" s="39"/>
      <c r="D202" s="39"/>
      <c r="E202" s="47" t="s">
        <v>19</v>
      </c>
      <c r="F202" s="39"/>
      <c r="G202" s="39"/>
      <c r="H202" s="48">
        <f>SUM(H198:H201)</f>
        <v>0</v>
      </c>
      <c r="I202" s="41"/>
      <c r="J202" s="48">
        <f>SUM(J198:J201)</f>
        <v>0</v>
      </c>
      <c r="K202" s="41"/>
      <c r="L202" s="48">
        <f>SUM(L198:L201)</f>
        <v>0</v>
      </c>
      <c r="M202" s="41"/>
      <c r="N202" s="48">
        <f>SUM(N198:N201)</f>
        <v>0</v>
      </c>
      <c r="O202" s="41"/>
      <c r="P202" s="41"/>
      <c r="Q202" s="41"/>
      <c r="R202" s="48">
        <f>SUM(R198:R201)</f>
        <v>0</v>
      </c>
      <c r="S202" s="42">
        <f>J202+N202+R202</f>
        <v>0</v>
      </c>
    </row>
    <row r="203" spans="1:19" ht="15" x14ac:dyDescent="0.2">
      <c r="A203" s="39" t="s">
        <v>0</v>
      </c>
      <c r="B203" s="40"/>
      <c r="C203" s="39"/>
      <c r="D203" s="39"/>
      <c r="E203" s="43" t="s">
        <v>20</v>
      </c>
      <c r="F203" s="39"/>
      <c r="G203" s="39"/>
      <c r="H203" s="41">
        <f>F203*G203</f>
        <v>0</v>
      </c>
      <c r="I203" s="41"/>
      <c r="J203" s="41">
        <f>H203*I203</f>
        <v>0</v>
      </c>
      <c r="K203" s="41"/>
      <c r="L203" s="41"/>
      <c r="M203" s="41"/>
      <c r="N203" s="41">
        <f>L203*M203</f>
        <v>0</v>
      </c>
      <c r="O203" s="41"/>
      <c r="P203" s="41"/>
      <c r="Q203" s="41"/>
      <c r="R203" s="41">
        <f>P203</f>
        <v>0</v>
      </c>
      <c r="S203" s="49"/>
    </row>
    <row r="204" spans="1:19" ht="178.5" x14ac:dyDescent="0.2">
      <c r="A204" s="39">
        <v>1</v>
      </c>
      <c r="B204" s="40" t="s">
        <v>91</v>
      </c>
      <c r="C204" s="44">
        <v>44782</v>
      </c>
      <c r="D204" s="39" t="s">
        <v>92</v>
      </c>
      <c r="E204" s="43" t="s">
        <v>93</v>
      </c>
      <c r="F204" s="39">
        <v>8</v>
      </c>
      <c r="G204" s="39">
        <v>2</v>
      </c>
      <c r="H204" s="41">
        <f t="shared" ref="H204:H213" si="55">F204*G204</f>
        <v>16</v>
      </c>
      <c r="I204" s="41">
        <v>600</v>
      </c>
      <c r="J204" s="41">
        <f>H204*I204</f>
        <v>9600</v>
      </c>
      <c r="K204" s="41" t="s">
        <v>94</v>
      </c>
      <c r="L204" s="41">
        <v>6</v>
      </c>
      <c r="M204" s="41">
        <v>1500</v>
      </c>
      <c r="N204" s="41">
        <f t="shared" ref="N204:N212" si="56">L204*M204</f>
        <v>9000</v>
      </c>
      <c r="O204" s="41" t="s">
        <v>95</v>
      </c>
      <c r="P204" s="41">
        <v>5</v>
      </c>
      <c r="Q204" s="41">
        <v>525</v>
      </c>
      <c r="R204" s="41">
        <f>P204*Q204</f>
        <v>2625</v>
      </c>
      <c r="S204" s="49"/>
    </row>
    <row r="205" spans="1:19" ht="15" x14ac:dyDescent="0.2">
      <c r="A205" s="39"/>
      <c r="B205" s="40"/>
      <c r="C205" s="39"/>
      <c r="D205" s="39"/>
      <c r="E205" s="43"/>
      <c r="F205" s="39"/>
      <c r="G205" s="39"/>
      <c r="H205" s="41">
        <f t="shared" si="55"/>
        <v>0</v>
      </c>
      <c r="I205" s="41"/>
      <c r="J205" s="41">
        <f>H205*I205</f>
        <v>0</v>
      </c>
      <c r="K205" s="41" t="s">
        <v>74</v>
      </c>
      <c r="L205" s="41">
        <v>3</v>
      </c>
      <c r="M205" s="41">
        <v>450</v>
      </c>
      <c r="N205" s="41">
        <f t="shared" si="56"/>
        <v>1350</v>
      </c>
      <c r="O205" s="41" t="s">
        <v>96</v>
      </c>
      <c r="P205" s="41">
        <v>1</v>
      </c>
      <c r="Q205" s="41">
        <v>520</v>
      </c>
      <c r="R205" s="41">
        <f t="shared" ref="R205:R213" si="57">P205*Q205</f>
        <v>520</v>
      </c>
      <c r="S205" s="49"/>
    </row>
    <row r="206" spans="1:19" ht="15" x14ac:dyDescent="0.2">
      <c r="A206" s="39"/>
      <c r="B206" s="40"/>
      <c r="C206" s="39"/>
      <c r="D206" s="39"/>
      <c r="E206" s="43"/>
      <c r="F206" s="39"/>
      <c r="G206" s="39"/>
      <c r="H206" s="41">
        <f t="shared" si="55"/>
        <v>0</v>
      </c>
      <c r="I206" s="41"/>
      <c r="J206" s="41">
        <f t="shared" ref="J206:J213" si="58">H206*I206</f>
        <v>0</v>
      </c>
      <c r="K206" s="41"/>
      <c r="L206" s="41"/>
      <c r="M206" s="41"/>
      <c r="N206" s="41">
        <f t="shared" si="56"/>
        <v>0</v>
      </c>
      <c r="O206" s="41" t="s">
        <v>97</v>
      </c>
      <c r="P206" s="41">
        <v>2</v>
      </c>
      <c r="Q206" s="41">
        <v>183</v>
      </c>
      <c r="R206" s="41">
        <f t="shared" si="57"/>
        <v>366</v>
      </c>
      <c r="S206" s="49"/>
    </row>
    <row r="207" spans="1:19" ht="15" x14ac:dyDescent="0.2">
      <c r="A207" s="39"/>
      <c r="B207" s="40"/>
      <c r="C207" s="39"/>
      <c r="D207" s="39"/>
      <c r="E207" s="43"/>
      <c r="F207" s="39"/>
      <c r="G207" s="39"/>
      <c r="H207" s="41">
        <f t="shared" si="55"/>
        <v>0</v>
      </c>
      <c r="I207" s="41"/>
      <c r="J207" s="41">
        <f t="shared" si="58"/>
        <v>0</v>
      </c>
      <c r="K207" s="41"/>
      <c r="L207" s="41"/>
      <c r="M207" s="41"/>
      <c r="N207" s="41">
        <f t="shared" si="56"/>
        <v>0</v>
      </c>
      <c r="O207" s="41" t="s">
        <v>98</v>
      </c>
      <c r="P207" s="41">
        <v>1.5</v>
      </c>
      <c r="Q207" s="41">
        <v>515</v>
      </c>
      <c r="R207" s="41">
        <f t="shared" si="57"/>
        <v>772.5</v>
      </c>
      <c r="S207" s="49"/>
    </row>
    <row r="208" spans="1:19" ht="15" x14ac:dyDescent="0.2">
      <c r="A208" s="39"/>
      <c r="B208" s="40"/>
      <c r="C208" s="39"/>
      <c r="D208" s="39"/>
      <c r="E208" s="43"/>
      <c r="F208" s="39"/>
      <c r="G208" s="39"/>
      <c r="H208" s="41">
        <f t="shared" si="55"/>
        <v>0</v>
      </c>
      <c r="I208" s="41"/>
      <c r="J208" s="41">
        <f t="shared" si="58"/>
        <v>0</v>
      </c>
      <c r="K208" s="41"/>
      <c r="L208" s="41"/>
      <c r="M208" s="41"/>
      <c r="N208" s="41">
        <f t="shared" si="56"/>
        <v>0</v>
      </c>
      <c r="O208" s="41" t="s">
        <v>99</v>
      </c>
      <c r="P208" s="41">
        <v>1.5</v>
      </c>
      <c r="Q208" s="41">
        <v>48.66</v>
      </c>
      <c r="R208" s="41">
        <f t="shared" si="57"/>
        <v>72.989999999999995</v>
      </c>
      <c r="S208" s="49"/>
    </row>
    <row r="209" spans="1:19" ht="15" x14ac:dyDescent="0.2">
      <c r="A209" s="39"/>
      <c r="B209" s="40"/>
      <c r="C209" s="39"/>
      <c r="D209" s="39"/>
      <c r="E209" s="43"/>
      <c r="F209" s="39"/>
      <c r="G209" s="39"/>
      <c r="H209" s="41">
        <f t="shared" si="55"/>
        <v>0</v>
      </c>
      <c r="I209" s="41"/>
      <c r="J209" s="41">
        <f t="shared" si="58"/>
        <v>0</v>
      </c>
      <c r="K209" s="41"/>
      <c r="L209" s="41"/>
      <c r="M209" s="41"/>
      <c r="N209" s="41">
        <f t="shared" si="56"/>
        <v>0</v>
      </c>
      <c r="O209" s="41" t="s">
        <v>100</v>
      </c>
      <c r="P209" s="41">
        <v>0.3</v>
      </c>
      <c r="Q209" s="41">
        <v>330</v>
      </c>
      <c r="R209" s="41">
        <f t="shared" si="57"/>
        <v>99</v>
      </c>
      <c r="S209" s="49"/>
    </row>
    <row r="210" spans="1:19" ht="15" x14ac:dyDescent="0.2">
      <c r="A210" s="39"/>
      <c r="B210" s="40"/>
      <c r="C210" s="39"/>
      <c r="D210" s="39"/>
      <c r="E210" s="43"/>
      <c r="F210" s="39"/>
      <c r="G210" s="39"/>
      <c r="H210" s="41">
        <f t="shared" si="55"/>
        <v>0</v>
      </c>
      <c r="I210" s="41"/>
      <c r="J210" s="41">
        <f t="shared" si="58"/>
        <v>0</v>
      </c>
      <c r="K210" s="41"/>
      <c r="L210" s="41"/>
      <c r="M210" s="41"/>
      <c r="N210" s="41">
        <f t="shared" si="56"/>
        <v>0</v>
      </c>
      <c r="O210" s="41" t="s">
        <v>101</v>
      </c>
      <c r="P210" s="41">
        <v>2</v>
      </c>
      <c r="Q210" s="41">
        <v>30</v>
      </c>
      <c r="R210" s="41">
        <f t="shared" si="57"/>
        <v>60</v>
      </c>
      <c r="S210" s="49"/>
    </row>
    <row r="211" spans="1:19" ht="15" x14ac:dyDescent="0.2">
      <c r="A211" s="39"/>
      <c r="B211" s="40"/>
      <c r="C211" s="39"/>
      <c r="D211" s="39"/>
      <c r="E211" s="43"/>
      <c r="F211" s="39"/>
      <c r="G211" s="39"/>
      <c r="H211" s="41">
        <f t="shared" si="55"/>
        <v>0</v>
      </c>
      <c r="I211" s="41"/>
      <c r="J211" s="41">
        <f t="shared" si="58"/>
        <v>0</v>
      </c>
      <c r="K211" s="41"/>
      <c r="L211" s="41"/>
      <c r="M211" s="41"/>
      <c r="N211" s="41">
        <f t="shared" si="56"/>
        <v>0</v>
      </c>
      <c r="O211" s="41" t="s">
        <v>102</v>
      </c>
      <c r="P211" s="41">
        <v>25</v>
      </c>
      <c r="Q211" s="41">
        <v>430</v>
      </c>
      <c r="R211" s="41">
        <f t="shared" si="57"/>
        <v>10750</v>
      </c>
      <c r="S211" s="49"/>
    </row>
    <row r="212" spans="1:19" ht="15" x14ac:dyDescent="0.2">
      <c r="A212" s="39"/>
      <c r="B212" s="40"/>
      <c r="C212" s="39"/>
      <c r="D212" s="39"/>
      <c r="E212" s="43"/>
      <c r="F212" s="39"/>
      <c r="G212" s="39"/>
      <c r="H212" s="41">
        <f t="shared" si="55"/>
        <v>0</v>
      </c>
      <c r="I212" s="41"/>
      <c r="J212" s="41">
        <f t="shared" si="58"/>
        <v>0</v>
      </c>
      <c r="K212" s="41"/>
      <c r="L212" s="41"/>
      <c r="M212" s="41"/>
      <c r="N212" s="41">
        <f t="shared" si="56"/>
        <v>0</v>
      </c>
      <c r="O212" s="41"/>
      <c r="P212" s="41"/>
      <c r="Q212" s="41"/>
      <c r="R212" s="41">
        <f t="shared" si="57"/>
        <v>0</v>
      </c>
      <c r="S212" s="49"/>
    </row>
    <row r="213" spans="1:19" x14ac:dyDescent="0.2">
      <c r="A213" s="39"/>
      <c r="B213" s="40"/>
      <c r="C213" s="39"/>
      <c r="D213" s="39"/>
      <c r="E213" s="39"/>
      <c r="F213" s="39"/>
      <c r="G213" s="39"/>
      <c r="H213" s="41">
        <f t="shared" si="55"/>
        <v>0</v>
      </c>
      <c r="I213" s="41"/>
      <c r="J213" s="41">
        <f t="shared" si="58"/>
        <v>0</v>
      </c>
      <c r="K213" s="41"/>
      <c r="L213" s="41"/>
      <c r="M213" s="41"/>
      <c r="N213" s="41">
        <f>L213*M213</f>
        <v>0</v>
      </c>
      <c r="O213" s="41"/>
      <c r="P213" s="41"/>
      <c r="Q213" s="41"/>
      <c r="R213" s="41">
        <f t="shared" si="57"/>
        <v>0</v>
      </c>
      <c r="S213" s="42"/>
    </row>
    <row r="214" spans="1:19" x14ac:dyDescent="0.2">
      <c r="A214" s="39"/>
      <c r="B214" s="40"/>
      <c r="C214" s="39"/>
      <c r="D214" s="39"/>
      <c r="E214" s="47" t="s">
        <v>19</v>
      </c>
      <c r="F214" s="39"/>
      <c r="G214" s="39"/>
      <c r="H214" s="48">
        <f>SUM(H203:H213)</f>
        <v>16</v>
      </c>
      <c r="I214" s="41"/>
      <c r="J214" s="48">
        <f>SUM(J203:J213)</f>
        <v>9600</v>
      </c>
      <c r="K214" s="41"/>
      <c r="L214" s="48">
        <f>SUM(L203:L213)</f>
        <v>9</v>
      </c>
      <c r="M214" s="41"/>
      <c r="N214" s="48">
        <f>SUM(N203:N213)</f>
        <v>10350</v>
      </c>
      <c r="O214" s="41"/>
      <c r="P214" s="41"/>
      <c r="Q214" s="41"/>
      <c r="R214" s="48">
        <f>SUM(R203:R213)</f>
        <v>15265.49</v>
      </c>
      <c r="S214" s="42">
        <f>J214+N214+R214</f>
        <v>35215.49</v>
      </c>
    </row>
    <row r="215" spans="1:19" ht="15" x14ac:dyDescent="0.2">
      <c r="A215" s="39"/>
      <c r="B215" s="40"/>
      <c r="C215" s="39"/>
      <c r="D215" s="39"/>
      <c r="E215" s="43" t="s">
        <v>22</v>
      </c>
      <c r="F215" s="39"/>
      <c r="G215" s="39"/>
      <c r="H215" s="41">
        <f>F215*G215</f>
        <v>0</v>
      </c>
      <c r="I215" s="41"/>
      <c r="J215" s="41">
        <f>H215*I215</f>
        <v>0</v>
      </c>
      <c r="K215" s="41"/>
      <c r="L215" s="41"/>
      <c r="M215" s="41"/>
      <c r="N215" s="41">
        <f>L215*M215</f>
        <v>0</v>
      </c>
      <c r="O215" s="41"/>
      <c r="P215" s="41"/>
      <c r="Q215" s="41"/>
      <c r="R215" s="41">
        <f>P215*Q215</f>
        <v>0</v>
      </c>
      <c r="S215" s="49"/>
    </row>
    <row r="216" spans="1:19" ht="15" x14ac:dyDescent="0.2">
      <c r="A216" s="39"/>
      <c r="B216" s="40"/>
      <c r="C216" s="44"/>
      <c r="D216" s="39"/>
      <c r="E216" s="43"/>
      <c r="F216" s="39"/>
      <c r="G216" s="39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9"/>
    </row>
    <row r="217" spans="1:19" ht="15" x14ac:dyDescent="0.2">
      <c r="A217" s="39"/>
      <c r="B217" s="40"/>
      <c r="C217" s="44"/>
      <c r="D217" s="39"/>
      <c r="E217" s="43"/>
      <c r="F217" s="39"/>
      <c r="G217" s="39"/>
      <c r="H217" s="41">
        <f>F217*G217</f>
        <v>0</v>
      </c>
      <c r="I217" s="41"/>
      <c r="J217" s="41">
        <f t="shared" ref="J217:J218" si="59">H217*I217</f>
        <v>0</v>
      </c>
      <c r="K217" s="41"/>
      <c r="L217" s="41"/>
      <c r="M217" s="41"/>
      <c r="N217" s="41">
        <f>L217*M217</f>
        <v>0</v>
      </c>
      <c r="O217" s="41"/>
      <c r="P217" s="41"/>
      <c r="Q217" s="41"/>
      <c r="R217" s="41">
        <f t="shared" ref="R217:R218" si="60">P217*Q217</f>
        <v>0</v>
      </c>
      <c r="S217" s="49"/>
    </row>
    <row r="218" spans="1:19" x14ac:dyDescent="0.2">
      <c r="A218" s="39"/>
      <c r="B218" s="40"/>
      <c r="C218" s="39"/>
      <c r="D218" s="39"/>
      <c r="E218" s="39"/>
      <c r="F218" s="39"/>
      <c r="G218" s="39"/>
      <c r="H218" s="41">
        <f>F218*G218</f>
        <v>0</v>
      </c>
      <c r="I218" s="41"/>
      <c r="J218" s="41">
        <f t="shared" si="59"/>
        <v>0</v>
      </c>
      <c r="K218" s="41"/>
      <c r="L218" s="41"/>
      <c r="M218" s="41"/>
      <c r="N218" s="41">
        <f>L218*M218</f>
        <v>0</v>
      </c>
      <c r="O218" s="41"/>
      <c r="P218" s="41"/>
      <c r="Q218" s="41"/>
      <c r="R218" s="41">
        <f t="shared" si="60"/>
        <v>0</v>
      </c>
      <c r="S218" s="49"/>
    </row>
    <row r="219" spans="1:19" x14ac:dyDescent="0.2">
      <c r="A219" s="39"/>
      <c r="B219" s="40"/>
      <c r="C219" s="39"/>
      <c r="D219" s="39"/>
      <c r="E219" s="47" t="s">
        <v>19</v>
      </c>
      <c r="F219" s="39"/>
      <c r="G219" s="39"/>
      <c r="H219" s="48">
        <f>SUM(H215:H218)</f>
        <v>0</v>
      </c>
      <c r="I219" s="41"/>
      <c r="J219" s="48">
        <f>SUM(J216:J218)</f>
        <v>0</v>
      </c>
      <c r="K219" s="41"/>
      <c r="L219" s="48">
        <f>SUM(L215:L218)</f>
        <v>0</v>
      </c>
      <c r="M219" s="41"/>
      <c r="N219" s="48">
        <f>SUM(N215:N218)</f>
        <v>0</v>
      </c>
      <c r="O219" s="41"/>
      <c r="P219" s="41"/>
      <c r="Q219" s="41"/>
      <c r="R219" s="48">
        <f>SUM(R215:R218)</f>
        <v>0</v>
      </c>
      <c r="S219" s="42">
        <f>J219+N219+R219</f>
        <v>0</v>
      </c>
    </row>
    <row r="220" spans="1:19" x14ac:dyDescent="0.2">
      <c r="A220" s="39"/>
      <c r="B220" s="40"/>
      <c r="C220" s="39"/>
      <c r="D220" s="39"/>
      <c r="E220" s="47" t="s">
        <v>19</v>
      </c>
      <c r="F220" s="39"/>
      <c r="G220" s="39"/>
      <c r="H220" s="48">
        <f>H202+H214+H219</f>
        <v>16</v>
      </c>
      <c r="I220" s="41"/>
      <c r="J220" s="48">
        <f>J202+J214+J219</f>
        <v>9600</v>
      </c>
      <c r="K220" s="41"/>
      <c r="L220" s="48">
        <f>L202+L214+L219</f>
        <v>9</v>
      </c>
      <c r="M220" s="41"/>
      <c r="N220" s="48">
        <f>N202+N214+N219</f>
        <v>10350</v>
      </c>
      <c r="O220" s="41"/>
      <c r="P220" s="41"/>
      <c r="Q220" s="41"/>
      <c r="R220" s="48">
        <f>R202+R214+R219</f>
        <v>15265.49</v>
      </c>
      <c r="S220" s="48">
        <f>SUM(S198:S219)</f>
        <v>35215.49</v>
      </c>
    </row>
    <row r="221" spans="1:19" x14ac:dyDescent="0.2">
      <c r="C221" s="23"/>
      <c r="O221"/>
      <c r="R221" s="50">
        <f>J220+N220+R220</f>
        <v>35215.49</v>
      </c>
      <c r="S221" s="50" t="s">
        <v>0</v>
      </c>
    </row>
    <row r="223" spans="1:19" ht="20.25" x14ac:dyDescent="0.3">
      <c r="F223" t="s">
        <v>0</v>
      </c>
      <c r="H223" s="1" t="s">
        <v>103</v>
      </c>
      <c r="O223"/>
    </row>
    <row r="224" spans="1:19" x14ac:dyDescent="0.2">
      <c r="O224"/>
    </row>
    <row r="225" spans="1:19" x14ac:dyDescent="0.2">
      <c r="A225" s="31" t="s">
        <v>2</v>
      </c>
      <c r="B225" s="31" t="s">
        <v>3</v>
      </c>
      <c r="C225" s="31" t="s">
        <v>4</v>
      </c>
      <c r="D225" s="31" t="s">
        <v>5</v>
      </c>
      <c r="E225" s="31" t="s">
        <v>6</v>
      </c>
      <c r="F225" s="32" t="s">
        <v>7</v>
      </c>
      <c r="G225" s="32" t="s">
        <v>8</v>
      </c>
      <c r="H225" s="33" t="s">
        <v>9</v>
      </c>
      <c r="I225" s="33"/>
      <c r="J225" s="33"/>
      <c r="K225" s="31"/>
      <c r="L225" s="33" t="s">
        <v>10</v>
      </c>
      <c r="M225" s="33"/>
      <c r="N225" s="33"/>
      <c r="O225" s="33" t="s">
        <v>11</v>
      </c>
      <c r="P225" s="33"/>
      <c r="Q225" s="33"/>
      <c r="R225" s="33"/>
    </row>
    <row r="226" spans="1:19" ht="25.5" x14ac:dyDescent="0.2">
      <c r="A226" s="34"/>
      <c r="B226" s="34"/>
      <c r="C226" s="34"/>
      <c r="D226" s="34"/>
      <c r="E226" s="34"/>
      <c r="F226" s="35"/>
      <c r="G226" s="35"/>
      <c r="H226" s="36" t="s">
        <v>12</v>
      </c>
      <c r="I226" s="37" t="s">
        <v>13</v>
      </c>
      <c r="J226" s="36" t="s">
        <v>14</v>
      </c>
      <c r="K226" s="38"/>
      <c r="L226" s="36" t="s">
        <v>12</v>
      </c>
      <c r="M226" s="36" t="s">
        <v>15</v>
      </c>
      <c r="N226" s="36" t="s">
        <v>14</v>
      </c>
      <c r="O226" s="37" t="s">
        <v>16</v>
      </c>
      <c r="P226" s="36" t="s">
        <v>12</v>
      </c>
      <c r="Q226" s="36" t="s">
        <v>15</v>
      </c>
      <c r="R226" s="36" t="s">
        <v>14</v>
      </c>
    </row>
    <row r="227" spans="1:19" ht="15.75" x14ac:dyDescent="0.2">
      <c r="A227" s="39"/>
      <c r="B227" s="40"/>
      <c r="C227" s="39"/>
      <c r="D227" s="40"/>
      <c r="E227" s="15" t="s">
        <v>17</v>
      </c>
      <c r="F227" s="39"/>
      <c r="G227" s="39"/>
      <c r="H227" s="41">
        <f>F227*G227</f>
        <v>0</v>
      </c>
      <c r="I227" s="41"/>
      <c r="J227" s="41">
        <f>H227*I227</f>
        <v>0</v>
      </c>
      <c r="K227" s="41"/>
      <c r="L227" s="41"/>
      <c r="M227" s="41"/>
      <c r="N227" s="41">
        <f>L227*M227</f>
        <v>0</v>
      </c>
      <c r="O227" s="41"/>
      <c r="P227" s="41"/>
      <c r="Q227" s="41"/>
      <c r="R227" s="41">
        <f>P227*Q227</f>
        <v>0</v>
      </c>
      <c r="S227" s="42"/>
    </row>
    <row r="228" spans="1:19" ht="15" x14ac:dyDescent="0.2">
      <c r="A228" s="39"/>
      <c r="B228" s="40"/>
      <c r="C228" s="39"/>
      <c r="D228" s="39"/>
      <c r="E228" s="43" t="s">
        <v>18</v>
      </c>
      <c r="F228" s="39"/>
      <c r="G228" s="39"/>
      <c r="H228" s="41">
        <f>F228*G228</f>
        <v>0</v>
      </c>
      <c r="I228" s="41"/>
      <c r="J228" s="41">
        <f>H228*I228</f>
        <v>0</v>
      </c>
      <c r="K228" s="41"/>
      <c r="L228" s="41"/>
      <c r="M228" s="41"/>
      <c r="N228" s="41">
        <f>L228*M228</f>
        <v>0</v>
      </c>
      <c r="O228" s="41"/>
      <c r="P228" s="41"/>
      <c r="Q228" s="41"/>
      <c r="R228" s="41">
        <f t="shared" ref="R228:R230" si="61">P228*Q228</f>
        <v>0</v>
      </c>
      <c r="S228" s="42"/>
    </row>
    <row r="229" spans="1:19" ht="15" x14ac:dyDescent="0.2">
      <c r="A229" s="39"/>
      <c r="B229" s="40"/>
      <c r="C229" s="44"/>
      <c r="D229" s="39"/>
      <c r="E229" s="45"/>
      <c r="F229" s="39"/>
      <c r="G229" s="39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6"/>
    </row>
    <row r="230" spans="1:19" x14ac:dyDescent="0.2">
      <c r="A230" s="39"/>
      <c r="B230" s="40"/>
      <c r="C230" s="39"/>
      <c r="D230" s="39"/>
      <c r="E230" s="39"/>
      <c r="F230" s="39"/>
      <c r="G230" s="39"/>
      <c r="H230" s="41">
        <f>F230*G230</f>
        <v>0</v>
      </c>
      <c r="I230" s="41"/>
      <c r="J230" s="41">
        <f>H230*I230</f>
        <v>0</v>
      </c>
      <c r="K230" s="41"/>
      <c r="L230" s="41"/>
      <c r="M230" s="41"/>
      <c r="N230" s="41">
        <f>L230*M230</f>
        <v>0</v>
      </c>
      <c r="O230" s="41"/>
      <c r="P230" s="41"/>
      <c r="Q230" s="41"/>
      <c r="R230" s="41">
        <f t="shared" si="61"/>
        <v>0</v>
      </c>
      <c r="S230" s="46"/>
    </row>
    <row r="231" spans="1:19" x14ac:dyDescent="0.2">
      <c r="A231" s="39"/>
      <c r="B231" s="40"/>
      <c r="C231" s="39"/>
      <c r="D231" s="39"/>
      <c r="E231" s="47" t="s">
        <v>19</v>
      </c>
      <c r="F231" s="39"/>
      <c r="G231" s="39"/>
      <c r="H231" s="48">
        <f>SUM(H227:H230)</f>
        <v>0</v>
      </c>
      <c r="I231" s="41"/>
      <c r="J231" s="48">
        <f>SUM(J227:J230)</f>
        <v>0</v>
      </c>
      <c r="K231" s="41"/>
      <c r="L231" s="48">
        <f>SUM(L227:L230)</f>
        <v>0</v>
      </c>
      <c r="M231" s="41"/>
      <c r="N231" s="48">
        <f>SUM(N227:N230)</f>
        <v>0</v>
      </c>
      <c r="O231" s="41"/>
      <c r="P231" s="41"/>
      <c r="Q231" s="41"/>
      <c r="R231" s="48">
        <f>SUM(R227:R230)</f>
        <v>0</v>
      </c>
      <c r="S231" s="42">
        <f>J231+N231+R231</f>
        <v>0</v>
      </c>
    </row>
    <row r="232" spans="1:19" ht="15" x14ac:dyDescent="0.2">
      <c r="A232" s="39" t="s">
        <v>0</v>
      </c>
      <c r="B232" s="40"/>
      <c r="C232" s="39"/>
      <c r="D232" s="39"/>
      <c r="E232" s="43" t="s">
        <v>20</v>
      </c>
      <c r="F232" s="39"/>
      <c r="G232" s="39"/>
      <c r="H232" s="41">
        <f>F232*G232</f>
        <v>0</v>
      </c>
      <c r="I232" s="41"/>
      <c r="J232" s="41">
        <f>H232*I232</f>
        <v>0</v>
      </c>
      <c r="K232" s="41"/>
      <c r="L232" s="41"/>
      <c r="M232" s="41"/>
      <c r="N232" s="41">
        <f>L232*M232</f>
        <v>0</v>
      </c>
      <c r="O232" s="41"/>
      <c r="P232" s="41"/>
      <c r="Q232" s="41"/>
      <c r="R232" s="41">
        <f>P232</f>
        <v>0</v>
      </c>
      <c r="S232" s="49"/>
    </row>
    <row r="233" spans="1:19" ht="51" x14ac:dyDescent="0.2">
      <c r="A233" s="39">
        <v>1</v>
      </c>
      <c r="B233" s="40" t="s">
        <v>104</v>
      </c>
      <c r="C233" s="44">
        <v>44805</v>
      </c>
      <c r="D233" s="39"/>
      <c r="E233" s="43" t="s">
        <v>105</v>
      </c>
      <c r="F233" s="39"/>
      <c r="G233" s="39"/>
      <c r="H233" s="41">
        <f t="shared" ref="H233:H236" si="62">F233*G233</f>
        <v>0</v>
      </c>
      <c r="I233" s="41"/>
      <c r="J233" s="41">
        <f>H233*I233</f>
        <v>0</v>
      </c>
      <c r="K233" s="41" t="s">
        <v>106</v>
      </c>
      <c r="L233" s="41">
        <v>2</v>
      </c>
      <c r="M233" s="41">
        <v>1800</v>
      </c>
      <c r="N233" s="41">
        <f t="shared" ref="N233:N235" si="63">L233*M233</f>
        <v>3600</v>
      </c>
      <c r="O233" s="41" t="s">
        <v>107</v>
      </c>
      <c r="P233" s="41">
        <v>15</v>
      </c>
      <c r="Q233" s="41">
        <v>850</v>
      </c>
      <c r="R233" s="41">
        <f>P233*Q233</f>
        <v>12750</v>
      </c>
      <c r="S233" s="49"/>
    </row>
    <row r="234" spans="1:19" ht="15" x14ac:dyDescent="0.2">
      <c r="A234" s="39"/>
      <c r="B234" s="40"/>
      <c r="C234" s="39"/>
      <c r="D234" s="39"/>
      <c r="E234" s="43"/>
      <c r="F234" s="39"/>
      <c r="G234" s="39"/>
      <c r="H234" s="41">
        <f t="shared" si="62"/>
        <v>0</v>
      </c>
      <c r="I234" s="41"/>
      <c r="J234" s="41">
        <f>H234*I234</f>
        <v>0</v>
      </c>
      <c r="K234" s="41"/>
      <c r="L234" s="41"/>
      <c r="M234" s="41"/>
      <c r="N234" s="41">
        <f t="shared" si="63"/>
        <v>0</v>
      </c>
      <c r="O234" s="41"/>
      <c r="P234" s="41"/>
      <c r="Q234" s="41"/>
      <c r="R234" s="41">
        <f t="shared" ref="R234:R236" si="64">P234*Q234</f>
        <v>0</v>
      </c>
      <c r="S234" s="49"/>
    </row>
    <row r="235" spans="1:19" ht="15" x14ac:dyDescent="0.2">
      <c r="A235" s="39"/>
      <c r="B235" s="40"/>
      <c r="C235" s="39"/>
      <c r="D235" s="39"/>
      <c r="E235" s="43"/>
      <c r="F235" s="39"/>
      <c r="G235" s="39"/>
      <c r="H235" s="41">
        <f t="shared" si="62"/>
        <v>0</v>
      </c>
      <c r="I235" s="41"/>
      <c r="J235" s="41">
        <f t="shared" ref="J235:J236" si="65">H235*I235</f>
        <v>0</v>
      </c>
      <c r="K235" s="41"/>
      <c r="L235" s="41"/>
      <c r="M235" s="41"/>
      <c r="N235" s="41">
        <f t="shared" si="63"/>
        <v>0</v>
      </c>
      <c r="O235" s="41"/>
      <c r="P235" s="41"/>
      <c r="Q235" s="41"/>
      <c r="R235" s="41">
        <f t="shared" si="64"/>
        <v>0</v>
      </c>
      <c r="S235" s="49"/>
    </row>
    <row r="236" spans="1:19" x14ac:dyDescent="0.2">
      <c r="A236" s="39"/>
      <c r="B236" s="40"/>
      <c r="C236" s="39"/>
      <c r="D236" s="39"/>
      <c r="E236" s="39"/>
      <c r="F236" s="39"/>
      <c r="G236" s="39"/>
      <c r="H236" s="41">
        <f t="shared" si="62"/>
        <v>0</v>
      </c>
      <c r="I236" s="41"/>
      <c r="J236" s="41">
        <f t="shared" si="65"/>
        <v>0</v>
      </c>
      <c r="K236" s="41"/>
      <c r="L236" s="41"/>
      <c r="M236" s="41"/>
      <c r="N236" s="41">
        <f>L236*M236</f>
        <v>0</v>
      </c>
      <c r="O236" s="41"/>
      <c r="P236" s="41"/>
      <c r="Q236" s="41"/>
      <c r="R236" s="41">
        <f t="shared" si="64"/>
        <v>0</v>
      </c>
      <c r="S236" s="42"/>
    </row>
    <row r="237" spans="1:19" x14ac:dyDescent="0.2">
      <c r="A237" s="39"/>
      <c r="B237" s="40"/>
      <c r="C237" s="39"/>
      <c r="D237" s="39"/>
      <c r="E237" s="47" t="s">
        <v>19</v>
      </c>
      <c r="F237" s="39"/>
      <c r="G237" s="39"/>
      <c r="H237" s="48">
        <f>SUM(H232:H236)</f>
        <v>0</v>
      </c>
      <c r="I237" s="41"/>
      <c r="J237" s="48">
        <f>SUM(J232:J236)</f>
        <v>0</v>
      </c>
      <c r="K237" s="41"/>
      <c r="L237" s="48">
        <f>SUM(L232:L236)</f>
        <v>2</v>
      </c>
      <c r="M237" s="41"/>
      <c r="N237" s="48">
        <f>SUM(N232:N236)</f>
        <v>3600</v>
      </c>
      <c r="O237" s="41"/>
      <c r="P237" s="41"/>
      <c r="Q237" s="41"/>
      <c r="R237" s="48">
        <f>SUM(R232:R236)</f>
        <v>12750</v>
      </c>
      <c r="S237" s="42">
        <f>J237+N237+R237</f>
        <v>16350</v>
      </c>
    </row>
    <row r="238" spans="1:19" ht="15" x14ac:dyDescent="0.2">
      <c r="A238" s="39"/>
      <c r="B238" s="40"/>
      <c r="C238" s="39"/>
      <c r="D238" s="39"/>
      <c r="E238" s="43" t="s">
        <v>22</v>
      </c>
      <c r="F238" s="39"/>
      <c r="G238" s="39"/>
      <c r="H238" s="41">
        <f>F238*G238</f>
        <v>0</v>
      </c>
      <c r="I238" s="41"/>
      <c r="J238" s="41">
        <f>H238*I238</f>
        <v>0</v>
      </c>
      <c r="K238" s="41"/>
      <c r="L238" s="41"/>
      <c r="M238" s="41"/>
      <c r="N238" s="41">
        <f>L238*M238</f>
        <v>0</v>
      </c>
      <c r="O238" s="41"/>
      <c r="P238" s="41"/>
      <c r="Q238" s="41"/>
      <c r="R238" s="41">
        <f>P238*Q238</f>
        <v>0</v>
      </c>
      <c r="S238" s="49"/>
    </row>
    <row r="239" spans="1:19" ht="15" x14ac:dyDescent="0.2">
      <c r="A239" s="39"/>
      <c r="B239" s="40"/>
      <c r="C239" s="44"/>
      <c r="D239" s="39"/>
      <c r="E239" s="43"/>
      <c r="F239" s="39"/>
      <c r="G239" s="39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9"/>
    </row>
    <row r="240" spans="1:19" ht="15" x14ac:dyDescent="0.2">
      <c r="A240" s="39"/>
      <c r="B240" s="40"/>
      <c r="C240" s="44"/>
      <c r="D240" s="39"/>
      <c r="E240" s="43"/>
      <c r="F240" s="39"/>
      <c r="G240" s="39"/>
      <c r="H240" s="41">
        <f>F240*G240</f>
        <v>0</v>
      </c>
      <c r="I240" s="41"/>
      <c r="J240" s="41">
        <f t="shared" ref="J240:J241" si="66">H240*I240</f>
        <v>0</v>
      </c>
      <c r="K240" s="41"/>
      <c r="L240" s="41"/>
      <c r="M240" s="41"/>
      <c r="N240" s="41">
        <f>L240*M240</f>
        <v>0</v>
      </c>
      <c r="O240" s="41"/>
      <c r="P240" s="41"/>
      <c r="Q240" s="41"/>
      <c r="R240" s="41">
        <f t="shared" ref="R240:R241" si="67">P240*Q240</f>
        <v>0</v>
      </c>
      <c r="S240" s="49"/>
    </row>
    <row r="241" spans="1:19" x14ac:dyDescent="0.2">
      <c r="A241" s="39"/>
      <c r="B241" s="40"/>
      <c r="C241" s="39"/>
      <c r="D241" s="39"/>
      <c r="E241" s="39"/>
      <c r="F241" s="39"/>
      <c r="G241" s="39"/>
      <c r="H241" s="41">
        <f>F241*G241</f>
        <v>0</v>
      </c>
      <c r="I241" s="41"/>
      <c r="J241" s="41">
        <f t="shared" si="66"/>
        <v>0</v>
      </c>
      <c r="K241" s="41"/>
      <c r="L241" s="41"/>
      <c r="M241" s="41"/>
      <c r="N241" s="41">
        <f>L241*M241</f>
        <v>0</v>
      </c>
      <c r="O241" s="41"/>
      <c r="P241" s="41"/>
      <c r="Q241" s="41"/>
      <c r="R241" s="41">
        <f t="shared" si="67"/>
        <v>0</v>
      </c>
      <c r="S241" s="49"/>
    </row>
    <row r="242" spans="1:19" x14ac:dyDescent="0.2">
      <c r="A242" s="39"/>
      <c r="B242" s="40"/>
      <c r="C242" s="39"/>
      <c r="D242" s="39"/>
      <c r="E242" s="47" t="s">
        <v>19</v>
      </c>
      <c r="F242" s="39"/>
      <c r="G242" s="39"/>
      <c r="H242" s="48">
        <f>SUM(H238:H241)</f>
        <v>0</v>
      </c>
      <c r="I242" s="41"/>
      <c r="J242" s="48">
        <f>SUM(J239:J241)</f>
        <v>0</v>
      </c>
      <c r="K242" s="41"/>
      <c r="L242" s="48">
        <f>SUM(L238:L241)</f>
        <v>0</v>
      </c>
      <c r="M242" s="41"/>
      <c r="N242" s="48">
        <f>SUM(N238:N241)</f>
        <v>0</v>
      </c>
      <c r="O242" s="41"/>
      <c r="P242" s="41"/>
      <c r="Q242" s="41"/>
      <c r="R242" s="48">
        <f>SUM(R238:R241)</f>
        <v>0</v>
      </c>
      <c r="S242" s="42">
        <f>J242+N242+R242</f>
        <v>0</v>
      </c>
    </row>
    <row r="243" spans="1:19" x14ac:dyDescent="0.2">
      <c r="A243" s="39"/>
      <c r="B243" s="40"/>
      <c r="C243" s="39"/>
      <c r="D243" s="39"/>
      <c r="E243" s="47" t="s">
        <v>19</v>
      </c>
      <c r="F243" s="39"/>
      <c r="G243" s="39"/>
      <c r="H243" s="48">
        <f>H231+H237+H242</f>
        <v>0</v>
      </c>
      <c r="I243" s="41"/>
      <c r="J243" s="48">
        <f>J231+J237+J242</f>
        <v>0</v>
      </c>
      <c r="K243" s="41"/>
      <c r="L243" s="48">
        <f>L231+L237+L242</f>
        <v>2</v>
      </c>
      <c r="M243" s="41"/>
      <c r="N243" s="48">
        <f>N231+N237+N242</f>
        <v>3600</v>
      </c>
      <c r="O243" s="41"/>
      <c r="P243" s="41"/>
      <c r="Q243" s="41"/>
      <c r="R243" s="48">
        <f>R231+R237+R242</f>
        <v>12750</v>
      </c>
      <c r="S243" s="48">
        <f>SUM(S227:S242)</f>
        <v>16350</v>
      </c>
    </row>
    <row r="244" spans="1:19" x14ac:dyDescent="0.2">
      <c r="C244" s="23"/>
      <c r="O244"/>
      <c r="R244" s="50">
        <f>J243+N243+R243</f>
        <v>16350</v>
      </c>
      <c r="S244" s="50" t="s">
        <v>0</v>
      </c>
    </row>
    <row r="246" spans="1:19" ht="20.25" x14ac:dyDescent="0.3">
      <c r="F246" t="s">
        <v>0</v>
      </c>
      <c r="H246" s="1" t="s">
        <v>108</v>
      </c>
      <c r="O246"/>
    </row>
    <row r="247" spans="1:19" x14ac:dyDescent="0.2">
      <c r="O247"/>
    </row>
    <row r="248" spans="1:19" x14ac:dyDescent="0.2">
      <c r="A248" s="31" t="s">
        <v>2</v>
      </c>
      <c r="B248" s="31" t="s">
        <v>3</v>
      </c>
      <c r="C248" s="31" t="s">
        <v>4</v>
      </c>
      <c r="D248" s="31" t="s">
        <v>5</v>
      </c>
      <c r="E248" s="31" t="s">
        <v>6</v>
      </c>
      <c r="F248" s="32" t="s">
        <v>7</v>
      </c>
      <c r="G248" s="32" t="s">
        <v>8</v>
      </c>
      <c r="H248" s="33" t="s">
        <v>9</v>
      </c>
      <c r="I248" s="33"/>
      <c r="J248" s="33"/>
      <c r="K248" s="31"/>
      <c r="L248" s="33" t="s">
        <v>10</v>
      </c>
      <c r="M248" s="33"/>
      <c r="N248" s="33"/>
      <c r="O248" s="33" t="s">
        <v>11</v>
      </c>
      <c r="P248" s="33"/>
      <c r="Q248" s="33"/>
      <c r="R248" s="33"/>
    </row>
    <row r="249" spans="1:19" ht="25.5" x14ac:dyDescent="0.2">
      <c r="A249" s="34"/>
      <c r="B249" s="34"/>
      <c r="C249" s="34"/>
      <c r="D249" s="34"/>
      <c r="E249" s="34"/>
      <c r="F249" s="35"/>
      <c r="G249" s="35"/>
      <c r="H249" s="36" t="s">
        <v>12</v>
      </c>
      <c r="I249" s="37" t="s">
        <v>13</v>
      </c>
      <c r="J249" s="36" t="s">
        <v>14</v>
      </c>
      <c r="K249" s="38"/>
      <c r="L249" s="36" t="s">
        <v>12</v>
      </c>
      <c r="M249" s="36" t="s">
        <v>15</v>
      </c>
      <c r="N249" s="36" t="s">
        <v>14</v>
      </c>
      <c r="O249" s="37" t="s">
        <v>16</v>
      </c>
      <c r="P249" s="36" t="s">
        <v>12</v>
      </c>
      <c r="Q249" s="36" t="s">
        <v>15</v>
      </c>
      <c r="R249" s="36" t="s">
        <v>14</v>
      </c>
    </row>
    <row r="250" spans="1:19" ht="15.75" x14ac:dyDescent="0.2">
      <c r="A250" s="39"/>
      <c r="B250" s="40"/>
      <c r="C250" s="39"/>
      <c r="D250" s="40"/>
      <c r="E250" s="15" t="s">
        <v>17</v>
      </c>
      <c r="F250" s="39"/>
      <c r="G250" s="39"/>
      <c r="H250" s="41">
        <f>F250*G250</f>
        <v>0</v>
      </c>
      <c r="I250" s="41"/>
      <c r="J250" s="41">
        <f>H250*I250</f>
        <v>0</v>
      </c>
      <c r="K250" s="41"/>
      <c r="L250" s="41"/>
      <c r="M250" s="41"/>
      <c r="N250" s="41">
        <f>L250*M250</f>
        <v>0</v>
      </c>
      <c r="O250" s="41"/>
      <c r="P250" s="41"/>
      <c r="Q250" s="41"/>
      <c r="R250" s="41">
        <f>P250*Q250</f>
        <v>0</v>
      </c>
      <c r="S250" s="42"/>
    </row>
    <row r="251" spans="1:19" ht="15" x14ac:dyDescent="0.2">
      <c r="A251" s="39"/>
      <c r="B251" s="40"/>
      <c r="C251" s="39"/>
      <c r="D251" s="39"/>
      <c r="E251" s="43" t="s">
        <v>18</v>
      </c>
      <c r="F251" s="39"/>
      <c r="G251" s="39"/>
      <c r="H251" s="41">
        <f>F251*G251</f>
        <v>0</v>
      </c>
      <c r="I251" s="41"/>
      <c r="J251" s="41">
        <f>H251*I251</f>
        <v>0</v>
      </c>
      <c r="K251" s="41"/>
      <c r="L251" s="41"/>
      <c r="M251" s="41"/>
      <c r="N251" s="41">
        <f>L251*M251</f>
        <v>0</v>
      </c>
      <c r="O251" s="41"/>
      <c r="P251" s="41"/>
      <c r="Q251" s="41"/>
      <c r="R251" s="41">
        <f t="shared" ref="R251:R253" si="68">P251*Q251</f>
        <v>0</v>
      </c>
      <c r="S251" s="42"/>
    </row>
    <row r="252" spans="1:19" ht="15" x14ac:dyDescent="0.2">
      <c r="A252" s="39"/>
      <c r="B252" s="40"/>
      <c r="C252" s="44"/>
      <c r="D252" s="39"/>
      <c r="E252" s="45"/>
      <c r="F252" s="39"/>
      <c r="G252" s="39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6"/>
    </row>
    <row r="253" spans="1:19" x14ac:dyDescent="0.2">
      <c r="A253" s="39"/>
      <c r="B253" s="40"/>
      <c r="C253" s="39"/>
      <c r="D253" s="39"/>
      <c r="E253" s="39"/>
      <c r="F253" s="39"/>
      <c r="G253" s="39"/>
      <c r="H253" s="41">
        <f>F253*G253</f>
        <v>0</v>
      </c>
      <c r="I253" s="41"/>
      <c r="J253" s="41">
        <f>H253*I253</f>
        <v>0</v>
      </c>
      <c r="K253" s="41"/>
      <c r="L253" s="41"/>
      <c r="M253" s="41"/>
      <c r="N253" s="41">
        <f>L253*M253</f>
        <v>0</v>
      </c>
      <c r="O253" s="41"/>
      <c r="P253" s="41"/>
      <c r="Q253" s="41"/>
      <c r="R253" s="41">
        <f t="shared" si="68"/>
        <v>0</v>
      </c>
      <c r="S253" s="46"/>
    </row>
    <row r="254" spans="1:19" x14ac:dyDescent="0.2">
      <c r="A254" s="39"/>
      <c r="B254" s="40"/>
      <c r="C254" s="39"/>
      <c r="D254" s="39"/>
      <c r="E254" s="47" t="s">
        <v>19</v>
      </c>
      <c r="F254" s="39"/>
      <c r="G254" s="39"/>
      <c r="H254" s="48">
        <f>SUM(H250:H253)</f>
        <v>0</v>
      </c>
      <c r="I254" s="41"/>
      <c r="J254" s="48">
        <f>SUM(J250:J253)</f>
        <v>0</v>
      </c>
      <c r="K254" s="41"/>
      <c r="L254" s="48">
        <f>SUM(L250:L253)</f>
        <v>0</v>
      </c>
      <c r="M254" s="41"/>
      <c r="N254" s="48">
        <f>SUM(N250:N253)</f>
        <v>0</v>
      </c>
      <c r="O254" s="41"/>
      <c r="P254" s="41"/>
      <c r="Q254" s="41"/>
      <c r="R254" s="48">
        <f>SUM(R250:R253)</f>
        <v>0</v>
      </c>
      <c r="S254" s="42">
        <f>J254+N254+R254</f>
        <v>0</v>
      </c>
    </row>
    <row r="255" spans="1:19" ht="15" x14ac:dyDescent="0.2">
      <c r="A255" s="39" t="s">
        <v>0</v>
      </c>
      <c r="B255" s="40"/>
      <c r="C255" s="39"/>
      <c r="D255" s="39"/>
      <c r="E255" s="43" t="s">
        <v>20</v>
      </c>
      <c r="F255" s="39"/>
      <c r="G255" s="39"/>
      <c r="H255" s="41">
        <f>F255*G255</f>
        <v>0</v>
      </c>
      <c r="I255" s="41"/>
      <c r="J255" s="41">
        <f>H255*I255</f>
        <v>0</v>
      </c>
      <c r="K255" s="41"/>
      <c r="L255" s="41"/>
      <c r="M255" s="41"/>
      <c r="N255" s="41">
        <f>L255*M255</f>
        <v>0</v>
      </c>
      <c r="O255" s="41"/>
      <c r="P255" s="41"/>
      <c r="Q255" s="41"/>
      <c r="R255" s="41">
        <f>P255</f>
        <v>0</v>
      </c>
      <c r="S255" s="49"/>
    </row>
    <row r="256" spans="1:19" ht="25.5" x14ac:dyDescent="0.2">
      <c r="A256" s="39">
        <v>1</v>
      </c>
      <c r="B256" s="40" t="s">
        <v>109</v>
      </c>
      <c r="C256" s="44">
        <v>44837</v>
      </c>
      <c r="D256" s="39"/>
      <c r="E256" s="43" t="s">
        <v>47</v>
      </c>
      <c r="F256" s="39">
        <v>3</v>
      </c>
      <c r="G256" s="39">
        <v>2</v>
      </c>
      <c r="H256" s="41">
        <f t="shared" ref="H256:H272" si="69">F256*G256</f>
        <v>6</v>
      </c>
      <c r="I256" s="41">
        <v>600</v>
      </c>
      <c r="J256" s="41">
        <f>H256*I256</f>
        <v>3600</v>
      </c>
      <c r="K256" s="41" t="s">
        <v>25</v>
      </c>
      <c r="L256" s="41">
        <v>1</v>
      </c>
      <c r="M256" s="41">
        <v>450</v>
      </c>
      <c r="N256" s="41">
        <f t="shared" ref="N256:N271" si="70">L256*M256</f>
        <v>450</v>
      </c>
      <c r="O256" s="41" t="s">
        <v>110</v>
      </c>
      <c r="P256" s="41">
        <v>12</v>
      </c>
      <c r="Q256" s="41"/>
      <c r="R256" s="41">
        <f>P256*Q256</f>
        <v>0</v>
      </c>
      <c r="S256" s="49"/>
    </row>
    <row r="257" spans="1:19" ht="15" x14ac:dyDescent="0.2">
      <c r="A257" s="39"/>
      <c r="B257" s="40"/>
      <c r="C257" s="39"/>
      <c r="D257" s="39"/>
      <c r="E257" s="43"/>
      <c r="F257" s="39"/>
      <c r="G257" s="39"/>
      <c r="H257" s="41">
        <f t="shared" si="69"/>
        <v>0</v>
      </c>
      <c r="I257" s="41"/>
      <c r="J257" s="41">
        <f>H257*I257</f>
        <v>0</v>
      </c>
      <c r="K257" s="41"/>
      <c r="L257" s="41"/>
      <c r="M257" s="41"/>
      <c r="N257" s="41">
        <f t="shared" si="70"/>
        <v>0</v>
      </c>
      <c r="O257" s="41" t="s">
        <v>111</v>
      </c>
      <c r="P257" s="41">
        <v>4</v>
      </c>
      <c r="Q257" s="41"/>
      <c r="R257" s="41">
        <f t="shared" ref="R257:R274" si="71">P257*Q257</f>
        <v>0</v>
      </c>
      <c r="S257" s="49"/>
    </row>
    <row r="258" spans="1:19" ht="15" x14ac:dyDescent="0.2">
      <c r="A258" s="39"/>
      <c r="B258" s="40"/>
      <c r="C258" s="39"/>
      <c r="D258" s="39"/>
      <c r="E258" s="43"/>
      <c r="F258" s="39"/>
      <c r="G258" s="39"/>
      <c r="H258" s="41">
        <f t="shared" si="69"/>
        <v>0</v>
      </c>
      <c r="I258" s="41"/>
      <c r="J258" s="41">
        <f t="shared" ref="J258:J272" si="72">H258*I258</f>
        <v>0</v>
      </c>
      <c r="K258" s="41"/>
      <c r="L258" s="41"/>
      <c r="M258" s="41"/>
      <c r="N258" s="41">
        <f t="shared" si="70"/>
        <v>0</v>
      </c>
      <c r="O258" s="41" t="s">
        <v>112</v>
      </c>
      <c r="P258" s="41">
        <v>1</v>
      </c>
      <c r="Q258" s="41">
        <v>520</v>
      </c>
      <c r="R258" s="41">
        <f t="shared" si="71"/>
        <v>520</v>
      </c>
      <c r="S258" s="49"/>
    </row>
    <row r="259" spans="1:19" ht="15" x14ac:dyDescent="0.2">
      <c r="A259" s="39"/>
      <c r="B259" s="40"/>
      <c r="C259" s="39"/>
      <c r="D259" s="39"/>
      <c r="E259" s="43"/>
      <c r="F259" s="39"/>
      <c r="G259" s="39"/>
      <c r="H259" s="41">
        <f t="shared" si="69"/>
        <v>0</v>
      </c>
      <c r="I259" s="41"/>
      <c r="J259" s="41">
        <f t="shared" si="72"/>
        <v>0</v>
      </c>
      <c r="K259" s="41"/>
      <c r="L259" s="41"/>
      <c r="M259" s="41"/>
      <c r="N259" s="41">
        <f t="shared" si="70"/>
        <v>0</v>
      </c>
      <c r="O259" s="41" t="s">
        <v>113</v>
      </c>
      <c r="P259" s="41">
        <v>0.5</v>
      </c>
      <c r="Q259" s="41"/>
      <c r="R259" s="41">
        <f t="shared" si="71"/>
        <v>0</v>
      </c>
      <c r="S259" s="49"/>
    </row>
    <row r="260" spans="1:19" ht="15" x14ac:dyDescent="0.2">
      <c r="A260" s="39"/>
      <c r="B260" s="40"/>
      <c r="C260" s="39"/>
      <c r="D260" s="39"/>
      <c r="E260" s="43"/>
      <c r="F260" s="39"/>
      <c r="G260" s="39"/>
      <c r="H260" s="41"/>
      <c r="I260" s="41"/>
      <c r="J260" s="41"/>
      <c r="K260" s="41"/>
      <c r="L260" s="41"/>
      <c r="M260" s="41"/>
      <c r="N260" s="41"/>
      <c r="O260" s="41" t="s">
        <v>114</v>
      </c>
      <c r="P260" s="41">
        <v>1</v>
      </c>
      <c r="Q260" s="41">
        <v>700</v>
      </c>
      <c r="R260" s="41">
        <f t="shared" si="71"/>
        <v>700</v>
      </c>
      <c r="S260" s="49"/>
    </row>
    <row r="261" spans="1:19" ht="15" x14ac:dyDescent="0.2">
      <c r="A261" s="39"/>
      <c r="B261" s="40"/>
      <c r="C261" s="39"/>
      <c r="D261" s="39"/>
      <c r="E261" s="43"/>
      <c r="F261" s="39"/>
      <c r="G261" s="39"/>
      <c r="H261" s="41"/>
      <c r="I261" s="41"/>
      <c r="J261" s="41"/>
      <c r="K261" s="41"/>
      <c r="L261" s="41"/>
      <c r="M261" s="41"/>
      <c r="N261" s="41"/>
      <c r="O261" s="41" t="s">
        <v>99</v>
      </c>
      <c r="P261" s="41">
        <v>1</v>
      </c>
      <c r="Q261" s="41">
        <v>48.66</v>
      </c>
      <c r="R261" s="41">
        <f t="shared" si="71"/>
        <v>48.66</v>
      </c>
      <c r="S261" s="49"/>
    </row>
    <row r="262" spans="1:19" ht="15" x14ac:dyDescent="0.2">
      <c r="A262" s="39"/>
      <c r="B262" s="40"/>
      <c r="C262" s="39"/>
      <c r="D262" s="39"/>
      <c r="E262" s="43"/>
      <c r="F262" s="39"/>
      <c r="G262" s="39"/>
      <c r="H262" s="41"/>
      <c r="I262" s="41"/>
      <c r="J262" s="41"/>
      <c r="K262" s="41"/>
      <c r="L262" s="41"/>
      <c r="M262" s="41"/>
      <c r="N262" s="41"/>
      <c r="O262" s="41" t="s">
        <v>115</v>
      </c>
      <c r="P262" s="41">
        <v>100</v>
      </c>
      <c r="Q262" s="41">
        <v>68</v>
      </c>
      <c r="R262" s="41">
        <f t="shared" si="71"/>
        <v>6800</v>
      </c>
      <c r="S262" s="49"/>
    </row>
    <row r="263" spans="1:19" ht="15" x14ac:dyDescent="0.2">
      <c r="A263" s="39"/>
      <c r="B263" s="40"/>
      <c r="C263" s="39"/>
      <c r="D263" s="39"/>
      <c r="E263" s="43"/>
      <c r="F263" s="39"/>
      <c r="G263" s="39"/>
      <c r="H263" s="41"/>
      <c r="I263" s="41"/>
      <c r="J263" s="41"/>
      <c r="K263" s="41"/>
      <c r="L263" s="41"/>
      <c r="M263" s="41"/>
      <c r="N263" s="41"/>
      <c r="O263" s="41" t="s">
        <v>116</v>
      </c>
      <c r="P263" s="41">
        <v>16</v>
      </c>
      <c r="Q263" s="41">
        <v>10</v>
      </c>
      <c r="R263" s="41">
        <f t="shared" si="71"/>
        <v>160</v>
      </c>
      <c r="S263" s="49"/>
    </row>
    <row r="264" spans="1:19" ht="15" x14ac:dyDescent="0.2">
      <c r="A264" s="39"/>
      <c r="B264" s="40"/>
      <c r="C264" s="39"/>
      <c r="D264" s="39"/>
      <c r="E264" s="43"/>
      <c r="F264" s="39"/>
      <c r="G264" s="39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9"/>
    </row>
    <row r="265" spans="1:19" ht="51" x14ac:dyDescent="0.2">
      <c r="A265" s="39">
        <v>2</v>
      </c>
      <c r="B265" s="40" t="s">
        <v>117</v>
      </c>
      <c r="C265" s="44">
        <v>44861</v>
      </c>
      <c r="D265" s="39"/>
      <c r="E265" s="43" t="s">
        <v>118</v>
      </c>
      <c r="F265" s="39">
        <v>3</v>
      </c>
      <c r="G265" s="39">
        <v>1</v>
      </c>
      <c r="H265" s="41">
        <f t="shared" si="69"/>
        <v>3</v>
      </c>
      <c r="I265" s="41">
        <v>600</v>
      </c>
      <c r="J265" s="41">
        <f t="shared" si="72"/>
        <v>1800</v>
      </c>
      <c r="K265" s="41" t="s">
        <v>74</v>
      </c>
      <c r="L265" s="41">
        <v>1</v>
      </c>
      <c r="M265" s="41">
        <v>450</v>
      </c>
      <c r="N265" s="41">
        <f t="shared" si="70"/>
        <v>450</v>
      </c>
      <c r="O265" s="41" t="s">
        <v>119</v>
      </c>
      <c r="P265" s="41">
        <v>0.5</v>
      </c>
      <c r="Q265" s="41">
        <v>133</v>
      </c>
      <c r="R265" s="41">
        <f t="shared" si="71"/>
        <v>66.5</v>
      </c>
      <c r="S265" s="49"/>
    </row>
    <row r="266" spans="1:19" ht="15" x14ac:dyDescent="0.2">
      <c r="A266" s="39"/>
      <c r="B266" s="40"/>
      <c r="C266" s="44"/>
      <c r="D266" s="39"/>
      <c r="E266" s="43"/>
      <c r="F266" s="39"/>
      <c r="G266" s="39"/>
      <c r="H266" s="41"/>
      <c r="I266" s="41"/>
      <c r="J266" s="41"/>
      <c r="K266" s="41"/>
      <c r="L266" s="41"/>
      <c r="M266" s="41"/>
      <c r="N266" s="41"/>
      <c r="O266" s="41" t="s">
        <v>120</v>
      </c>
      <c r="P266" s="41">
        <v>0.3</v>
      </c>
      <c r="Q266" s="41">
        <v>260</v>
      </c>
      <c r="R266" s="41">
        <f t="shared" si="71"/>
        <v>78</v>
      </c>
      <c r="S266" s="49"/>
    </row>
    <row r="267" spans="1:19" ht="15" x14ac:dyDescent="0.2">
      <c r="A267" s="39"/>
      <c r="B267" s="40"/>
      <c r="C267" s="44"/>
      <c r="D267" s="39"/>
      <c r="E267" s="43"/>
      <c r="F267" s="39"/>
      <c r="G267" s="39"/>
      <c r="H267" s="41"/>
      <c r="I267" s="41"/>
      <c r="J267" s="41"/>
      <c r="K267" s="41"/>
      <c r="L267" s="41"/>
      <c r="M267" s="41"/>
      <c r="N267" s="41"/>
      <c r="O267" s="41" t="s">
        <v>121</v>
      </c>
      <c r="P267" s="41">
        <v>0.5</v>
      </c>
      <c r="Q267" s="41">
        <v>198</v>
      </c>
      <c r="R267" s="41">
        <f t="shared" si="71"/>
        <v>99</v>
      </c>
      <c r="S267" s="49"/>
    </row>
    <row r="268" spans="1:19" ht="15" x14ac:dyDescent="0.2">
      <c r="A268" s="39"/>
      <c r="B268" s="40"/>
      <c r="C268" s="44"/>
      <c r="D268" s="39"/>
      <c r="E268" s="43"/>
      <c r="F268" s="39"/>
      <c r="G268" s="39"/>
      <c r="H268" s="41"/>
      <c r="I268" s="41"/>
      <c r="J268" s="41"/>
      <c r="K268" s="41"/>
      <c r="L268" s="41"/>
      <c r="M268" s="41"/>
      <c r="N268" s="41"/>
      <c r="O268" s="41" t="s">
        <v>122</v>
      </c>
      <c r="P268" s="41">
        <v>1</v>
      </c>
      <c r="Q268" s="41">
        <v>68</v>
      </c>
      <c r="R268" s="41">
        <f t="shared" si="71"/>
        <v>68</v>
      </c>
      <c r="S268" s="49"/>
    </row>
    <row r="269" spans="1:19" ht="15" x14ac:dyDescent="0.2">
      <c r="A269" s="39"/>
      <c r="B269" s="40"/>
      <c r="C269" s="44"/>
      <c r="D269" s="39"/>
      <c r="E269" s="43"/>
      <c r="F269" s="39"/>
      <c r="G269" s="39"/>
      <c r="H269" s="41"/>
      <c r="I269" s="41"/>
      <c r="J269" s="41"/>
      <c r="K269" s="41"/>
      <c r="L269" s="41"/>
      <c r="M269" s="41"/>
      <c r="N269" s="41"/>
      <c r="O269" s="41" t="s">
        <v>101</v>
      </c>
      <c r="P269" s="41">
        <v>2</v>
      </c>
      <c r="Q269" s="41">
        <v>30</v>
      </c>
      <c r="R269" s="41">
        <f t="shared" si="71"/>
        <v>60</v>
      </c>
      <c r="S269" s="49"/>
    </row>
    <row r="270" spans="1:19" ht="15" x14ac:dyDescent="0.2">
      <c r="A270" s="39"/>
      <c r="B270" s="40"/>
      <c r="C270" s="39"/>
      <c r="D270" s="39"/>
      <c r="E270" s="43"/>
      <c r="F270" s="39"/>
      <c r="G270" s="39"/>
      <c r="H270" s="41">
        <f t="shared" si="69"/>
        <v>0</v>
      </c>
      <c r="I270" s="41"/>
      <c r="J270" s="41">
        <f t="shared" si="72"/>
        <v>0</v>
      </c>
      <c r="K270" s="41"/>
      <c r="L270" s="41"/>
      <c r="M270" s="41"/>
      <c r="N270" s="41">
        <f t="shared" si="70"/>
        <v>0</v>
      </c>
      <c r="O270" s="41"/>
      <c r="P270" s="41"/>
      <c r="Q270" s="41"/>
      <c r="R270" s="41">
        <f t="shared" si="71"/>
        <v>0</v>
      </c>
      <c r="S270" s="49"/>
    </row>
    <row r="271" spans="1:19" ht="15" x14ac:dyDescent="0.2">
      <c r="A271" s="39"/>
      <c r="B271" s="40"/>
      <c r="C271" s="39"/>
      <c r="D271" s="39"/>
      <c r="E271" s="43"/>
      <c r="F271" s="39"/>
      <c r="G271" s="39"/>
      <c r="H271" s="41">
        <f t="shared" si="69"/>
        <v>0</v>
      </c>
      <c r="I271" s="41"/>
      <c r="J271" s="41">
        <f t="shared" si="72"/>
        <v>0</v>
      </c>
      <c r="K271" s="41"/>
      <c r="L271" s="41"/>
      <c r="M271" s="41"/>
      <c r="N271" s="41">
        <f t="shared" si="70"/>
        <v>0</v>
      </c>
      <c r="O271" s="41"/>
      <c r="P271" s="41"/>
      <c r="Q271" s="41"/>
      <c r="R271" s="41">
        <f t="shared" si="71"/>
        <v>0</v>
      </c>
      <c r="S271" s="49"/>
    </row>
    <row r="272" spans="1:19" ht="25.5" x14ac:dyDescent="0.2">
      <c r="A272" s="39">
        <v>3</v>
      </c>
      <c r="B272" s="40" t="s">
        <v>123</v>
      </c>
      <c r="C272" s="44">
        <v>44852</v>
      </c>
      <c r="D272" s="39"/>
      <c r="E272" s="40" t="s">
        <v>124</v>
      </c>
      <c r="F272" s="39"/>
      <c r="G272" s="39"/>
      <c r="H272" s="41">
        <f t="shared" si="69"/>
        <v>0</v>
      </c>
      <c r="I272" s="41"/>
      <c r="J272" s="41">
        <f t="shared" si="72"/>
        <v>0</v>
      </c>
      <c r="K272" s="41"/>
      <c r="L272" s="41"/>
      <c r="M272" s="41"/>
      <c r="N272" s="41">
        <f>L272*M272</f>
        <v>0</v>
      </c>
      <c r="O272" s="61" t="s">
        <v>125</v>
      </c>
      <c r="P272" s="41">
        <v>1</v>
      </c>
      <c r="Q272" s="41">
        <v>3800</v>
      </c>
      <c r="R272" s="41">
        <f t="shared" si="71"/>
        <v>3800</v>
      </c>
      <c r="S272" s="42"/>
    </row>
    <row r="273" spans="1:19" ht="38.25" x14ac:dyDescent="0.2">
      <c r="A273" s="39"/>
      <c r="B273" s="40"/>
      <c r="C273" s="39"/>
      <c r="D273" s="39"/>
      <c r="E273" s="39"/>
      <c r="F273" s="39"/>
      <c r="G273" s="39"/>
      <c r="H273" s="41"/>
      <c r="I273" s="41"/>
      <c r="J273" s="41"/>
      <c r="K273" s="41"/>
      <c r="L273" s="41"/>
      <c r="M273" s="41"/>
      <c r="N273" s="41"/>
      <c r="O273" s="61" t="s">
        <v>126</v>
      </c>
      <c r="P273" s="41">
        <v>2</v>
      </c>
      <c r="Q273" s="41">
        <v>550</v>
      </c>
      <c r="R273" s="41">
        <f t="shared" si="71"/>
        <v>1100</v>
      </c>
      <c r="S273" s="42"/>
    </row>
    <row r="274" spans="1:19" ht="25.5" x14ac:dyDescent="0.2">
      <c r="A274" s="39"/>
      <c r="B274" s="40"/>
      <c r="C274" s="39"/>
      <c r="D274" s="39"/>
      <c r="E274" s="39"/>
      <c r="F274" s="39"/>
      <c r="G274" s="39"/>
      <c r="H274" s="41"/>
      <c r="I274" s="41"/>
      <c r="J274" s="41"/>
      <c r="K274" s="41"/>
      <c r="L274" s="41"/>
      <c r="M274" s="41"/>
      <c r="N274" s="41"/>
      <c r="O274" s="61" t="s">
        <v>127</v>
      </c>
      <c r="P274" s="41">
        <v>2</v>
      </c>
      <c r="Q274" s="41">
        <v>350</v>
      </c>
      <c r="R274" s="41">
        <f t="shared" si="71"/>
        <v>700</v>
      </c>
      <c r="S274" s="42"/>
    </row>
    <row r="275" spans="1:19" x14ac:dyDescent="0.2">
      <c r="A275" s="39"/>
      <c r="B275" s="40"/>
      <c r="C275" s="39"/>
      <c r="D275" s="39"/>
      <c r="E275" s="47" t="s">
        <v>19</v>
      </c>
      <c r="F275" s="39"/>
      <c r="G275" s="39"/>
      <c r="H275" s="48">
        <f>SUM(H255:H272)</f>
        <v>9</v>
      </c>
      <c r="I275" s="41"/>
      <c r="J275" s="48">
        <f>SUM(J255:J272)</f>
        <v>5400</v>
      </c>
      <c r="K275" s="41"/>
      <c r="L275" s="48">
        <f>SUM(L255:L272)</f>
        <v>2</v>
      </c>
      <c r="M275" s="41"/>
      <c r="N275" s="48">
        <f>SUM(N255:N272)</f>
        <v>900</v>
      </c>
      <c r="O275" s="41"/>
      <c r="P275" s="41"/>
      <c r="Q275" s="41"/>
      <c r="R275" s="48">
        <f>SUM(R255:R274)</f>
        <v>14200.16</v>
      </c>
      <c r="S275" s="42">
        <f>J275+N275+R275</f>
        <v>20500.16</v>
      </c>
    </row>
    <row r="276" spans="1:19" ht="15" x14ac:dyDescent="0.2">
      <c r="A276" s="39"/>
      <c r="B276" s="40"/>
      <c r="C276" s="39"/>
      <c r="D276" s="39"/>
      <c r="E276" s="43" t="s">
        <v>22</v>
      </c>
      <c r="F276" s="39"/>
      <c r="G276" s="39"/>
      <c r="H276" s="41">
        <f>F276*G276</f>
        <v>0</v>
      </c>
      <c r="I276" s="41"/>
      <c r="J276" s="41">
        <f>H276*I276</f>
        <v>0</v>
      </c>
      <c r="K276" s="41"/>
      <c r="L276" s="41"/>
      <c r="M276" s="41"/>
      <c r="N276" s="41">
        <f>L276*M276</f>
        <v>0</v>
      </c>
      <c r="O276" s="41"/>
      <c r="P276" s="41"/>
      <c r="Q276" s="41"/>
      <c r="R276" s="41">
        <f>P276*Q276</f>
        <v>0</v>
      </c>
      <c r="S276" s="49"/>
    </row>
    <row r="277" spans="1:19" ht="15" x14ac:dyDescent="0.2">
      <c r="A277" s="39">
        <v>1</v>
      </c>
      <c r="B277" s="40"/>
      <c r="C277" s="44"/>
      <c r="D277" s="39"/>
      <c r="E277" s="43"/>
      <c r="F277" s="39"/>
      <c r="G277" s="39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9"/>
    </row>
    <row r="278" spans="1:19" ht="15" x14ac:dyDescent="0.2">
      <c r="A278" s="39"/>
      <c r="B278" s="40"/>
      <c r="C278" s="44"/>
      <c r="D278" s="39"/>
      <c r="E278" s="43"/>
      <c r="F278" s="39"/>
      <c r="G278" s="39"/>
      <c r="H278" s="41">
        <f>F278*G278</f>
        <v>0</v>
      </c>
      <c r="I278" s="41"/>
      <c r="J278" s="41">
        <f t="shared" ref="J278:J279" si="73">H278*I278</f>
        <v>0</v>
      </c>
      <c r="K278" s="41"/>
      <c r="L278" s="41"/>
      <c r="M278" s="41"/>
      <c r="N278" s="41">
        <f>L278*M278</f>
        <v>0</v>
      </c>
      <c r="O278" s="41"/>
      <c r="P278" s="41"/>
      <c r="Q278" s="41"/>
      <c r="R278" s="41">
        <f t="shared" ref="R278:R279" si="74">P278*Q278</f>
        <v>0</v>
      </c>
      <c r="S278" s="49"/>
    </row>
    <row r="279" spans="1:19" x14ac:dyDescent="0.2">
      <c r="A279" s="39"/>
      <c r="B279" s="40"/>
      <c r="C279" s="39"/>
      <c r="D279" s="39"/>
      <c r="E279" s="39"/>
      <c r="F279" s="39"/>
      <c r="G279" s="39"/>
      <c r="H279" s="41">
        <f>F279*G279</f>
        <v>0</v>
      </c>
      <c r="I279" s="41"/>
      <c r="J279" s="41">
        <f t="shared" si="73"/>
        <v>0</v>
      </c>
      <c r="K279" s="41"/>
      <c r="L279" s="41"/>
      <c r="M279" s="41"/>
      <c r="N279" s="41">
        <f>L279*M279</f>
        <v>0</v>
      </c>
      <c r="O279" s="41"/>
      <c r="P279" s="41"/>
      <c r="Q279" s="41"/>
      <c r="R279" s="41">
        <f t="shared" si="74"/>
        <v>0</v>
      </c>
      <c r="S279" s="49"/>
    </row>
    <row r="280" spans="1:19" x14ac:dyDescent="0.2">
      <c r="A280" s="39"/>
      <c r="B280" s="40"/>
      <c r="C280" s="39"/>
      <c r="D280" s="39"/>
      <c r="E280" s="47" t="s">
        <v>19</v>
      </c>
      <c r="F280" s="39"/>
      <c r="G280" s="39"/>
      <c r="H280" s="48">
        <f>SUM(H276:H279)</f>
        <v>0</v>
      </c>
      <c r="I280" s="41"/>
      <c r="J280" s="48">
        <f>SUM(J277:J279)</f>
        <v>0</v>
      </c>
      <c r="K280" s="41"/>
      <c r="L280" s="48">
        <f>SUM(L276:L279)</f>
        <v>0</v>
      </c>
      <c r="M280" s="41"/>
      <c r="N280" s="48">
        <f>SUM(N276:N279)</f>
        <v>0</v>
      </c>
      <c r="O280" s="41"/>
      <c r="P280" s="41"/>
      <c r="Q280" s="41"/>
      <c r="R280" s="48">
        <f>SUM(R276:R279)</f>
        <v>0</v>
      </c>
      <c r="S280" s="42">
        <f>J280+N280+R280</f>
        <v>0</v>
      </c>
    </row>
    <row r="281" spans="1:19" x14ac:dyDescent="0.2">
      <c r="A281" s="39"/>
      <c r="B281" s="40"/>
      <c r="C281" s="39"/>
      <c r="D281" s="39"/>
      <c r="E281" s="47" t="s">
        <v>19</v>
      </c>
      <c r="F281" s="39"/>
      <c r="G281" s="39"/>
      <c r="H281" s="48">
        <f>H254+H275+H280</f>
        <v>9</v>
      </c>
      <c r="I281" s="41"/>
      <c r="J281" s="48">
        <f>J254+J275+J280</f>
        <v>5400</v>
      </c>
      <c r="K281" s="41"/>
      <c r="L281" s="48">
        <f>L254+L275+L280</f>
        <v>2</v>
      </c>
      <c r="M281" s="41"/>
      <c r="N281" s="48">
        <f>N254+N275+N280</f>
        <v>900</v>
      </c>
      <c r="O281" s="41"/>
      <c r="P281" s="41"/>
      <c r="Q281" s="41"/>
      <c r="R281" s="48">
        <f>R254+R275+R280</f>
        <v>14200.16</v>
      </c>
      <c r="S281" s="48">
        <f>SUM(S250:S280)</f>
        <v>20500.16</v>
      </c>
    </row>
    <row r="282" spans="1:19" x14ac:dyDescent="0.2">
      <c r="C282" s="23"/>
      <c r="O282"/>
      <c r="R282" s="50">
        <f>J281+N281+R281</f>
        <v>20500.16</v>
      </c>
      <c r="S282" s="50" t="s">
        <v>0</v>
      </c>
    </row>
    <row r="284" spans="1:19" ht="20.25" x14ac:dyDescent="0.3">
      <c r="F284" t="s">
        <v>0</v>
      </c>
      <c r="H284" s="1" t="s">
        <v>128</v>
      </c>
      <c r="O284"/>
    </row>
    <row r="285" spans="1:19" x14ac:dyDescent="0.2">
      <c r="O285"/>
    </row>
    <row r="286" spans="1:19" x14ac:dyDescent="0.2">
      <c r="A286" s="31" t="s">
        <v>2</v>
      </c>
      <c r="B286" s="31" t="s">
        <v>3</v>
      </c>
      <c r="C286" s="31" t="s">
        <v>4</v>
      </c>
      <c r="D286" s="31" t="s">
        <v>5</v>
      </c>
      <c r="E286" s="31" t="s">
        <v>6</v>
      </c>
      <c r="F286" s="32" t="s">
        <v>7</v>
      </c>
      <c r="G286" s="32" t="s">
        <v>8</v>
      </c>
      <c r="H286" s="33" t="s">
        <v>9</v>
      </c>
      <c r="I286" s="33"/>
      <c r="J286" s="33"/>
      <c r="K286" s="31"/>
      <c r="L286" s="33" t="s">
        <v>10</v>
      </c>
      <c r="M286" s="33"/>
      <c r="N286" s="33"/>
      <c r="O286" s="33" t="s">
        <v>11</v>
      </c>
      <c r="P286" s="33"/>
      <c r="Q286" s="33"/>
      <c r="R286" s="33"/>
    </row>
    <row r="287" spans="1:19" ht="25.5" x14ac:dyDescent="0.2">
      <c r="A287" s="34"/>
      <c r="B287" s="34"/>
      <c r="C287" s="34"/>
      <c r="D287" s="34"/>
      <c r="E287" s="34"/>
      <c r="F287" s="35"/>
      <c r="G287" s="35"/>
      <c r="H287" s="36" t="s">
        <v>12</v>
      </c>
      <c r="I287" s="37" t="s">
        <v>13</v>
      </c>
      <c r="J287" s="36" t="s">
        <v>14</v>
      </c>
      <c r="K287" s="38"/>
      <c r="L287" s="36" t="s">
        <v>12</v>
      </c>
      <c r="M287" s="36" t="s">
        <v>15</v>
      </c>
      <c r="N287" s="36" t="s">
        <v>14</v>
      </c>
      <c r="O287" s="37" t="s">
        <v>16</v>
      </c>
      <c r="P287" s="36" t="s">
        <v>12</v>
      </c>
      <c r="Q287" s="36" t="s">
        <v>15</v>
      </c>
      <c r="R287" s="36" t="s">
        <v>14</v>
      </c>
    </row>
    <row r="288" spans="1:19" ht="15.75" x14ac:dyDescent="0.2">
      <c r="A288" s="39"/>
      <c r="B288" s="40"/>
      <c r="C288" s="39"/>
      <c r="D288" s="40"/>
      <c r="E288" s="15" t="s">
        <v>17</v>
      </c>
      <c r="F288" s="39"/>
      <c r="G288" s="39"/>
      <c r="H288" s="41">
        <f>F288*G288</f>
        <v>0</v>
      </c>
      <c r="I288" s="41"/>
      <c r="J288" s="41">
        <f>H288*I288</f>
        <v>0</v>
      </c>
      <c r="K288" s="41"/>
      <c r="L288" s="41"/>
      <c r="M288" s="41"/>
      <c r="N288" s="41">
        <f>L288*M288</f>
        <v>0</v>
      </c>
      <c r="O288" s="41"/>
      <c r="P288" s="41"/>
      <c r="Q288" s="41"/>
      <c r="R288" s="41">
        <f>P288*Q288</f>
        <v>0</v>
      </c>
      <c r="S288" s="42"/>
    </row>
    <row r="289" spans="1:19" ht="15" x14ac:dyDescent="0.2">
      <c r="A289" s="39"/>
      <c r="B289" s="40"/>
      <c r="C289" s="39"/>
      <c r="D289" s="39"/>
      <c r="E289" s="43" t="s">
        <v>18</v>
      </c>
      <c r="F289" s="39"/>
      <c r="G289" s="39"/>
      <c r="H289" s="41">
        <f>F289*G289</f>
        <v>0</v>
      </c>
      <c r="I289" s="41"/>
      <c r="J289" s="41">
        <f>H289*I289</f>
        <v>0</v>
      </c>
      <c r="K289" s="41"/>
      <c r="L289" s="41"/>
      <c r="M289" s="41"/>
      <c r="N289" s="41">
        <f>L289*M289</f>
        <v>0</v>
      </c>
      <c r="O289" s="41"/>
      <c r="P289" s="41"/>
      <c r="Q289" s="41"/>
      <c r="R289" s="41">
        <f t="shared" ref="R289:R291" si="75">P289*Q289</f>
        <v>0</v>
      </c>
      <c r="S289" s="42"/>
    </row>
    <row r="290" spans="1:19" ht="15" x14ac:dyDescent="0.2">
      <c r="A290" s="39"/>
      <c r="B290" s="40"/>
      <c r="C290" s="44"/>
      <c r="D290" s="39"/>
      <c r="E290" s="45"/>
      <c r="F290" s="39"/>
      <c r="G290" s="39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6"/>
    </row>
    <row r="291" spans="1:19" x14ac:dyDescent="0.2">
      <c r="A291" s="39"/>
      <c r="B291" s="40"/>
      <c r="C291" s="39"/>
      <c r="D291" s="39"/>
      <c r="E291" s="39"/>
      <c r="F291" s="39"/>
      <c r="G291" s="39"/>
      <c r="H291" s="41">
        <f>F291*G291</f>
        <v>0</v>
      </c>
      <c r="I291" s="41"/>
      <c r="J291" s="41">
        <f>H291*I291</f>
        <v>0</v>
      </c>
      <c r="K291" s="41"/>
      <c r="L291" s="41"/>
      <c r="M291" s="41"/>
      <c r="N291" s="41">
        <f>L291*M291</f>
        <v>0</v>
      </c>
      <c r="O291" s="41"/>
      <c r="P291" s="41"/>
      <c r="Q291" s="41"/>
      <c r="R291" s="41">
        <f t="shared" si="75"/>
        <v>0</v>
      </c>
      <c r="S291" s="46"/>
    </row>
    <row r="292" spans="1:19" x14ac:dyDescent="0.2">
      <c r="A292" s="39"/>
      <c r="B292" s="40"/>
      <c r="C292" s="39"/>
      <c r="D292" s="39"/>
      <c r="E292" s="47" t="s">
        <v>19</v>
      </c>
      <c r="F292" s="39"/>
      <c r="G292" s="39"/>
      <c r="H292" s="48">
        <f>SUM(H288:H291)</f>
        <v>0</v>
      </c>
      <c r="I292" s="41"/>
      <c r="J292" s="48">
        <f>SUM(J288:J291)</f>
        <v>0</v>
      </c>
      <c r="K292" s="41"/>
      <c r="L292" s="48">
        <f>SUM(L288:L291)</f>
        <v>0</v>
      </c>
      <c r="M292" s="41"/>
      <c r="N292" s="48">
        <f>SUM(N288:N291)</f>
        <v>0</v>
      </c>
      <c r="O292" s="41"/>
      <c r="P292" s="41"/>
      <c r="Q292" s="41"/>
      <c r="R292" s="48">
        <f>SUM(R288:R291)</f>
        <v>0</v>
      </c>
      <c r="S292" s="42">
        <f>J292+N292+R292</f>
        <v>0</v>
      </c>
    </row>
    <row r="293" spans="1:19" ht="15" x14ac:dyDescent="0.2">
      <c r="A293" s="39" t="s">
        <v>0</v>
      </c>
      <c r="B293" s="40"/>
      <c r="C293" s="39"/>
      <c r="D293" s="39"/>
      <c r="E293" s="43" t="s">
        <v>20</v>
      </c>
      <c r="F293" s="39"/>
      <c r="G293" s="39"/>
      <c r="H293" s="41">
        <f>F293*G293</f>
        <v>0</v>
      </c>
      <c r="I293" s="41"/>
      <c r="J293" s="41">
        <f>H293*I293</f>
        <v>0</v>
      </c>
      <c r="K293" s="41"/>
      <c r="L293" s="41"/>
      <c r="M293" s="41"/>
      <c r="N293" s="41">
        <f>L293*M293</f>
        <v>0</v>
      </c>
      <c r="O293" s="41"/>
      <c r="P293" s="41"/>
      <c r="Q293" s="41"/>
      <c r="R293" s="41">
        <f>P293</f>
        <v>0</v>
      </c>
      <c r="S293" s="49"/>
    </row>
    <row r="294" spans="1:19" ht="38.25" x14ac:dyDescent="0.2">
      <c r="A294" s="39">
        <v>1</v>
      </c>
      <c r="B294" s="40" t="s">
        <v>129</v>
      </c>
      <c r="C294" s="44">
        <v>44879</v>
      </c>
      <c r="D294" s="39"/>
      <c r="E294" s="43" t="s">
        <v>73</v>
      </c>
      <c r="F294" s="39">
        <v>4</v>
      </c>
      <c r="G294" s="39">
        <v>2</v>
      </c>
      <c r="H294" s="41">
        <f t="shared" ref="H294:H298" si="76">F294*G294</f>
        <v>8</v>
      </c>
      <c r="I294" s="41">
        <v>600</v>
      </c>
      <c r="J294" s="41">
        <f>H294*I294</f>
        <v>4800</v>
      </c>
      <c r="K294" s="41" t="s">
        <v>74</v>
      </c>
      <c r="L294" s="41">
        <v>1</v>
      </c>
      <c r="M294" s="41">
        <v>450</v>
      </c>
      <c r="N294" s="41">
        <f t="shared" ref="N294:N297" si="77">L294*M294</f>
        <v>450</v>
      </c>
      <c r="O294" s="41" t="s">
        <v>130</v>
      </c>
      <c r="P294" s="41">
        <v>2</v>
      </c>
      <c r="Q294" s="41">
        <v>1849</v>
      </c>
      <c r="R294" s="41">
        <f>P294*Q294</f>
        <v>3698</v>
      </c>
      <c r="S294" s="49"/>
    </row>
    <row r="295" spans="1:19" ht="15" x14ac:dyDescent="0.2">
      <c r="A295" s="39"/>
      <c r="B295" s="40"/>
      <c r="C295" s="39"/>
      <c r="D295" s="39"/>
      <c r="E295" s="43"/>
      <c r="F295" s="39"/>
      <c r="G295" s="39"/>
      <c r="H295" s="41">
        <f t="shared" si="76"/>
        <v>0</v>
      </c>
      <c r="I295" s="41"/>
      <c r="J295" s="41">
        <f>H295*I295</f>
        <v>0</v>
      </c>
      <c r="K295" s="41"/>
      <c r="L295" s="41"/>
      <c r="M295" s="41"/>
      <c r="N295" s="41">
        <f t="shared" si="77"/>
        <v>0</v>
      </c>
      <c r="O295" s="41" t="s">
        <v>122</v>
      </c>
      <c r="P295" s="41">
        <v>1</v>
      </c>
      <c r="Q295" s="41">
        <v>68</v>
      </c>
      <c r="R295" s="41">
        <f t="shared" ref="R295:R298" si="78">P295*Q295</f>
        <v>68</v>
      </c>
      <c r="S295" s="49"/>
    </row>
    <row r="296" spans="1:19" ht="15" x14ac:dyDescent="0.2">
      <c r="A296" s="39"/>
      <c r="B296" s="40"/>
      <c r="C296" s="39"/>
      <c r="D296" s="39"/>
      <c r="E296" s="43"/>
      <c r="F296" s="39"/>
      <c r="G296" s="39"/>
      <c r="H296" s="41">
        <f t="shared" si="76"/>
        <v>0</v>
      </c>
      <c r="I296" s="41"/>
      <c r="J296" s="41">
        <f t="shared" ref="J296:J298" si="79">H296*I296</f>
        <v>0</v>
      </c>
      <c r="K296" s="41"/>
      <c r="L296" s="41"/>
      <c r="M296" s="41"/>
      <c r="N296" s="41">
        <f t="shared" si="77"/>
        <v>0</v>
      </c>
      <c r="O296" s="41" t="s">
        <v>121</v>
      </c>
      <c r="P296" s="41">
        <v>0.5</v>
      </c>
      <c r="Q296" s="41">
        <v>194</v>
      </c>
      <c r="R296" s="41">
        <f t="shared" si="78"/>
        <v>97</v>
      </c>
      <c r="S296" s="49"/>
    </row>
    <row r="297" spans="1:19" ht="15" x14ac:dyDescent="0.2">
      <c r="A297" s="39"/>
      <c r="B297" s="40"/>
      <c r="C297" s="39"/>
      <c r="D297" s="39"/>
      <c r="E297" s="43"/>
      <c r="F297" s="39"/>
      <c r="G297" s="39"/>
      <c r="H297" s="41">
        <f t="shared" si="76"/>
        <v>0</v>
      </c>
      <c r="I297" s="41"/>
      <c r="J297" s="41">
        <f t="shared" si="79"/>
        <v>0</v>
      </c>
      <c r="K297" s="41"/>
      <c r="L297" s="41"/>
      <c r="M297" s="41"/>
      <c r="N297" s="41">
        <f t="shared" si="77"/>
        <v>0</v>
      </c>
      <c r="O297" s="41"/>
      <c r="P297" s="41"/>
      <c r="Q297" s="41"/>
      <c r="R297" s="41">
        <f t="shared" si="78"/>
        <v>0</v>
      </c>
      <c r="S297" s="49"/>
    </row>
    <row r="298" spans="1:19" x14ac:dyDescent="0.2">
      <c r="A298" s="39"/>
      <c r="B298" s="40"/>
      <c r="C298" s="39"/>
      <c r="D298" s="39"/>
      <c r="E298" s="39"/>
      <c r="F298" s="39"/>
      <c r="G298" s="39"/>
      <c r="H298" s="41">
        <f t="shared" si="76"/>
        <v>0</v>
      </c>
      <c r="I298" s="41"/>
      <c r="J298" s="41">
        <f t="shared" si="79"/>
        <v>0</v>
      </c>
      <c r="K298" s="41"/>
      <c r="L298" s="41"/>
      <c r="M298" s="41"/>
      <c r="N298" s="41">
        <f>L298*M298</f>
        <v>0</v>
      </c>
      <c r="O298" s="41"/>
      <c r="P298" s="41"/>
      <c r="Q298" s="41"/>
      <c r="R298" s="41">
        <f t="shared" si="78"/>
        <v>0</v>
      </c>
      <c r="S298" s="42"/>
    </row>
    <row r="299" spans="1:19" x14ac:dyDescent="0.2">
      <c r="A299" s="39"/>
      <c r="B299" s="40"/>
      <c r="C299" s="39"/>
      <c r="D299" s="39"/>
      <c r="E299" s="47" t="s">
        <v>19</v>
      </c>
      <c r="F299" s="39"/>
      <c r="G299" s="39"/>
      <c r="H299" s="48">
        <f>SUM(H293:H298)</f>
        <v>8</v>
      </c>
      <c r="I299" s="41"/>
      <c r="J299" s="48">
        <f>SUM(J293:J298)</f>
        <v>4800</v>
      </c>
      <c r="K299" s="41"/>
      <c r="L299" s="48">
        <f>SUM(L293:L298)</f>
        <v>1</v>
      </c>
      <c r="M299" s="41"/>
      <c r="N299" s="48">
        <f>SUM(N293:N298)</f>
        <v>450</v>
      </c>
      <c r="O299" s="41"/>
      <c r="P299" s="41"/>
      <c r="Q299" s="41"/>
      <c r="R299" s="48">
        <f>SUM(R293:R298)</f>
        <v>3863</v>
      </c>
      <c r="S299" s="42">
        <f>J299+N299+R299</f>
        <v>9113</v>
      </c>
    </row>
    <row r="300" spans="1:19" ht="15" x14ac:dyDescent="0.2">
      <c r="A300" s="39"/>
      <c r="B300" s="40"/>
      <c r="C300" s="39"/>
      <c r="D300" s="39"/>
      <c r="E300" s="43" t="s">
        <v>22</v>
      </c>
      <c r="F300" s="39"/>
      <c r="G300" s="39"/>
      <c r="H300" s="41">
        <f>F300*G300</f>
        <v>0</v>
      </c>
      <c r="I300" s="41"/>
      <c r="J300" s="41">
        <f>H300*I300</f>
        <v>0</v>
      </c>
      <c r="K300" s="41"/>
      <c r="L300" s="41"/>
      <c r="M300" s="41"/>
      <c r="N300" s="41">
        <f>L300*M300</f>
        <v>0</v>
      </c>
      <c r="O300" s="41"/>
      <c r="P300" s="41"/>
      <c r="Q300" s="41"/>
      <c r="R300" s="41">
        <f>P300*Q300</f>
        <v>0</v>
      </c>
      <c r="S300" s="49"/>
    </row>
    <row r="301" spans="1:19" ht="15" x14ac:dyDescent="0.2">
      <c r="A301" s="39"/>
      <c r="B301" s="40"/>
      <c r="C301" s="44"/>
      <c r="D301" s="39"/>
      <c r="E301" s="43"/>
      <c r="F301" s="39"/>
      <c r="G301" s="39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9"/>
    </row>
    <row r="302" spans="1:19" ht="15" x14ac:dyDescent="0.2">
      <c r="A302" s="39"/>
      <c r="B302" s="40"/>
      <c r="C302" s="44"/>
      <c r="D302" s="39"/>
      <c r="E302" s="43"/>
      <c r="F302" s="39"/>
      <c r="G302" s="39"/>
      <c r="H302" s="41">
        <f>F302*G302</f>
        <v>0</v>
      </c>
      <c r="I302" s="41"/>
      <c r="J302" s="41">
        <f t="shared" ref="J302:J303" si="80">H302*I302</f>
        <v>0</v>
      </c>
      <c r="K302" s="41"/>
      <c r="L302" s="41"/>
      <c r="M302" s="41"/>
      <c r="N302" s="41">
        <f>L302*M302</f>
        <v>0</v>
      </c>
      <c r="O302" s="41"/>
      <c r="P302" s="41"/>
      <c r="Q302" s="41"/>
      <c r="R302" s="41">
        <f t="shared" ref="R302:R303" si="81">P302*Q302</f>
        <v>0</v>
      </c>
      <c r="S302" s="49"/>
    </row>
    <row r="303" spans="1:19" x14ac:dyDescent="0.2">
      <c r="A303" s="39"/>
      <c r="B303" s="40"/>
      <c r="C303" s="39"/>
      <c r="D303" s="39"/>
      <c r="E303" s="39"/>
      <c r="F303" s="39"/>
      <c r="G303" s="39"/>
      <c r="H303" s="41">
        <f>F303*G303</f>
        <v>0</v>
      </c>
      <c r="I303" s="41"/>
      <c r="J303" s="41">
        <f t="shared" si="80"/>
        <v>0</v>
      </c>
      <c r="K303" s="41"/>
      <c r="L303" s="41"/>
      <c r="M303" s="41"/>
      <c r="N303" s="41">
        <f>L303*M303</f>
        <v>0</v>
      </c>
      <c r="O303" s="41"/>
      <c r="P303" s="41"/>
      <c r="Q303" s="41"/>
      <c r="R303" s="41">
        <f t="shared" si="81"/>
        <v>0</v>
      </c>
      <c r="S303" s="49"/>
    </row>
    <row r="304" spans="1:19" x14ac:dyDescent="0.2">
      <c r="A304" s="39"/>
      <c r="B304" s="40"/>
      <c r="C304" s="39"/>
      <c r="D304" s="39"/>
      <c r="E304" s="47" t="s">
        <v>19</v>
      </c>
      <c r="F304" s="39"/>
      <c r="G304" s="39"/>
      <c r="H304" s="48">
        <f>SUM(H300:H303)</f>
        <v>0</v>
      </c>
      <c r="I304" s="41"/>
      <c r="J304" s="48">
        <f>SUM(J301:J303)</f>
        <v>0</v>
      </c>
      <c r="K304" s="41"/>
      <c r="L304" s="48">
        <f>SUM(L300:L303)</f>
        <v>0</v>
      </c>
      <c r="M304" s="41"/>
      <c r="N304" s="48">
        <f>SUM(N300:N303)</f>
        <v>0</v>
      </c>
      <c r="O304" s="41"/>
      <c r="P304" s="41"/>
      <c r="Q304" s="41"/>
      <c r="R304" s="48">
        <f>SUM(R300:R303)</f>
        <v>0</v>
      </c>
      <c r="S304" s="42">
        <f>J304+N304+R304</f>
        <v>0</v>
      </c>
    </row>
    <row r="305" spans="1:19" x14ac:dyDescent="0.2">
      <c r="A305" s="39"/>
      <c r="B305" s="40"/>
      <c r="C305" s="39"/>
      <c r="D305" s="39"/>
      <c r="E305" s="47" t="s">
        <v>19</v>
      </c>
      <c r="F305" s="39"/>
      <c r="G305" s="39"/>
      <c r="H305" s="48">
        <f>H292+H299+H304</f>
        <v>8</v>
      </c>
      <c r="I305" s="41"/>
      <c r="J305" s="48">
        <f>J292+J299+J304</f>
        <v>4800</v>
      </c>
      <c r="K305" s="41"/>
      <c r="L305" s="48">
        <f>L292+L299+L304</f>
        <v>1</v>
      </c>
      <c r="M305" s="41"/>
      <c r="N305" s="48">
        <f>N292+N299+N304</f>
        <v>450</v>
      </c>
      <c r="O305" s="41"/>
      <c r="P305" s="41"/>
      <c r="Q305" s="41"/>
      <c r="R305" s="48">
        <f>R292+R299+R304</f>
        <v>3863</v>
      </c>
      <c r="S305" s="48">
        <f>SUM(S288:S304)</f>
        <v>9113</v>
      </c>
    </row>
    <row r="306" spans="1:19" x14ac:dyDescent="0.2">
      <c r="C306" s="23"/>
      <c r="O306"/>
      <c r="R306" s="50">
        <f>J305+N305+R305</f>
        <v>9113</v>
      </c>
      <c r="S306" s="50" t="s">
        <v>0</v>
      </c>
    </row>
    <row r="308" spans="1:19" ht="20.25" x14ac:dyDescent="0.3">
      <c r="F308" t="s">
        <v>0</v>
      </c>
      <c r="H308" s="1" t="s">
        <v>131</v>
      </c>
      <c r="O308"/>
    </row>
    <row r="309" spans="1:19" x14ac:dyDescent="0.2">
      <c r="O309"/>
    </row>
    <row r="310" spans="1:19" x14ac:dyDescent="0.2">
      <c r="A310" s="31" t="s">
        <v>2</v>
      </c>
      <c r="B310" s="31" t="s">
        <v>3</v>
      </c>
      <c r="C310" s="31" t="s">
        <v>4</v>
      </c>
      <c r="D310" s="31" t="s">
        <v>5</v>
      </c>
      <c r="E310" s="31" t="s">
        <v>6</v>
      </c>
      <c r="F310" s="32" t="s">
        <v>7</v>
      </c>
      <c r="G310" s="32" t="s">
        <v>8</v>
      </c>
      <c r="H310" s="33" t="s">
        <v>9</v>
      </c>
      <c r="I310" s="33"/>
      <c r="J310" s="33"/>
      <c r="K310" s="31"/>
      <c r="L310" s="33" t="s">
        <v>10</v>
      </c>
      <c r="M310" s="33"/>
      <c r="N310" s="33"/>
      <c r="O310" s="33" t="s">
        <v>11</v>
      </c>
      <c r="P310" s="33"/>
      <c r="Q310" s="33"/>
      <c r="R310" s="33"/>
    </row>
    <row r="311" spans="1:19" ht="25.5" x14ac:dyDescent="0.2">
      <c r="A311" s="34"/>
      <c r="B311" s="34"/>
      <c r="C311" s="34"/>
      <c r="D311" s="34"/>
      <c r="E311" s="34"/>
      <c r="F311" s="35"/>
      <c r="G311" s="35"/>
      <c r="H311" s="36" t="s">
        <v>12</v>
      </c>
      <c r="I311" s="37" t="s">
        <v>13</v>
      </c>
      <c r="J311" s="36" t="s">
        <v>14</v>
      </c>
      <c r="K311" s="38"/>
      <c r="L311" s="36" t="s">
        <v>12</v>
      </c>
      <c r="M311" s="36" t="s">
        <v>15</v>
      </c>
      <c r="N311" s="36" t="s">
        <v>14</v>
      </c>
      <c r="O311" s="37" t="s">
        <v>16</v>
      </c>
      <c r="P311" s="36" t="s">
        <v>12</v>
      </c>
      <c r="Q311" s="36" t="s">
        <v>15</v>
      </c>
      <c r="R311" s="36" t="s">
        <v>14</v>
      </c>
    </row>
    <row r="312" spans="1:19" ht="15.75" x14ac:dyDescent="0.2">
      <c r="A312" s="39"/>
      <c r="B312" s="40"/>
      <c r="C312" s="39"/>
      <c r="D312" s="40"/>
      <c r="E312" s="15" t="s">
        <v>17</v>
      </c>
      <c r="F312" s="39"/>
      <c r="G312" s="39"/>
      <c r="H312" s="41">
        <f>F312*G312</f>
        <v>0</v>
      </c>
      <c r="I312" s="41"/>
      <c r="J312" s="41">
        <f>H312*I312</f>
        <v>0</v>
      </c>
      <c r="K312" s="41"/>
      <c r="L312" s="41"/>
      <c r="M312" s="41"/>
      <c r="N312" s="41">
        <f>L312*M312</f>
        <v>0</v>
      </c>
      <c r="O312" s="41"/>
      <c r="P312" s="41"/>
      <c r="Q312" s="41"/>
      <c r="R312" s="41">
        <f>P312*Q312</f>
        <v>0</v>
      </c>
      <c r="S312" s="42"/>
    </row>
    <row r="313" spans="1:19" ht="15" x14ac:dyDescent="0.2">
      <c r="A313" s="39"/>
      <c r="B313" s="40"/>
      <c r="C313" s="39"/>
      <c r="D313" s="39"/>
      <c r="E313" s="43" t="s">
        <v>18</v>
      </c>
      <c r="F313" s="39"/>
      <c r="G313" s="39"/>
      <c r="H313" s="41">
        <f>F313*G313</f>
        <v>0</v>
      </c>
      <c r="I313" s="41"/>
      <c r="J313" s="41">
        <f>H313*I313</f>
        <v>0</v>
      </c>
      <c r="K313" s="41"/>
      <c r="L313" s="41"/>
      <c r="M313" s="41"/>
      <c r="N313" s="41">
        <f>L313*M313</f>
        <v>0</v>
      </c>
      <c r="O313" s="41"/>
      <c r="P313" s="41"/>
      <c r="Q313" s="41"/>
      <c r="R313" s="41">
        <f t="shared" ref="R313:R315" si="82">P313*Q313</f>
        <v>0</v>
      </c>
      <c r="S313" s="42"/>
    </row>
    <row r="314" spans="1:19" ht="15" x14ac:dyDescent="0.2">
      <c r="A314" s="39"/>
      <c r="B314" s="40"/>
      <c r="C314" s="44"/>
      <c r="D314" s="39"/>
      <c r="E314" s="45"/>
      <c r="F314" s="39"/>
      <c r="G314" s="39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6"/>
    </row>
    <row r="315" spans="1:19" x14ac:dyDescent="0.2">
      <c r="A315" s="39"/>
      <c r="B315" s="40"/>
      <c r="C315" s="39"/>
      <c r="D315" s="39"/>
      <c r="E315" s="39"/>
      <c r="F315" s="39"/>
      <c r="G315" s="39"/>
      <c r="H315" s="41">
        <f>F315*G315</f>
        <v>0</v>
      </c>
      <c r="I315" s="41"/>
      <c r="J315" s="41">
        <f>H315*I315</f>
        <v>0</v>
      </c>
      <c r="K315" s="41"/>
      <c r="L315" s="41"/>
      <c r="M315" s="41"/>
      <c r="N315" s="41">
        <f>L315*M315</f>
        <v>0</v>
      </c>
      <c r="O315" s="41"/>
      <c r="P315" s="41"/>
      <c r="Q315" s="41"/>
      <c r="R315" s="41">
        <f t="shared" si="82"/>
        <v>0</v>
      </c>
      <c r="S315" s="46"/>
    </row>
    <row r="316" spans="1:19" x14ac:dyDescent="0.2">
      <c r="A316" s="39"/>
      <c r="B316" s="40"/>
      <c r="C316" s="39"/>
      <c r="D316" s="39"/>
      <c r="E316" s="47" t="s">
        <v>19</v>
      </c>
      <c r="F316" s="39"/>
      <c r="G316" s="39"/>
      <c r="H316" s="48">
        <f>SUM(H312:H315)</f>
        <v>0</v>
      </c>
      <c r="I316" s="41"/>
      <c r="J316" s="48">
        <f>SUM(J312:J315)</f>
        <v>0</v>
      </c>
      <c r="K316" s="41"/>
      <c r="L316" s="48">
        <f>SUM(L312:L315)</f>
        <v>0</v>
      </c>
      <c r="M316" s="41"/>
      <c r="N316" s="48">
        <f>SUM(N312:N315)</f>
        <v>0</v>
      </c>
      <c r="O316" s="41"/>
      <c r="P316" s="41"/>
      <c r="Q316" s="41"/>
      <c r="R316" s="48">
        <f>SUM(R312:R315)</f>
        <v>0</v>
      </c>
      <c r="S316" s="42">
        <f>J316+N316+R316</f>
        <v>0</v>
      </c>
    </row>
    <row r="317" spans="1:19" ht="15" x14ac:dyDescent="0.2">
      <c r="A317" s="39" t="s">
        <v>0</v>
      </c>
      <c r="B317" s="40"/>
      <c r="C317" s="39"/>
      <c r="D317" s="39"/>
      <c r="E317" s="43" t="s">
        <v>20</v>
      </c>
      <c r="F317" s="39"/>
      <c r="G317" s="39"/>
      <c r="H317" s="41">
        <f>F317*G317</f>
        <v>0</v>
      </c>
      <c r="I317" s="41"/>
      <c r="J317" s="41">
        <f>H317*I317</f>
        <v>0</v>
      </c>
      <c r="K317" s="41"/>
      <c r="L317" s="41"/>
      <c r="M317" s="41"/>
      <c r="N317" s="41">
        <f>L317*M317</f>
        <v>0</v>
      </c>
      <c r="O317" s="41"/>
      <c r="P317" s="41"/>
      <c r="Q317" s="41"/>
      <c r="R317" s="41">
        <f>P317</f>
        <v>0</v>
      </c>
      <c r="S317" s="49"/>
    </row>
    <row r="318" spans="1:19" ht="25.5" x14ac:dyDescent="0.2">
      <c r="A318" s="39">
        <v>1</v>
      </c>
      <c r="B318" s="40" t="s">
        <v>132</v>
      </c>
      <c r="C318" s="44">
        <v>44896</v>
      </c>
      <c r="D318" s="39"/>
      <c r="E318" s="43" t="s">
        <v>0</v>
      </c>
      <c r="F318" s="39">
        <v>1</v>
      </c>
      <c r="G318" s="39">
        <v>1</v>
      </c>
      <c r="H318" s="41">
        <f t="shared" ref="H318:H321" si="83">F318*G318</f>
        <v>1</v>
      </c>
      <c r="I318" s="41">
        <v>600</v>
      </c>
      <c r="J318" s="41">
        <f>H318*I318</f>
        <v>600</v>
      </c>
      <c r="K318" s="41" t="s">
        <v>74</v>
      </c>
      <c r="L318" s="41">
        <v>1</v>
      </c>
      <c r="M318" s="41">
        <v>450</v>
      </c>
      <c r="N318" s="41">
        <f t="shared" ref="N318:N320" si="84">L318*M318</f>
        <v>450</v>
      </c>
      <c r="O318" s="41" t="s">
        <v>97</v>
      </c>
      <c r="P318" s="41">
        <v>0.2</v>
      </c>
      <c r="Q318" s="41">
        <v>177</v>
      </c>
      <c r="R318" s="41">
        <f>P318*Q318</f>
        <v>35.4</v>
      </c>
      <c r="S318" s="49"/>
    </row>
    <row r="319" spans="1:19" ht="25.5" x14ac:dyDescent="0.2">
      <c r="A319" s="39"/>
      <c r="B319" s="40"/>
      <c r="C319" s="39"/>
      <c r="D319" s="39"/>
      <c r="E319" s="43"/>
      <c r="F319" s="39"/>
      <c r="G319" s="39"/>
      <c r="H319" s="41">
        <f t="shared" si="83"/>
        <v>0</v>
      </c>
      <c r="I319" s="41"/>
      <c r="J319" s="41">
        <f>H319*I319</f>
        <v>0</v>
      </c>
      <c r="K319" s="41"/>
      <c r="L319" s="41"/>
      <c r="M319" s="41"/>
      <c r="N319" s="61">
        <f t="shared" si="84"/>
        <v>0</v>
      </c>
      <c r="O319" s="61" t="s">
        <v>133</v>
      </c>
      <c r="P319" s="41">
        <v>1.5</v>
      </c>
      <c r="Q319" s="41">
        <v>608</v>
      </c>
      <c r="R319" s="41">
        <f t="shared" ref="R319:R321" si="85">P319*Q319</f>
        <v>912</v>
      </c>
      <c r="S319" s="49"/>
    </row>
    <row r="320" spans="1:19" ht="15" x14ac:dyDescent="0.2">
      <c r="A320" s="39"/>
      <c r="B320" s="40"/>
      <c r="C320" s="39"/>
      <c r="D320" s="39"/>
      <c r="E320" s="43"/>
      <c r="F320" s="39"/>
      <c r="G320" s="39"/>
      <c r="H320" s="41">
        <f t="shared" si="83"/>
        <v>0</v>
      </c>
      <c r="I320" s="41"/>
      <c r="J320" s="41">
        <f t="shared" ref="J320:J321" si="86">H320*I320</f>
        <v>0</v>
      </c>
      <c r="K320" s="41"/>
      <c r="L320" s="41"/>
      <c r="M320" s="41"/>
      <c r="N320" s="41">
        <f t="shared" si="84"/>
        <v>0</v>
      </c>
      <c r="O320" s="41"/>
      <c r="P320" s="41"/>
      <c r="Q320" s="41"/>
      <c r="R320" s="41">
        <f t="shared" si="85"/>
        <v>0</v>
      </c>
      <c r="S320" s="49"/>
    </row>
    <row r="321" spans="1:19" x14ac:dyDescent="0.2">
      <c r="A321" s="39"/>
      <c r="B321" s="40"/>
      <c r="C321" s="39"/>
      <c r="D321" s="39"/>
      <c r="E321" s="39"/>
      <c r="F321" s="39"/>
      <c r="G321" s="39"/>
      <c r="H321" s="41">
        <f t="shared" si="83"/>
        <v>0</v>
      </c>
      <c r="I321" s="41"/>
      <c r="J321" s="41">
        <f t="shared" si="86"/>
        <v>0</v>
      </c>
      <c r="K321" s="41"/>
      <c r="L321" s="41"/>
      <c r="M321" s="41"/>
      <c r="N321" s="41">
        <f>L321*M321</f>
        <v>0</v>
      </c>
      <c r="O321" s="41"/>
      <c r="P321" s="41"/>
      <c r="Q321" s="41"/>
      <c r="R321" s="41">
        <f t="shared" si="85"/>
        <v>0</v>
      </c>
      <c r="S321" s="42"/>
    </row>
    <row r="322" spans="1:19" x14ac:dyDescent="0.2">
      <c r="A322" s="39"/>
      <c r="B322" s="40"/>
      <c r="C322" s="39"/>
      <c r="D322" s="39"/>
      <c r="E322" s="47" t="s">
        <v>19</v>
      </c>
      <c r="F322" s="39"/>
      <c r="G322" s="39"/>
      <c r="H322" s="48">
        <f>SUM(H317:H321)</f>
        <v>1</v>
      </c>
      <c r="I322" s="41"/>
      <c r="J322" s="48">
        <f>SUM(J317:J321)</f>
        <v>600</v>
      </c>
      <c r="K322" s="41"/>
      <c r="L322" s="48">
        <f>SUM(L317:L321)</f>
        <v>1</v>
      </c>
      <c r="M322" s="41"/>
      <c r="N322" s="48">
        <f>SUM(N317:N321)</f>
        <v>450</v>
      </c>
      <c r="O322" s="41"/>
      <c r="P322" s="41"/>
      <c r="Q322" s="41"/>
      <c r="R322" s="48">
        <f>SUM(R317:R321)</f>
        <v>947.4</v>
      </c>
      <c r="S322" s="42">
        <f>J322+N322+R322</f>
        <v>1997.4</v>
      </c>
    </row>
    <row r="323" spans="1:19" ht="15" x14ac:dyDescent="0.2">
      <c r="A323" s="39"/>
      <c r="B323" s="40"/>
      <c r="C323" s="39"/>
      <c r="D323" s="39"/>
      <c r="E323" s="43" t="s">
        <v>22</v>
      </c>
      <c r="F323" s="39"/>
      <c r="G323" s="39"/>
      <c r="H323" s="41">
        <f>F323*G323</f>
        <v>0</v>
      </c>
      <c r="I323" s="41"/>
      <c r="J323" s="41">
        <f>H323*I323</f>
        <v>0</v>
      </c>
      <c r="K323" s="41"/>
      <c r="L323" s="41"/>
      <c r="M323" s="41"/>
      <c r="N323" s="41">
        <f>L323*M323</f>
        <v>0</v>
      </c>
      <c r="O323" s="41"/>
      <c r="P323" s="41"/>
      <c r="Q323" s="41"/>
      <c r="R323" s="41">
        <f>P323*Q323</f>
        <v>0</v>
      </c>
      <c r="S323" s="49"/>
    </row>
    <row r="324" spans="1:19" ht="15" x14ac:dyDescent="0.2">
      <c r="A324" s="39"/>
      <c r="B324" s="40"/>
      <c r="C324" s="44"/>
      <c r="D324" s="39"/>
      <c r="E324" s="43"/>
      <c r="F324" s="39"/>
      <c r="G324" s="39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9"/>
    </row>
    <row r="325" spans="1:19" ht="15" x14ac:dyDescent="0.2">
      <c r="A325" s="39"/>
      <c r="B325" s="40"/>
      <c r="C325" s="44"/>
      <c r="D325" s="39"/>
      <c r="E325" s="43"/>
      <c r="F325" s="39"/>
      <c r="G325" s="39"/>
      <c r="H325" s="41">
        <f>F325*G325</f>
        <v>0</v>
      </c>
      <c r="I325" s="41"/>
      <c r="J325" s="41">
        <f t="shared" ref="J325:J326" si="87">H325*I325</f>
        <v>0</v>
      </c>
      <c r="K325" s="41"/>
      <c r="L325" s="41"/>
      <c r="M325" s="41"/>
      <c r="N325" s="41">
        <f>L325*M325</f>
        <v>0</v>
      </c>
      <c r="O325" s="41"/>
      <c r="P325" s="41"/>
      <c r="Q325" s="41"/>
      <c r="R325" s="41">
        <f t="shared" ref="R325:R326" si="88">P325*Q325</f>
        <v>0</v>
      </c>
      <c r="S325" s="49"/>
    </row>
    <row r="326" spans="1:19" x14ac:dyDescent="0.2">
      <c r="A326" s="39"/>
      <c r="B326" s="40"/>
      <c r="C326" s="39"/>
      <c r="D326" s="39"/>
      <c r="E326" s="39"/>
      <c r="F326" s="39"/>
      <c r="G326" s="39"/>
      <c r="H326" s="41">
        <f>F326*G326</f>
        <v>0</v>
      </c>
      <c r="I326" s="41"/>
      <c r="J326" s="41">
        <f t="shared" si="87"/>
        <v>0</v>
      </c>
      <c r="K326" s="41"/>
      <c r="L326" s="41"/>
      <c r="M326" s="41"/>
      <c r="N326" s="41">
        <f>L326*M326</f>
        <v>0</v>
      </c>
      <c r="O326" s="41"/>
      <c r="P326" s="41"/>
      <c r="Q326" s="41"/>
      <c r="R326" s="41">
        <f t="shared" si="88"/>
        <v>0</v>
      </c>
      <c r="S326" s="49"/>
    </row>
    <row r="327" spans="1:19" x14ac:dyDescent="0.2">
      <c r="A327" s="39"/>
      <c r="B327" s="40"/>
      <c r="C327" s="39"/>
      <c r="D327" s="39"/>
      <c r="E327" s="47" t="s">
        <v>19</v>
      </c>
      <c r="F327" s="39"/>
      <c r="G327" s="39"/>
      <c r="H327" s="48">
        <f>SUM(H323:H326)</f>
        <v>0</v>
      </c>
      <c r="I327" s="41"/>
      <c r="J327" s="48">
        <f>SUM(J324:J326)</f>
        <v>0</v>
      </c>
      <c r="K327" s="41"/>
      <c r="L327" s="48">
        <f>SUM(L323:L326)</f>
        <v>0</v>
      </c>
      <c r="M327" s="41"/>
      <c r="N327" s="48">
        <f>SUM(N323:N326)</f>
        <v>0</v>
      </c>
      <c r="O327" s="41"/>
      <c r="P327" s="41"/>
      <c r="Q327" s="41"/>
      <c r="R327" s="48">
        <f>SUM(R323:R326)</f>
        <v>0</v>
      </c>
      <c r="S327" s="42">
        <f>J327+N327+R327</f>
        <v>0</v>
      </c>
    </row>
    <row r="328" spans="1:19" x14ac:dyDescent="0.2">
      <c r="A328" s="39"/>
      <c r="B328" s="40"/>
      <c r="C328" s="39"/>
      <c r="D328" s="39"/>
      <c r="E328" s="47" t="s">
        <v>19</v>
      </c>
      <c r="F328" s="39"/>
      <c r="G328" s="39"/>
      <c r="H328" s="48">
        <f>H316+H322+H327</f>
        <v>1</v>
      </c>
      <c r="I328" s="41"/>
      <c r="J328" s="48">
        <f>J316+J322+J327</f>
        <v>600</v>
      </c>
      <c r="K328" s="41"/>
      <c r="L328" s="48">
        <f>L316+L322+L327</f>
        <v>1</v>
      </c>
      <c r="M328" s="41"/>
      <c r="N328" s="48">
        <f>N316+N322+N327</f>
        <v>450</v>
      </c>
      <c r="O328" s="41"/>
      <c r="P328" s="41"/>
      <c r="Q328" s="41"/>
      <c r="R328" s="48">
        <f>R316+R322+R327</f>
        <v>947.4</v>
      </c>
      <c r="S328" s="48">
        <f>SUM(S312:S327)</f>
        <v>1997.4</v>
      </c>
    </row>
    <row r="329" spans="1:19" x14ac:dyDescent="0.2">
      <c r="C329" s="23"/>
      <c r="O329"/>
      <c r="R329" s="50">
        <f>J328+N328+R328</f>
        <v>1997.4</v>
      </c>
      <c r="S329" s="50" t="s">
        <v>0</v>
      </c>
    </row>
    <row r="332" spans="1:19" x14ac:dyDescent="0.2">
      <c r="O332" s="2" t="s">
        <v>134</v>
      </c>
      <c r="R332" s="50">
        <f>R329+R306+R282+R244+R221+R192+R162+R128+R107+R83+R56</f>
        <v>130113.87999999999</v>
      </c>
    </row>
  </sheetData>
  <mergeCells count="121">
    <mergeCell ref="G310:G311"/>
    <mergeCell ref="H310:J310"/>
    <mergeCell ref="K310:K311"/>
    <mergeCell ref="L310:N310"/>
    <mergeCell ref="O310:R310"/>
    <mergeCell ref="A310:A311"/>
    <mergeCell ref="B310:B311"/>
    <mergeCell ref="C310:C311"/>
    <mergeCell ref="D310:D311"/>
    <mergeCell ref="E310:E311"/>
    <mergeCell ref="F310:F311"/>
    <mergeCell ref="F286:F287"/>
    <mergeCell ref="G286:G287"/>
    <mergeCell ref="H286:J286"/>
    <mergeCell ref="K286:K287"/>
    <mergeCell ref="L286:N286"/>
    <mergeCell ref="O286:R286"/>
    <mergeCell ref="G248:G249"/>
    <mergeCell ref="H248:J248"/>
    <mergeCell ref="K248:K249"/>
    <mergeCell ref="L248:N248"/>
    <mergeCell ref="O248:R248"/>
    <mergeCell ref="A286:A287"/>
    <mergeCell ref="B286:B287"/>
    <mergeCell ref="C286:C287"/>
    <mergeCell ref="D286:D287"/>
    <mergeCell ref="E286:E287"/>
    <mergeCell ref="A248:A249"/>
    <mergeCell ref="B248:B249"/>
    <mergeCell ref="C248:C249"/>
    <mergeCell ref="D248:D249"/>
    <mergeCell ref="E248:E249"/>
    <mergeCell ref="F248:F249"/>
    <mergeCell ref="F225:F226"/>
    <mergeCell ref="G225:G226"/>
    <mergeCell ref="H225:J225"/>
    <mergeCell ref="K225:K226"/>
    <mergeCell ref="L225:N225"/>
    <mergeCell ref="O225:R225"/>
    <mergeCell ref="G196:G197"/>
    <mergeCell ref="H196:J196"/>
    <mergeCell ref="K196:K197"/>
    <mergeCell ref="L196:N196"/>
    <mergeCell ref="O196:R196"/>
    <mergeCell ref="A225:A226"/>
    <mergeCell ref="B225:B226"/>
    <mergeCell ref="C225:C226"/>
    <mergeCell ref="D225:D226"/>
    <mergeCell ref="E225:E226"/>
    <mergeCell ref="A196:A197"/>
    <mergeCell ref="B196:B197"/>
    <mergeCell ref="C196:C197"/>
    <mergeCell ref="D196:D197"/>
    <mergeCell ref="E196:E197"/>
    <mergeCell ref="F196:F197"/>
    <mergeCell ref="F166:F167"/>
    <mergeCell ref="G166:G167"/>
    <mergeCell ref="H166:J166"/>
    <mergeCell ref="K166:K167"/>
    <mergeCell ref="L166:N166"/>
    <mergeCell ref="O166:R166"/>
    <mergeCell ref="G131:G132"/>
    <mergeCell ref="H131:J131"/>
    <mergeCell ref="K131:K132"/>
    <mergeCell ref="L131:N131"/>
    <mergeCell ref="O131:R131"/>
    <mergeCell ref="A166:A167"/>
    <mergeCell ref="B166:B167"/>
    <mergeCell ref="C166:C167"/>
    <mergeCell ref="D166:D167"/>
    <mergeCell ref="E166:E167"/>
    <mergeCell ref="A131:A132"/>
    <mergeCell ref="B131:B132"/>
    <mergeCell ref="C131:C132"/>
    <mergeCell ref="D131:D132"/>
    <mergeCell ref="E131:E132"/>
    <mergeCell ref="F131:F132"/>
    <mergeCell ref="F110:F111"/>
    <mergeCell ref="G110:G111"/>
    <mergeCell ref="H110:J110"/>
    <mergeCell ref="K110:K111"/>
    <mergeCell ref="L110:N110"/>
    <mergeCell ref="O110:R110"/>
    <mergeCell ref="G86:G87"/>
    <mergeCell ref="H86:J86"/>
    <mergeCell ref="K86:K87"/>
    <mergeCell ref="L86:N86"/>
    <mergeCell ref="O86:R86"/>
    <mergeCell ref="A110:A111"/>
    <mergeCell ref="B110:B111"/>
    <mergeCell ref="C110:C111"/>
    <mergeCell ref="D110:D111"/>
    <mergeCell ref="E110:E111"/>
    <mergeCell ref="A86:A87"/>
    <mergeCell ref="B86:B87"/>
    <mergeCell ref="C86:C87"/>
    <mergeCell ref="D86:D87"/>
    <mergeCell ref="E86:E87"/>
    <mergeCell ref="F86:F87"/>
    <mergeCell ref="F60:F61"/>
    <mergeCell ref="G60:G61"/>
    <mergeCell ref="H60:J60"/>
    <mergeCell ref="K60:K61"/>
    <mergeCell ref="L60:N60"/>
    <mergeCell ref="O60:R60"/>
    <mergeCell ref="G3:G4"/>
    <mergeCell ref="H3:J3"/>
    <mergeCell ref="K3:K4"/>
    <mergeCell ref="L3:N3"/>
    <mergeCell ref="O3:R3"/>
    <mergeCell ref="A60:A61"/>
    <mergeCell ref="B60:B61"/>
    <mergeCell ref="C60:C61"/>
    <mergeCell ref="D60:D61"/>
    <mergeCell ref="E60:E61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2023-03-15T06:27:15Z</cp:lastPrinted>
  <dcterms:created xsi:type="dcterms:W3CDTF">2023-03-15T06:26:58Z</dcterms:created>
  <dcterms:modified xsi:type="dcterms:W3CDTF">2023-03-15T06:27:34Z</dcterms:modified>
</cp:coreProperties>
</file>