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5A70A881-0EAA-4DCF-B2A8-B3E13464AD72}" xr6:coauthVersionLast="36" xr6:coauthVersionMax="36" xr10:uidLastSave="{00000000-0000-0000-0000-000000000000}"/>
  <bookViews>
    <workbookView xWindow="0" yWindow="0" windowWidth="28800" windowHeight="13020" xr2:uid="{14492A36-23DD-46B0-BFCB-DFA2909C1C5C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R116" i="1"/>
  <c r="N116" i="1"/>
  <c r="J116" i="1"/>
  <c r="H116" i="1"/>
  <c r="R115" i="1"/>
  <c r="N115" i="1"/>
  <c r="J115" i="1"/>
  <c r="J117" i="1" s="1"/>
  <c r="S117" i="1" s="1"/>
  <c r="H115" i="1"/>
  <c r="R113" i="1"/>
  <c r="R117" i="1" s="1"/>
  <c r="N113" i="1"/>
  <c r="N117" i="1" s="1"/>
  <c r="J113" i="1"/>
  <c r="H113" i="1"/>
  <c r="H117" i="1" s="1"/>
  <c r="N112" i="1"/>
  <c r="N118" i="1" s="1"/>
  <c r="L112" i="1"/>
  <c r="R111" i="1"/>
  <c r="N111" i="1"/>
  <c r="J111" i="1"/>
  <c r="H111" i="1"/>
  <c r="R110" i="1"/>
  <c r="N110" i="1"/>
  <c r="J110" i="1"/>
  <c r="H110" i="1"/>
  <c r="R109" i="1"/>
  <c r="N109" i="1"/>
  <c r="J109" i="1"/>
  <c r="H109" i="1"/>
  <c r="R108" i="1"/>
  <c r="R112" i="1" s="1"/>
  <c r="N108" i="1"/>
  <c r="J108" i="1"/>
  <c r="J112" i="1" s="1"/>
  <c r="H108" i="1"/>
  <c r="H112" i="1" s="1"/>
  <c r="N107" i="1"/>
  <c r="L107" i="1"/>
  <c r="L118" i="1" s="1"/>
  <c r="R106" i="1"/>
  <c r="N106" i="1"/>
  <c r="J106" i="1"/>
  <c r="H106" i="1"/>
  <c r="R104" i="1"/>
  <c r="N104" i="1"/>
  <c r="J104" i="1"/>
  <c r="H104" i="1"/>
  <c r="R103" i="1"/>
  <c r="R107" i="1" s="1"/>
  <c r="N103" i="1"/>
  <c r="J103" i="1"/>
  <c r="J107" i="1" s="1"/>
  <c r="H103" i="1"/>
  <c r="H107" i="1" s="1"/>
  <c r="H118" i="1" s="1"/>
  <c r="L96" i="1"/>
  <c r="R95" i="1"/>
  <c r="N95" i="1"/>
  <c r="H95" i="1"/>
  <c r="J95" i="1" s="1"/>
  <c r="R94" i="1"/>
  <c r="N94" i="1"/>
  <c r="H94" i="1"/>
  <c r="J94" i="1" s="1"/>
  <c r="J96" i="1" s="1"/>
  <c r="S96" i="1" s="1"/>
  <c r="R92" i="1"/>
  <c r="R96" i="1" s="1"/>
  <c r="N92" i="1"/>
  <c r="N96" i="1" s="1"/>
  <c r="H92" i="1"/>
  <c r="J92" i="1" s="1"/>
  <c r="R91" i="1"/>
  <c r="L91" i="1"/>
  <c r="R90" i="1"/>
  <c r="N90" i="1"/>
  <c r="H90" i="1"/>
  <c r="J90" i="1" s="1"/>
  <c r="R89" i="1"/>
  <c r="N89" i="1"/>
  <c r="H89" i="1"/>
  <c r="J89" i="1" s="1"/>
  <c r="R88" i="1"/>
  <c r="N88" i="1"/>
  <c r="H88" i="1"/>
  <c r="J88" i="1" s="1"/>
  <c r="R87" i="1"/>
  <c r="N87" i="1"/>
  <c r="N91" i="1" s="1"/>
  <c r="H87" i="1"/>
  <c r="H91" i="1" s="1"/>
  <c r="L86" i="1"/>
  <c r="L97" i="1" s="1"/>
  <c r="R85" i="1"/>
  <c r="N85" i="1"/>
  <c r="H85" i="1"/>
  <c r="J85" i="1" s="1"/>
  <c r="N84" i="1"/>
  <c r="J84" i="1"/>
  <c r="H84" i="1"/>
  <c r="R83" i="1"/>
  <c r="N83" i="1"/>
  <c r="J83" i="1"/>
  <c r="H83" i="1"/>
  <c r="R82" i="1"/>
  <c r="R86" i="1" s="1"/>
  <c r="R97" i="1" s="1"/>
  <c r="N82" i="1"/>
  <c r="N86" i="1" s="1"/>
  <c r="J82" i="1"/>
  <c r="H82" i="1"/>
  <c r="L74" i="1"/>
  <c r="R73" i="1"/>
  <c r="N73" i="1"/>
  <c r="H73" i="1"/>
  <c r="J73" i="1" s="1"/>
  <c r="R72" i="1"/>
  <c r="N72" i="1"/>
  <c r="H72" i="1"/>
  <c r="J72" i="1" s="1"/>
  <c r="R70" i="1"/>
  <c r="R74" i="1" s="1"/>
  <c r="N70" i="1"/>
  <c r="N74" i="1" s="1"/>
  <c r="H70" i="1"/>
  <c r="J70" i="1" s="1"/>
  <c r="R69" i="1"/>
  <c r="L69" i="1"/>
  <c r="R68" i="1"/>
  <c r="N68" i="1"/>
  <c r="H68" i="1"/>
  <c r="J68" i="1" s="1"/>
  <c r="R67" i="1"/>
  <c r="N67" i="1"/>
  <c r="H67" i="1"/>
  <c r="J67" i="1" s="1"/>
  <c r="R66" i="1"/>
  <c r="N66" i="1"/>
  <c r="H66" i="1"/>
  <c r="J66" i="1" s="1"/>
  <c r="R65" i="1"/>
  <c r="N65" i="1"/>
  <c r="N69" i="1" s="1"/>
  <c r="H65" i="1"/>
  <c r="J65" i="1" s="1"/>
  <c r="J69" i="1" s="1"/>
  <c r="S69" i="1" s="1"/>
  <c r="L64" i="1"/>
  <c r="L75" i="1" s="1"/>
  <c r="R63" i="1"/>
  <c r="N63" i="1"/>
  <c r="H63" i="1"/>
  <c r="J63" i="1" s="1"/>
  <c r="N58" i="1"/>
  <c r="J58" i="1"/>
  <c r="I58" i="1"/>
  <c r="R57" i="1"/>
  <c r="N57" i="1"/>
  <c r="J57" i="1"/>
  <c r="H57" i="1"/>
  <c r="R56" i="1"/>
  <c r="R64" i="1" s="1"/>
  <c r="R75" i="1" s="1"/>
  <c r="N56" i="1"/>
  <c r="N64" i="1" s="1"/>
  <c r="N75" i="1" s="1"/>
  <c r="J56" i="1"/>
  <c r="H56" i="1"/>
  <c r="L48" i="1"/>
  <c r="R47" i="1"/>
  <c r="N47" i="1"/>
  <c r="H47" i="1"/>
  <c r="J47" i="1" s="1"/>
  <c r="R46" i="1"/>
  <c r="N46" i="1"/>
  <c r="H46" i="1"/>
  <c r="J46" i="1" s="1"/>
  <c r="J48" i="1" s="1"/>
  <c r="R44" i="1"/>
  <c r="R48" i="1" s="1"/>
  <c r="N44" i="1"/>
  <c r="N48" i="1" s="1"/>
  <c r="H44" i="1"/>
  <c r="J44" i="1" s="1"/>
  <c r="R43" i="1"/>
  <c r="L43" i="1"/>
  <c r="R42" i="1"/>
  <c r="N42" i="1"/>
  <c r="H42" i="1"/>
  <c r="J42" i="1" s="1"/>
  <c r="R41" i="1"/>
  <c r="N41" i="1"/>
  <c r="H41" i="1"/>
  <c r="J41" i="1" s="1"/>
  <c r="R40" i="1"/>
  <c r="N40" i="1"/>
  <c r="H40" i="1"/>
  <c r="J40" i="1" s="1"/>
  <c r="R39" i="1"/>
  <c r="N39" i="1"/>
  <c r="N43" i="1" s="1"/>
  <c r="H39" i="1"/>
  <c r="H43" i="1" s="1"/>
  <c r="L38" i="1"/>
  <c r="L49" i="1" s="1"/>
  <c r="R37" i="1"/>
  <c r="N37" i="1"/>
  <c r="H37" i="1"/>
  <c r="J37" i="1" s="1"/>
  <c r="R36" i="1"/>
  <c r="R35" i="1"/>
  <c r="R34" i="1"/>
  <c r="R33" i="1"/>
  <c r="R32" i="1"/>
  <c r="R31" i="1"/>
  <c r="R30" i="1"/>
  <c r="N30" i="1"/>
  <c r="H30" i="1"/>
  <c r="J30" i="1" s="1"/>
  <c r="R29" i="1"/>
  <c r="R28" i="1"/>
  <c r="R27" i="1"/>
  <c r="N27" i="1"/>
  <c r="H27" i="1"/>
  <c r="J27" i="1" s="1"/>
  <c r="R26" i="1"/>
  <c r="N26" i="1"/>
  <c r="H26" i="1"/>
  <c r="J26" i="1" s="1"/>
  <c r="R25" i="1"/>
  <c r="R38" i="1" s="1"/>
  <c r="R49" i="1" s="1"/>
  <c r="N25" i="1"/>
  <c r="N38" i="1" s="1"/>
  <c r="H25" i="1"/>
  <c r="J25" i="1" s="1"/>
  <c r="N17" i="1"/>
  <c r="L17" i="1"/>
  <c r="R16" i="1"/>
  <c r="N16" i="1"/>
  <c r="H16" i="1"/>
  <c r="J16" i="1" s="1"/>
  <c r="R15" i="1"/>
  <c r="N15" i="1"/>
  <c r="H15" i="1"/>
  <c r="J15" i="1" s="1"/>
  <c r="R14" i="1"/>
  <c r="R17" i="1" s="1"/>
  <c r="N14" i="1"/>
  <c r="H14" i="1"/>
  <c r="J14" i="1" s="1"/>
  <c r="L13" i="1"/>
  <c r="L18" i="1" s="1"/>
  <c r="R12" i="1"/>
  <c r="N12" i="1"/>
  <c r="J12" i="1"/>
  <c r="H12" i="1"/>
  <c r="R11" i="1"/>
  <c r="N11" i="1"/>
  <c r="J11" i="1"/>
  <c r="H11" i="1"/>
  <c r="R10" i="1"/>
  <c r="N10" i="1"/>
  <c r="J10" i="1"/>
  <c r="H10" i="1"/>
  <c r="R9" i="1"/>
  <c r="R13" i="1" s="1"/>
  <c r="N9" i="1"/>
  <c r="N13" i="1" s="1"/>
  <c r="J9" i="1"/>
  <c r="J13" i="1" s="1"/>
  <c r="H9" i="1"/>
  <c r="H13" i="1" s="1"/>
  <c r="N8" i="1"/>
  <c r="N18" i="1" s="1"/>
  <c r="L8" i="1"/>
  <c r="R7" i="1"/>
  <c r="N7" i="1"/>
  <c r="H7" i="1"/>
  <c r="J7" i="1" s="1"/>
  <c r="R6" i="1"/>
  <c r="N6" i="1"/>
  <c r="H6" i="1"/>
  <c r="J6" i="1" s="1"/>
  <c r="R5" i="1"/>
  <c r="R8" i="1" s="1"/>
  <c r="R18" i="1" s="1"/>
  <c r="N5" i="1"/>
  <c r="H5" i="1"/>
  <c r="J5" i="1" s="1"/>
  <c r="S107" i="1" l="1"/>
  <c r="J118" i="1"/>
  <c r="R119" i="1" s="1"/>
  <c r="J17" i="1"/>
  <c r="S17" i="1" s="1"/>
  <c r="J38" i="1"/>
  <c r="J74" i="1"/>
  <c r="S74" i="1" s="1"/>
  <c r="J86" i="1"/>
  <c r="N49" i="1"/>
  <c r="S48" i="1"/>
  <c r="J64" i="1"/>
  <c r="N97" i="1"/>
  <c r="R118" i="1"/>
  <c r="S112" i="1"/>
  <c r="J8" i="1"/>
  <c r="S13" i="1"/>
  <c r="H69" i="1"/>
  <c r="H17" i="1"/>
  <c r="J39" i="1"/>
  <c r="J43" i="1" s="1"/>
  <c r="S43" i="1" s="1"/>
  <c r="J87" i="1"/>
  <c r="J91" i="1" s="1"/>
  <c r="S91" i="1" s="1"/>
  <c r="H8" i="1"/>
  <c r="H38" i="1"/>
  <c r="H49" i="1" s="1"/>
  <c r="H48" i="1"/>
  <c r="H64" i="1"/>
  <c r="H75" i="1" s="1"/>
  <c r="H74" i="1"/>
  <c r="H86" i="1"/>
  <c r="H97" i="1" s="1"/>
  <c r="H96" i="1"/>
  <c r="S38" i="1" l="1"/>
  <c r="S49" i="1" s="1"/>
  <c r="J49" i="1"/>
  <c r="R50" i="1" s="1"/>
  <c r="H18" i="1"/>
  <c r="S86" i="1"/>
  <c r="S97" i="1" s="1"/>
  <c r="J97" i="1"/>
  <c r="R98" i="1" s="1"/>
  <c r="S8" i="1"/>
  <c r="S18" i="1" s="1"/>
  <c r="J18" i="1"/>
  <c r="R19" i="1" s="1"/>
  <c r="S64" i="1"/>
  <c r="S75" i="1" s="1"/>
  <c r="J75" i="1"/>
  <c r="R76" i="1" s="1"/>
  <c r="R122" i="1" s="1"/>
  <c r="S118" i="1"/>
</calcChain>
</file>

<file path=xl/sharedStrings.xml><?xml version="1.0" encoding="utf-8"?>
<sst xmlns="http://schemas.openxmlformats.org/spreadsheetml/2006/main" count="187" uniqueCount="46">
  <si>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</si>
  <si>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</si>
  <si>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</si>
  <si>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</si>
  <si>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</si>
  <si>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</si>
  <si>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</si>
  <si>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</si>
  <si>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</si>
  <si>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</si>
  <si>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</si>
  <si>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</si>
  <si>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</si>
  <si>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</si>
  <si>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</si>
  <si>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</si>
  <si>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</si>
  <si>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ул.Октябрьская д.9</t>
  </si>
  <si>
    <t>ТВК</t>
  </si>
  <si>
    <t>итого</t>
  </si>
  <si>
    <t>РСЦ</t>
  </si>
  <si>
    <t>Дом</t>
  </si>
  <si>
    <t>Эл цех</t>
  </si>
  <si>
    <t xml:space="preserve">Акт выполненых работ за  Сентябрь  2022 год </t>
  </si>
  <si>
    <t>Перекрытие стояка отопления,сброс воды,замена крана маевского,запуск проверка</t>
  </si>
  <si>
    <t>кв23</t>
  </si>
  <si>
    <t>ниссан</t>
  </si>
  <si>
    <t>кран15</t>
  </si>
  <si>
    <t>фум-лен</t>
  </si>
  <si>
    <t>Сброс системы отопления воды,демонтаж труб отопления в кв монтаж труб метаполом,запуск,проверка.</t>
  </si>
  <si>
    <t>метапол20*26</t>
  </si>
  <si>
    <t>фитинг20*26</t>
  </si>
  <si>
    <t>уголок мет20*26</t>
  </si>
  <si>
    <t>богат20</t>
  </si>
  <si>
    <t>фум лен</t>
  </si>
  <si>
    <t>дис отр</t>
  </si>
  <si>
    <t xml:space="preserve">Акт выполненых работ за  Октябрь  2022 год </t>
  </si>
  <si>
    <t>ул. Октябрьская д.9</t>
  </si>
  <si>
    <t>Прочистка канализационного лежака в коредоре,проверка.</t>
  </si>
  <si>
    <t>ст дома</t>
  </si>
  <si>
    <t xml:space="preserve">Акт выполненых работ за  Ноябрь  2022 год </t>
  </si>
  <si>
    <t>Прочистка канализационной трубы,запуск проверка.</t>
  </si>
  <si>
    <t>кв1</t>
  </si>
  <si>
    <t>мазда</t>
  </si>
  <si>
    <t xml:space="preserve">Акт выполненых работ за  Декабрь 2022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</si>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</sst>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0" xfId="0" applyNumberFormat="1"/>
    <xf numFmtId="2" fontId="0" fillId="0" borderId="2" xfId="0" applyNumberFormat="1" applyBorder="1" applyAlignment="1">
      <alignment wrapText="1"/>
    </xf>
    <xf numFmtId="0" fontId="6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6AFAB-9BC2-4CEC-841D-C09D901D2B9A}">
  <sheetPr>
    <tabColor rgb="FFFFFF00"/>
  </sheetPr>
  <dimension ref="A1:AD122"/>
  <sheetViews>
    <sheetView tabSelected="1" zoomScale="90" zoomScaleNormal="90" workbookViewId="0">
      <pane xSplit="1" ySplit="4" topLeftCell="B101" activePane="bottomRight" state="frozen"/>
      <selection pane="topRight" activeCell="B1" sqref="B1"/>
      <selection pane="bottomLeft" activeCell="A5" sqref="A5"/>
      <selection pane="bottomRight" activeCell="Q131" sqref="Q13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7" si="0">P6*Q6</f>
        <v>0</v>
      </c>
      <c r="S6" s="14"/>
    </row>
    <row r="7" spans="1:30" x14ac:dyDescent="0.2">
      <c r="A7" s="10"/>
      <c r="B7" s="11"/>
      <c r="C7" s="10"/>
      <c r="D7" s="10"/>
      <c r="E7" s="10"/>
      <c r="F7" s="10"/>
      <c r="G7" s="10"/>
      <c r="H7" s="13">
        <f>F7*G7</f>
        <v>0</v>
      </c>
      <c r="I7" s="13"/>
      <c r="J7" s="13">
        <f>H7*I7</f>
        <v>0</v>
      </c>
      <c r="K7" s="13"/>
      <c r="L7" s="13"/>
      <c r="M7" s="13"/>
      <c r="N7" s="13">
        <f>L7*M7</f>
        <v>0</v>
      </c>
      <c r="O7" s="13"/>
      <c r="P7" s="13"/>
      <c r="Q7" s="13"/>
      <c r="R7" s="13">
        <f t="shared" si="0"/>
        <v>0</v>
      </c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x14ac:dyDescent="0.2">
      <c r="A8" s="10"/>
      <c r="B8" s="11"/>
      <c r="C8" s="10"/>
      <c r="D8" s="10"/>
      <c r="E8" s="18" t="s">
        <v>19</v>
      </c>
      <c r="F8" s="10"/>
      <c r="G8" s="10"/>
      <c r="H8" s="19">
        <f>SUM(H5:H7)</f>
        <v>0</v>
      </c>
      <c r="I8" s="13"/>
      <c r="J8" s="19">
        <f>SUM(J5:J7)</f>
        <v>0</v>
      </c>
      <c r="K8" s="13"/>
      <c r="L8" s="19">
        <f>SUM(L5:L7)</f>
        <v>0</v>
      </c>
      <c r="M8" s="13"/>
      <c r="N8" s="19">
        <f>SUM(N5:N7)</f>
        <v>0</v>
      </c>
      <c r="O8" s="13"/>
      <c r="P8" s="13"/>
      <c r="Q8" s="13"/>
      <c r="R8" s="19">
        <f>SUM(R5:R7)</f>
        <v>0</v>
      </c>
      <c r="S8" s="14">
        <f>J8+N8+R8</f>
        <v>0</v>
      </c>
      <c r="T8" t="s">
        <v>0</v>
      </c>
    </row>
    <row r="9" spans="1:30" ht="28.5" customHeight="1" x14ac:dyDescent="0.2">
      <c r="A9" s="10" t="s">
        <v>0</v>
      </c>
      <c r="B9" s="11"/>
      <c r="C9" s="10"/>
      <c r="D9" s="10"/>
      <c r="E9" s="15" t="s">
        <v>20</v>
      </c>
      <c r="F9" s="10"/>
      <c r="G9" s="10"/>
      <c r="H9" s="13">
        <f>F9*G9</f>
        <v>0</v>
      </c>
      <c r="I9" s="13"/>
      <c r="J9" s="13">
        <f>H9*I9</f>
        <v>0</v>
      </c>
      <c r="K9" s="13"/>
      <c r="L9" s="13"/>
      <c r="M9" s="13"/>
      <c r="N9" s="13">
        <f>L9*M9</f>
        <v>0</v>
      </c>
      <c r="O9" s="13"/>
      <c r="P9" s="13"/>
      <c r="Q9" s="13"/>
      <c r="R9" s="13">
        <f>P9</f>
        <v>0</v>
      </c>
      <c r="S9" s="20"/>
    </row>
    <row r="10" spans="1:30" ht="48" customHeight="1" x14ac:dyDescent="0.2">
      <c r="A10" s="10"/>
      <c r="B10" s="11"/>
      <c r="C10" s="21"/>
      <c r="D10" s="10"/>
      <c r="E10" s="15" t="s">
        <v>21</v>
      </c>
      <c r="F10" s="10"/>
      <c r="G10" s="10"/>
      <c r="H10" s="13">
        <f t="shared" ref="H10:H12" si="1">F10*G10</f>
        <v>0</v>
      </c>
      <c r="I10" s="13"/>
      <c r="J10" s="13">
        <f>H10*I10</f>
        <v>0</v>
      </c>
      <c r="K10" s="13"/>
      <c r="L10" s="13"/>
      <c r="M10" s="13"/>
      <c r="N10" s="13">
        <f t="shared" ref="N10:N11" si="2">L10*M10</f>
        <v>0</v>
      </c>
      <c r="O10" s="13"/>
      <c r="P10" s="13"/>
      <c r="Q10" s="13"/>
      <c r="R10" s="13">
        <f>P10*Q10</f>
        <v>0</v>
      </c>
      <c r="S10" s="20"/>
    </row>
    <row r="11" spans="1:30" ht="15" x14ac:dyDescent="0.2">
      <c r="A11" s="10"/>
      <c r="B11" s="11"/>
      <c r="C11" s="10"/>
      <c r="D11" s="10"/>
      <c r="E11" s="15"/>
      <c r="F11" s="10"/>
      <c r="G11" s="10"/>
      <c r="H11" s="13">
        <f t="shared" si="1"/>
        <v>0</v>
      </c>
      <c r="I11" s="13"/>
      <c r="J11" s="13">
        <f>H11*I11</f>
        <v>0</v>
      </c>
      <c r="K11" s="13"/>
      <c r="L11" s="13"/>
      <c r="M11" s="13"/>
      <c r="N11" s="13">
        <f t="shared" si="2"/>
        <v>0</v>
      </c>
      <c r="O11" s="13"/>
      <c r="P11" s="13"/>
      <c r="Q11" s="13"/>
      <c r="R11" s="13">
        <f t="shared" ref="R11:R12" si="3">P11*Q11</f>
        <v>0</v>
      </c>
      <c r="S11" s="20"/>
    </row>
    <row r="12" spans="1:30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ref="J12" si="4">H12*I12</f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si="3"/>
        <v>0</v>
      </c>
      <c r="S12" s="14"/>
    </row>
    <row r="13" spans="1:30" x14ac:dyDescent="0.2">
      <c r="A13" s="10"/>
      <c r="B13" s="11"/>
      <c r="C13" s="10"/>
      <c r="D13" s="10"/>
      <c r="E13" s="18" t="s">
        <v>19</v>
      </c>
      <c r="F13" s="10"/>
      <c r="G13" s="10"/>
      <c r="H13" s="19">
        <f>SUM(H9:H12)</f>
        <v>0</v>
      </c>
      <c r="I13" s="13"/>
      <c r="J13" s="19">
        <f>SUM(J9:J12)</f>
        <v>0</v>
      </c>
      <c r="K13" s="13"/>
      <c r="L13" s="19">
        <f>SUM(L9:L12)</f>
        <v>0</v>
      </c>
      <c r="M13" s="13"/>
      <c r="N13" s="19">
        <f>SUM(N9:N12)</f>
        <v>0</v>
      </c>
      <c r="O13" s="13"/>
      <c r="P13" s="13"/>
      <c r="Q13" s="13"/>
      <c r="R13" s="19">
        <f>SUM(R9:R12)</f>
        <v>0</v>
      </c>
      <c r="S13" s="14">
        <f>J13+N13+R13</f>
        <v>0</v>
      </c>
    </row>
    <row r="14" spans="1:30" ht="21.75" customHeight="1" x14ac:dyDescent="0.2">
      <c r="A14" s="10"/>
      <c r="B14" s="11"/>
      <c r="C14" s="10"/>
      <c r="D14" s="10"/>
      <c r="E14" s="15" t="s">
        <v>22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0"/>
    </row>
    <row r="15" spans="1:30" ht="15" x14ac:dyDescent="0.2">
      <c r="A15" s="10"/>
      <c r="B15" s="11"/>
      <c r="C15" s="21"/>
      <c r="D15" s="10"/>
      <c r="E15" s="15"/>
      <c r="F15" s="10"/>
      <c r="G15" s="10"/>
      <c r="H15" s="13">
        <f>F15*G15</f>
        <v>0</v>
      </c>
      <c r="I15" s="13"/>
      <c r="J15" s="13">
        <f t="shared" ref="J15:J16" si="5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ref="R15:R16" si="6">P15*Q15</f>
        <v>0</v>
      </c>
      <c r="S15" s="20"/>
    </row>
    <row r="16" spans="1:30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si="5"/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si="6"/>
        <v>0</v>
      </c>
      <c r="S16" s="20"/>
    </row>
    <row r="17" spans="1:19" x14ac:dyDescent="0.2">
      <c r="A17" s="10"/>
      <c r="B17" s="11"/>
      <c r="C17" s="10"/>
      <c r="D17" s="10"/>
      <c r="E17" s="18" t="s">
        <v>19</v>
      </c>
      <c r="F17" s="10"/>
      <c r="G17" s="10"/>
      <c r="H17" s="19">
        <f>SUM(H14:H16)</f>
        <v>0</v>
      </c>
      <c r="I17" s="13"/>
      <c r="J17" s="19">
        <f>SUM(J15:J16)</f>
        <v>0</v>
      </c>
      <c r="K17" s="13"/>
      <c r="L17" s="19">
        <f>SUM(L14:L16)</f>
        <v>0</v>
      </c>
      <c r="M17" s="13"/>
      <c r="N17" s="19">
        <f>SUM(N14:N16)</f>
        <v>0</v>
      </c>
      <c r="O17" s="13"/>
      <c r="P17" s="13"/>
      <c r="Q17" s="13"/>
      <c r="R17" s="19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8" t="s">
        <v>19</v>
      </c>
      <c r="F18" s="10"/>
      <c r="G18" s="10"/>
      <c r="H18" s="19">
        <f>H8+H13+H17</f>
        <v>0</v>
      </c>
      <c r="I18" s="13"/>
      <c r="J18" s="19">
        <f>J8+J13+J17</f>
        <v>0</v>
      </c>
      <c r="K18" s="13"/>
      <c r="L18" s="19">
        <f>L8+L13+L17</f>
        <v>0</v>
      </c>
      <c r="M18" s="13"/>
      <c r="N18" s="19">
        <f>N8+N13+N17</f>
        <v>0</v>
      </c>
      <c r="O18" s="13"/>
      <c r="P18" s="13"/>
      <c r="Q18" s="13"/>
      <c r="R18" s="19">
        <f>R8+R13+R17</f>
        <v>0</v>
      </c>
      <c r="S18" s="19">
        <f>SUM(S5:S17)</f>
        <v>0</v>
      </c>
    </row>
    <row r="19" spans="1:19" x14ac:dyDescent="0.2">
      <c r="C19" s="17"/>
      <c r="R19" s="22">
        <f>J18+N18+R18</f>
        <v>0</v>
      </c>
      <c r="S19" s="22" t="s">
        <v>0</v>
      </c>
    </row>
    <row r="21" spans="1:19" ht="20.25" x14ac:dyDescent="0.3">
      <c r="F21" t="s">
        <v>0</v>
      </c>
      <c r="H21" s="1" t="s">
        <v>23</v>
      </c>
    </row>
    <row r="23" spans="1:19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15.75" x14ac:dyDescent="0.25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:R37" si="7">P26*Q26</f>
        <v>0</v>
      </c>
      <c r="S26" s="14"/>
    </row>
    <row r="27" spans="1:19" ht="63.75" x14ac:dyDescent="0.2">
      <c r="A27" s="10">
        <v>1</v>
      </c>
      <c r="B27" s="11" t="s">
        <v>24</v>
      </c>
      <c r="C27" s="21">
        <v>44805</v>
      </c>
      <c r="D27" s="10"/>
      <c r="E27" s="15" t="s">
        <v>25</v>
      </c>
      <c r="F27" s="10">
        <v>1</v>
      </c>
      <c r="G27" s="10">
        <v>1</v>
      </c>
      <c r="H27" s="13">
        <f>F27*G27</f>
        <v>1</v>
      </c>
      <c r="I27" s="13">
        <v>600</v>
      </c>
      <c r="J27" s="13">
        <f>H27*I27</f>
        <v>600</v>
      </c>
      <c r="K27" s="13" t="s">
        <v>26</v>
      </c>
      <c r="L27" s="13">
        <v>1</v>
      </c>
      <c r="M27" s="13">
        <v>450</v>
      </c>
      <c r="N27" s="13">
        <f>L27*M27</f>
        <v>450</v>
      </c>
      <c r="O27" s="13" t="s">
        <v>27</v>
      </c>
      <c r="P27" s="13">
        <v>1</v>
      </c>
      <c r="Q27" s="13">
        <v>246</v>
      </c>
      <c r="R27" s="13">
        <f t="shared" si="7"/>
        <v>246</v>
      </c>
      <c r="S27" s="14"/>
    </row>
    <row r="28" spans="1:19" ht="15" x14ac:dyDescent="0.2">
      <c r="A28" s="10"/>
      <c r="B28" s="11"/>
      <c r="C28" s="10"/>
      <c r="D28" s="10"/>
      <c r="E28" s="15"/>
      <c r="F28" s="10"/>
      <c r="G28" s="10"/>
      <c r="H28" s="13"/>
      <c r="I28" s="13"/>
      <c r="J28" s="13"/>
      <c r="K28" s="13"/>
      <c r="L28" s="13"/>
      <c r="M28" s="13"/>
      <c r="N28" s="13"/>
      <c r="O28" s="13" t="s">
        <v>28</v>
      </c>
      <c r="P28" s="13">
        <v>0.05</v>
      </c>
      <c r="Q28" s="13">
        <v>75</v>
      </c>
      <c r="R28" s="13">
        <f t="shared" si="7"/>
        <v>3.75</v>
      </c>
      <c r="S28" s="14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7"/>
        <v>0</v>
      </c>
      <c r="S29" s="14"/>
    </row>
    <row r="30" spans="1:19" ht="89.25" x14ac:dyDescent="0.2">
      <c r="A30" s="10">
        <v>2</v>
      </c>
      <c r="B30" s="11" t="s">
        <v>29</v>
      </c>
      <c r="C30" s="21">
        <v>44812</v>
      </c>
      <c r="D30" s="10"/>
      <c r="E30" s="15" t="s">
        <v>25</v>
      </c>
      <c r="F30" s="10">
        <v>2</v>
      </c>
      <c r="G30" s="10">
        <v>2</v>
      </c>
      <c r="H30" s="13">
        <f>F30*G30</f>
        <v>4</v>
      </c>
      <c r="I30" s="13">
        <v>600</v>
      </c>
      <c r="J30" s="13">
        <f>H30*I30</f>
        <v>2400</v>
      </c>
      <c r="K30" s="13" t="s">
        <v>26</v>
      </c>
      <c r="L30" s="13">
        <v>0.5</v>
      </c>
      <c r="M30" s="13">
        <v>450</v>
      </c>
      <c r="N30" s="13">
        <f>L30*M30</f>
        <v>225</v>
      </c>
      <c r="O30" s="23" t="s">
        <v>30</v>
      </c>
      <c r="P30" s="13">
        <v>7</v>
      </c>
      <c r="Q30" s="13">
        <v>160</v>
      </c>
      <c r="R30" s="13">
        <f t="shared" si="7"/>
        <v>1120</v>
      </c>
      <c r="S30" s="14"/>
    </row>
    <row r="31" spans="1:19" ht="25.5" x14ac:dyDescent="0.2">
      <c r="A31" s="10"/>
      <c r="B31" s="11"/>
      <c r="C31" s="10"/>
      <c r="D31" s="10"/>
      <c r="E31" s="15"/>
      <c r="F31" s="10"/>
      <c r="G31" s="10"/>
      <c r="H31" s="13"/>
      <c r="I31" s="13"/>
      <c r="J31" s="13"/>
      <c r="K31" s="13"/>
      <c r="L31" s="13"/>
      <c r="M31" s="13"/>
      <c r="N31" s="13"/>
      <c r="O31" s="23" t="s">
        <v>31</v>
      </c>
      <c r="P31" s="13">
        <v>2</v>
      </c>
      <c r="Q31" s="13">
        <v>125</v>
      </c>
      <c r="R31" s="13">
        <f t="shared" si="7"/>
        <v>250</v>
      </c>
      <c r="S31" s="14"/>
    </row>
    <row r="32" spans="1:19" ht="25.5" x14ac:dyDescent="0.2">
      <c r="A32" s="10"/>
      <c r="B32" s="11"/>
      <c r="C32" s="10"/>
      <c r="D32" s="10"/>
      <c r="E32" s="15"/>
      <c r="F32" s="10"/>
      <c r="G32" s="10"/>
      <c r="H32" s="13"/>
      <c r="I32" s="13"/>
      <c r="J32" s="13"/>
      <c r="K32" s="13"/>
      <c r="L32" s="13"/>
      <c r="M32" s="13"/>
      <c r="N32" s="13"/>
      <c r="O32" s="23" t="s">
        <v>32</v>
      </c>
      <c r="P32" s="13">
        <v>1</v>
      </c>
      <c r="Q32" s="13">
        <v>80.73</v>
      </c>
      <c r="R32" s="13">
        <f t="shared" si="7"/>
        <v>80.73</v>
      </c>
      <c r="S32" s="14"/>
    </row>
    <row r="33" spans="1:19" ht="15" x14ac:dyDescent="0.2">
      <c r="A33" s="10"/>
      <c r="B33" s="11"/>
      <c r="C33" s="10"/>
      <c r="D33" s="10"/>
      <c r="E33" s="15"/>
      <c r="F33" s="10"/>
      <c r="G33" s="10"/>
      <c r="H33" s="13"/>
      <c r="I33" s="13"/>
      <c r="J33" s="13"/>
      <c r="K33" s="13"/>
      <c r="L33" s="13"/>
      <c r="M33" s="13"/>
      <c r="N33" s="13"/>
      <c r="O33" s="13" t="s">
        <v>33</v>
      </c>
      <c r="P33" s="13">
        <v>1</v>
      </c>
      <c r="Q33" s="13">
        <v>157.69999999999999</v>
      </c>
      <c r="R33" s="13">
        <f t="shared" si="7"/>
        <v>157.69999999999999</v>
      </c>
      <c r="S33" s="14"/>
    </row>
    <row r="34" spans="1:19" ht="15" x14ac:dyDescent="0.2">
      <c r="A34" s="10"/>
      <c r="B34" s="11"/>
      <c r="C34" s="10"/>
      <c r="D34" s="10"/>
      <c r="E34" s="15"/>
      <c r="F34" s="10"/>
      <c r="G34" s="10"/>
      <c r="H34" s="13"/>
      <c r="I34" s="13"/>
      <c r="J34" s="13"/>
      <c r="K34" s="13"/>
      <c r="L34" s="13"/>
      <c r="M34" s="13"/>
      <c r="N34" s="13"/>
      <c r="O34" s="13" t="s">
        <v>34</v>
      </c>
      <c r="P34" s="13">
        <v>0.6</v>
      </c>
      <c r="Q34" s="13">
        <v>75</v>
      </c>
      <c r="R34" s="13">
        <f t="shared" si="7"/>
        <v>45</v>
      </c>
      <c r="S34" s="14"/>
    </row>
    <row r="35" spans="1:19" ht="15" x14ac:dyDescent="0.2">
      <c r="A35" s="10"/>
      <c r="B35" s="11"/>
      <c r="C35" s="10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13" t="s">
        <v>35</v>
      </c>
      <c r="P35" s="13">
        <v>2</v>
      </c>
      <c r="Q35" s="13">
        <v>68</v>
      </c>
      <c r="R35" s="13">
        <f t="shared" si="7"/>
        <v>136</v>
      </c>
      <c r="S35" s="14"/>
    </row>
    <row r="36" spans="1:19" ht="15" x14ac:dyDescent="0.2">
      <c r="A36" s="10"/>
      <c r="B36" s="11"/>
      <c r="C36" s="21"/>
      <c r="D36" s="10"/>
      <c r="E36" s="24"/>
      <c r="F36" s="10"/>
      <c r="G36" s="10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f t="shared" si="7"/>
        <v>0</v>
      </c>
      <c r="S36" s="16"/>
    </row>
    <row r="37" spans="1:19" x14ac:dyDescent="0.2">
      <c r="A37" s="10"/>
      <c r="B37" s="11"/>
      <c r="C37" s="10"/>
      <c r="D37" s="10"/>
      <c r="E37" s="10"/>
      <c r="F37" s="10"/>
      <c r="G37" s="10"/>
      <c r="H37" s="13">
        <f>F37*G37</f>
        <v>0</v>
      </c>
      <c r="I37" s="13"/>
      <c r="J37" s="13">
        <f>H37*I37</f>
        <v>0</v>
      </c>
      <c r="K37" s="13"/>
      <c r="L37" s="13"/>
      <c r="M37" s="13"/>
      <c r="N37" s="13">
        <f>L37*M37</f>
        <v>0</v>
      </c>
      <c r="O37" s="13"/>
      <c r="P37" s="13"/>
      <c r="Q37" s="13"/>
      <c r="R37" s="13">
        <f t="shared" si="7"/>
        <v>0</v>
      </c>
      <c r="S37" s="16"/>
    </row>
    <row r="38" spans="1:19" x14ac:dyDescent="0.2">
      <c r="A38" s="10"/>
      <c r="B38" s="11"/>
      <c r="C38" s="10"/>
      <c r="D38" s="10"/>
      <c r="E38" s="18" t="s">
        <v>19</v>
      </c>
      <c r="F38" s="10"/>
      <c r="G38" s="10"/>
      <c r="H38" s="19">
        <f>SUM(H25:H37)</f>
        <v>5</v>
      </c>
      <c r="I38" s="13"/>
      <c r="J38" s="19">
        <f>SUM(J25:J37)</f>
        <v>3000</v>
      </c>
      <c r="K38" s="13"/>
      <c r="L38" s="19">
        <f>SUM(L25:L37)</f>
        <v>1.5</v>
      </c>
      <c r="M38" s="13"/>
      <c r="N38" s="19">
        <f>SUM(N25:N37)</f>
        <v>675</v>
      </c>
      <c r="O38" s="13"/>
      <c r="P38" s="13"/>
      <c r="Q38" s="13"/>
      <c r="R38" s="19">
        <f>SUM(R25:R37)</f>
        <v>2039.18</v>
      </c>
      <c r="S38" s="14">
        <f>J38+N38+R38</f>
        <v>5714.18</v>
      </c>
    </row>
    <row r="39" spans="1:19" ht="15" x14ac:dyDescent="0.2">
      <c r="A39" s="10" t="s">
        <v>0</v>
      </c>
      <c r="B39" s="11"/>
      <c r="C39" s="10"/>
      <c r="D39" s="10"/>
      <c r="E39" s="15" t="s">
        <v>20</v>
      </c>
      <c r="F39" s="10"/>
      <c r="G39" s="10"/>
      <c r="H39" s="13">
        <f>F39*G39</f>
        <v>0</v>
      </c>
      <c r="I39" s="13"/>
      <c r="J39" s="13">
        <f>H39*I39</f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>P39</f>
        <v>0</v>
      </c>
      <c r="S39" s="20"/>
    </row>
    <row r="40" spans="1:19" ht="15" x14ac:dyDescent="0.2">
      <c r="A40" s="10"/>
      <c r="B40" s="11"/>
      <c r="C40" s="21"/>
      <c r="D40" s="10"/>
      <c r="E40" s="15" t="s">
        <v>21</v>
      </c>
      <c r="F40" s="10"/>
      <c r="G40" s="10"/>
      <c r="H40" s="13">
        <f t="shared" ref="H40:H42" si="8">F40*G40</f>
        <v>0</v>
      </c>
      <c r="I40" s="13"/>
      <c r="J40" s="13">
        <f>H40*I40</f>
        <v>0</v>
      </c>
      <c r="K40" s="13"/>
      <c r="L40" s="13"/>
      <c r="M40" s="13"/>
      <c r="N40" s="13">
        <f t="shared" ref="N40:N41" si="9">L40*M40</f>
        <v>0</v>
      </c>
      <c r="O40" s="13"/>
      <c r="P40" s="13"/>
      <c r="Q40" s="13"/>
      <c r="R40" s="13">
        <f>P40*Q40</f>
        <v>0</v>
      </c>
      <c r="S40" s="20"/>
    </row>
    <row r="41" spans="1:19" ht="15" x14ac:dyDescent="0.2">
      <c r="A41" s="10"/>
      <c r="B41" s="11"/>
      <c r="C41" s="10"/>
      <c r="D41" s="10"/>
      <c r="E41" s="15"/>
      <c r="F41" s="10"/>
      <c r="G41" s="10"/>
      <c r="H41" s="13">
        <f t="shared" si="8"/>
        <v>0</v>
      </c>
      <c r="I41" s="13"/>
      <c r="J41" s="13">
        <f>H41*I41</f>
        <v>0</v>
      </c>
      <c r="K41" s="13"/>
      <c r="L41" s="13"/>
      <c r="M41" s="13"/>
      <c r="N41" s="13">
        <f t="shared" si="9"/>
        <v>0</v>
      </c>
      <c r="O41" s="13"/>
      <c r="P41" s="13"/>
      <c r="Q41" s="13"/>
      <c r="R41" s="13">
        <f t="shared" ref="R41:R42" si="10">P41*Q41</f>
        <v>0</v>
      </c>
      <c r="S41" s="20"/>
    </row>
    <row r="42" spans="1:19" x14ac:dyDescent="0.2">
      <c r="A42" s="10"/>
      <c r="B42" s="11"/>
      <c r="C42" s="10"/>
      <c r="D42" s="10"/>
      <c r="E42" s="10"/>
      <c r="F42" s="10"/>
      <c r="G42" s="10"/>
      <c r="H42" s="13">
        <f t="shared" si="8"/>
        <v>0</v>
      </c>
      <c r="I42" s="13"/>
      <c r="J42" s="13">
        <f t="shared" ref="J42" si="11">H42*I42</f>
        <v>0</v>
      </c>
      <c r="K42" s="13"/>
      <c r="L42" s="13"/>
      <c r="M42" s="13"/>
      <c r="N42" s="13">
        <f>L42*M42</f>
        <v>0</v>
      </c>
      <c r="O42" s="13"/>
      <c r="P42" s="13"/>
      <c r="Q42" s="13"/>
      <c r="R42" s="13">
        <f t="shared" si="10"/>
        <v>0</v>
      </c>
      <c r="S42" s="14"/>
    </row>
    <row r="43" spans="1:19" x14ac:dyDescent="0.2">
      <c r="A43" s="10"/>
      <c r="B43" s="11"/>
      <c r="C43" s="10"/>
      <c r="D43" s="10"/>
      <c r="E43" s="18" t="s">
        <v>19</v>
      </c>
      <c r="F43" s="10"/>
      <c r="G43" s="10"/>
      <c r="H43" s="19">
        <f>SUM(H39:H42)</f>
        <v>0</v>
      </c>
      <c r="I43" s="13"/>
      <c r="J43" s="19">
        <f>SUM(J39:J42)</f>
        <v>0</v>
      </c>
      <c r="K43" s="13"/>
      <c r="L43" s="19">
        <f>SUM(L39:L42)</f>
        <v>0</v>
      </c>
      <c r="M43" s="13"/>
      <c r="N43" s="19">
        <f>SUM(N39:N42)</f>
        <v>0</v>
      </c>
      <c r="O43" s="13"/>
      <c r="P43" s="13"/>
      <c r="Q43" s="13"/>
      <c r="R43" s="19">
        <f>SUM(R39:R42)</f>
        <v>0</v>
      </c>
      <c r="S43" s="14">
        <f>J43+N43+R43</f>
        <v>0</v>
      </c>
    </row>
    <row r="44" spans="1:19" ht="15" x14ac:dyDescent="0.2">
      <c r="A44" s="10"/>
      <c r="B44" s="11"/>
      <c r="C44" s="10"/>
      <c r="D44" s="10"/>
      <c r="E44" s="15" t="s">
        <v>22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>P44*Q44</f>
        <v>0</v>
      </c>
      <c r="S44" s="20"/>
    </row>
    <row r="45" spans="1:19" ht="15" x14ac:dyDescent="0.2">
      <c r="A45" s="10"/>
      <c r="B45" s="11"/>
      <c r="C45" s="21"/>
      <c r="D45" s="10"/>
      <c r="E45" s="15"/>
      <c r="F45" s="10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0"/>
    </row>
    <row r="46" spans="1:19" ht="15" x14ac:dyDescent="0.2">
      <c r="A46" s="10"/>
      <c r="B46" s="11"/>
      <c r="C46" s="21"/>
      <c r="D46" s="10"/>
      <c r="E46" s="15"/>
      <c r="F46" s="10"/>
      <c r="G46" s="10"/>
      <c r="H46" s="13">
        <f>F46*G46</f>
        <v>0</v>
      </c>
      <c r="I46" s="13"/>
      <c r="J46" s="13">
        <f t="shared" ref="J46:J47" si="12">H46*I46</f>
        <v>0</v>
      </c>
      <c r="K46" s="13"/>
      <c r="L46" s="13"/>
      <c r="M46" s="13"/>
      <c r="N46" s="13">
        <f>L46*M46</f>
        <v>0</v>
      </c>
      <c r="O46" s="13"/>
      <c r="P46" s="13"/>
      <c r="Q46" s="13"/>
      <c r="R46" s="13">
        <f t="shared" ref="R46:R47" si="13">P46*Q46</f>
        <v>0</v>
      </c>
      <c r="S46" s="20"/>
    </row>
    <row r="47" spans="1:19" x14ac:dyDescent="0.2">
      <c r="A47" s="10"/>
      <c r="B47" s="11"/>
      <c r="C47" s="10"/>
      <c r="D47" s="10"/>
      <c r="E47" s="10"/>
      <c r="F47" s="10"/>
      <c r="G47" s="10"/>
      <c r="H47" s="13">
        <f>F47*G47</f>
        <v>0</v>
      </c>
      <c r="I47" s="13"/>
      <c r="J47" s="13">
        <f t="shared" si="12"/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 t="shared" si="13"/>
        <v>0</v>
      </c>
      <c r="S47" s="20"/>
    </row>
    <row r="48" spans="1:19" x14ac:dyDescent="0.2">
      <c r="A48" s="10"/>
      <c r="B48" s="11"/>
      <c r="C48" s="10"/>
      <c r="D48" s="10"/>
      <c r="E48" s="18" t="s">
        <v>19</v>
      </c>
      <c r="F48" s="10"/>
      <c r="G48" s="10"/>
      <c r="H48" s="19">
        <f>SUM(H44:H47)</f>
        <v>0</v>
      </c>
      <c r="I48" s="13"/>
      <c r="J48" s="19">
        <f>SUM(J45:J47)</f>
        <v>0</v>
      </c>
      <c r="K48" s="13"/>
      <c r="L48" s="19">
        <f>SUM(L44:L47)</f>
        <v>0</v>
      </c>
      <c r="M48" s="13"/>
      <c r="N48" s="19">
        <f>SUM(N44:N47)</f>
        <v>0</v>
      </c>
      <c r="O48" s="13"/>
      <c r="P48" s="13"/>
      <c r="Q48" s="13"/>
      <c r="R48" s="19">
        <f>SUM(R44:R47)</f>
        <v>0</v>
      </c>
      <c r="S48" s="14">
        <f>J48+N48+R48</f>
        <v>0</v>
      </c>
    </row>
    <row r="49" spans="1:19" x14ac:dyDescent="0.2">
      <c r="A49" s="10"/>
      <c r="B49" s="11"/>
      <c r="C49" s="10"/>
      <c r="D49" s="10"/>
      <c r="E49" s="18" t="s">
        <v>19</v>
      </c>
      <c r="F49" s="10"/>
      <c r="G49" s="10"/>
      <c r="H49" s="19">
        <f>H38+H43+H48</f>
        <v>5</v>
      </c>
      <c r="I49" s="13"/>
      <c r="J49" s="19">
        <f>J38+J43+J48</f>
        <v>3000</v>
      </c>
      <c r="K49" s="13"/>
      <c r="L49" s="19">
        <f>L38+L43+L48</f>
        <v>1.5</v>
      </c>
      <c r="M49" s="13"/>
      <c r="N49" s="19">
        <f>N38+N43+N48</f>
        <v>675</v>
      </c>
      <c r="O49" s="13"/>
      <c r="P49" s="13"/>
      <c r="Q49" s="13"/>
      <c r="R49" s="19">
        <f>R38+R43+R48</f>
        <v>2039.18</v>
      </c>
      <c r="S49" s="19">
        <f>SUM(S25:S48)</f>
        <v>5714.18</v>
      </c>
    </row>
    <row r="50" spans="1:19" x14ac:dyDescent="0.2">
      <c r="C50" s="17"/>
      <c r="R50" s="22">
        <f>J49+N49+R49</f>
        <v>5714.18</v>
      </c>
      <c r="S50" s="22" t="s">
        <v>0</v>
      </c>
    </row>
    <row r="52" spans="1:19" ht="20.25" x14ac:dyDescent="0.3">
      <c r="F52" t="s">
        <v>0</v>
      </c>
      <c r="H52" s="1" t="s">
        <v>36</v>
      </c>
    </row>
    <row r="54" spans="1:19" x14ac:dyDescent="0.2">
      <c r="A54" s="2" t="s">
        <v>2</v>
      </c>
      <c r="B54" s="2" t="s">
        <v>3</v>
      </c>
      <c r="C54" s="2" t="s">
        <v>4</v>
      </c>
      <c r="D54" s="2" t="s">
        <v>5</v>
      </c>
      <c r="E54" s="2" t="s">
        <v>6</v>
      </c>
      <c r="F54" s="3" t="s">
        <v>7</v>
      </c>
      <c r="G54" s="3" t="s">
        <v>8</v>
      </c>
      <c r="H54" s="4" t="s">
        <v>9</v>
      </c>
      <c r="I54" s="4"/>
      <c r="J54" s="4"/>
      <c r="K54" s="2"/>
      <c r="L54" s="4" t="s">
        <v>10</v>
      </c>
      <c r="M54" s="4"/>
      <c r="N54" s="4"/>
      <c r="O54" s="4" t="s">
        <v>11</v>
      </c>
      <c r="P54" s="4"/>
      <c r="Q54" s="4"/>
      <c r="R54" s="4"/>
    </row>
    <row r="55" spans="1:19" ht="25.5" x14ac:dyDescent="0.2">
      <c r="A55" s="5"/>
      <c r="B55" s="5"/>
      <c r="C55" s="5"/>
      <c r="D55" s="5"/>
      <c r="E55" s="5"/>
      <c r="F55" s="6"/>
      <c r="G55" s="6"/>
      <c r="H55" s="7" t="s">
        <v>12</v>
      </c>
      <c r="I55" s="8" t="s">
        <v>13</v>
      </c>
      <c r="J55" s="7" t="s">
        <v>14</v>
      </c>
      <c r="K55" s="9"/>
      <c r="L55" s="7" t="s">
        <v>12</v>
      </c>
      <c r="M55" s="7" t="s">
        <v>15</v>
      </c>
      <c r="N55" s="7" t="s">
        <v>14</v>
      </c>
      <c r="O55" s="8" t="s">
        <v>16</v>
      </c>
      <c r="P55" s="7" t="s">
        <v>12</v>
      </c>
      <c r="Q55" s="7" t="s">
        <v>15</v>
      </c>
      <c r="R55" s="7" t="s">
        <v>14</v>
      </c>
    </row>
    <row r="56" spans="1:19" ht="15.75" x14ac:dyDescent="0.25">
      <c r="A56" s="10"/>
      <c r="B56" s="11"/>
      <c r="C56" s="10"/>
      <c r="D56" s="11"/>
      <c r="E56" s="12" t="s">
        <v>37</v>
      </c>
      <c r="F56" s="10"/>
      <c r="G56" s="10"/>
      <c r="H56" s="13">
        <f>F56*G56</f>
        <v>0</v>
      </c>
      <c r="I56" s="13"/>
      <c r="J56" s="13">
        <f>H56*I56</f>
        <v>0</v>
      </c>
      <c r="K56" s="13"/>
      <c r="L56" s="13"/>
      <c r="M56" s="13"/>
      <c r="N56" s="13">
        <f>L56*M56</f>
        <v>0</v>
      </c>
      <c r="O56" s="13"/>
      <c r="P56" s="13"/>
      <c r="Q56" s="13"/>
      <c r="R56" s="13">
        <f>P56*Q56</f>
        <v>0</v>
      </c>
      <c r="S56" s="14"/>
    </row>
    <row r="57" spans="1:19" ht="15" x14ac:dyDescent="0.2">
      <c r="A57" s="10"/>
      <c r="B57" s="11"/>
      <c r="C57" s="10"/>
      <c r="D57" s="10"/>
      <c r="E57" s="15" t="s">
        <v>18</v>
      </c>
      <c r="F57" s="10"/>
      <c r="G57" s="10"/>
      <c r="H57" s="13">
        <f>F57*G57</f>
        <v>0</v>
      </c>
      <c r="I57" s="13"/>
      <c r="J57" s="13">
        <f>H57*I57</f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 t="shared" ref="R57:R63" si="14">P57*Q57</f>
        <v>0</v>
      </c>
      <c r="S57" s="14"/>
    </row>
    <row r="58" spans="1:19" ht="51" x14ac:dyDescent="0.2">
      <c r="A58" s="10">
        <v>1</v>
      </c>
      <c r="B58" s="11" t="s">
        <v>38</v>
      </c>
      <c r="C58" s="21">
        <v>44859</v>
      </c>
      <c r="D58" s="10"/>
      <c r="E58" s="24" t="s">
        <v>39</v>
      </c>
      <c r="F58" s="10">
        <v>0.5</v>
      </c>
      <c r="G58" s="10">
        <v>2</v>
      </c>
      <c r="H58" s="13">
        <v>600</v>
      </c>
      <c r="I58" s="13">
        <f>F58*G58</f>
        <v>1</v>
      </c>
      <c r="J58" s="13">
        <f>H58*I58</f>
        <v>600</v>
      </c>
      <c r="K58" s="13" t="s">
        <v>26</v>
      </c>
      <c r="L58" s="13">
        <v>0.5</v>
      </c>
      <c r="M58" s="13">
        <v>450</v>
      </c>
      <c r="N58" s="13">
        <f>L58*M58</f>
        <v>225</v>
      </c>
      <c r="O58" s="13"/>
      <c r="P58" s="13"/>
      <c r="Q58" s="13"/>
      <c r="R58" s="13"/>
      <c r="S58" s="16"/>
    </row>
    <row r="59" spans="1:19" ht="15" x14ac:dyDescent="0.2">
      <c r="A59" s="10"/>
      <c r="B59" s="11"/>
      <c r="C59" s="21"/>
      <c r="D59" s="10"/>
      <c r="E59" s="24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6"/>
    </row>
    <row r="60" spans="1:19" ht="15" x14ac:dyDescent="0.2">
      <c r="A60" s="10"/>
      <c r="B60" s="11"/>
      <c r="C60" s="21"/>
      <c r="D60" s="10"/>
      <c r="E60" s="24"/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6"/>
    </row>
    <row r="61" spans="1:19" ht="15" x14ac:dyDescent="0.2">
      <c r="A61" s="10"/>
      <c r="B61" s="11"/>
      <c r="C61" s="21"/>
      <c r="D61" s="10"/>
      <c r="E61" s="24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6"/>
    </row>
    <row r="62" spans="1:19" ht="15" x14ac:dyDescent="0.2">
      <c r="A62" s="10"/>
      <c r="B62" s="11"/>
      <c r="C62" s="21"/>
      <c r="D62" s="10"/>
      <c r="E62" s="24"/>
      <c r="F62" s="10"/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6"/>
    </row>
    <row r="63" spans="1:19" x14ac:dyDescent="0.2">
      <c r="A63" s="10"/>
      <c r="B63" s="11"/>
      <c r="C63" s="10"/>
      <c r="D63" s="10"/>
      <c r="E63" s="10"/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si="14"/>
        <v>0</v>
      </c>
      <c r="S63" s="16"/>
    </row>
    <row r="64" spans="1:19" x14ac:dyDescent="0.2">
      <c r="A64" s="10"/>
      <c r="B64" s="11"/>
      <c r="C64" s="10"/>
      <c r="D64" s="10"/>
      <c r="E64" s="18" t="s">
        <v>19</v>
      </c>
      <c r="F64" s="10"/>
      <c r="G64" s="10"/>
      <c r="H64" s="19">
        <f>SUM(H56:H63)</f>
        <v>600</v>
      </c>
      <c r="I64" s="13"/>
      <c r="J64" s="19">
        <f>SUM(J56:J63)</f>
        <v>600</v>
      </c>
      <c r="K64" s="13"/>
      <c r="L64" s="19">
        <f>SUM(L56:L63)</f>
        <v>0.5</v>
      </c>
      <c r="M64" s="13"/>
      <c r="N64" s="19">
        <f>SUM(N56:N63)</f>
        <v>225</v>
      </c>
      <c r="O64" s="13"/>
      <c r="P64" s="13"/>
      <c r="Q64" s="13"/>
      <c r="R64" s="19">
        <f>SUM(R56:R63)</f>
        <v>0</v>
      </c>
      <c r="S64" s="14">
        <f>J64+N64+R64</f>
        <v>825</v>
      </c>
    </row>
    <row r="65" spans="1:19" ht="15" x14ac:dyDescent="0.2">
      <c r="A65" s="10" t="s">
        <v>0</v>
      </c>
      <c r="B65" s="11"/>
      <c r="C65" s="10"/>
      <c r="D65" s="10"/>
      <c r="E65" s="15" t="s">
        <v>20</v>
      </c>
      <c r="F65" s="10"/>
      <c r="G65" s="10"/>
      <c r="H65" s="13">
        <f>F65*G65</f>
        <v>0</v>
      </c>
      <c r="I65" s="13"/>
      <c r="J65" s="13">
        <f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>P65</f>
        <v>0</v>
      </c>
      <c r="S65" s="20"/>
    </row>
    <row r="66" spans="1:19" ht="15" x14ac:dyDescent="0.2">
      <c r="A66" s="10"/>
      <c r="B66" s="11"/>
      <c r="C66" s="21"/>
      <c r="D66" s="10"/>
      <c r="E66" s="15" t="s">
        <v>21</v>
      </c>
      <c r="F66" s="10"/>
      <c r="G66" s="10"/>
      <c r="H66" s="13">
        <f t="shared" ref="H66:H68" si="15">F66*G66</f>
        <v>0</v>
      </c>
      <c r="I66" s="13"/>
      <c r="J66" s="13">
        <f>H66*I66</f>
        <v>0</v>
      </c>
      <c r="K66" s="13"/>
      <c r="L66" s="13"/>
      <c r="M66" s="13"/>
      <c r="N66" s="13">
        <f t="shared" ref="N66:N67" si="16">L66*M66</f>
        <v>0</v>
      </c>
      <c r="O66" s="13"/>
      <c r="P66" s="13"/>
      <c r="Q66" s="13"/>
      <c r="R66" s="13">
        <f>P66*Q66</f>
        <v>0</v>
      </c>
      <c r="S66" s="20"/>
    </row>
    <row r="67" spans="1:19" ht="15" x14ac:dyDescent="0.2">
      <c r="A67" s="10"/>
      <c r="B67" s="11"/>
      <c r="C67" s="10"/>
      <c r="D67" s="10"/>
      <c r="E67" s="15"/>
      <c r="F67" s="10"/>
      <c r="G67" s="10"/>
      <c r="H67" s="13">
        <f t="shared" si="15"/>
        <v>0</v>
      </c>
      <c r="I67" s="13"/>
      <c r="J67" s="13">
        <f>H67*I67</f>
        <v>0</v>
      </c>
      <c r="K67" s="13"/>
      <c r="L67" s="13"/>
      <c r="M67" s="13"/>
      <c r="N67" s="13">
        <f t="shared" si="16"/>
        <v>0</v>
      </c>
      <c r="O67" s="13"/>
      <c r="P67" s="13"/>
      <c r="Q67" s="13"/>
      <c r="R67" s="13">
        <f t="shared" ref="R67:R68" si="17">P67*Q67</f>
        <v>0</v>
      </c>
      <c r="S67" s="20"/>
    </row>
    <row r="68" spans="1:19" x14ac:dyDescent="0.2">
      <c r="A68" s="10"/>
      <c r="B68" s="11"/>
      <c r="C68" s="10"/>
      <c r="D68" s="10"/>
      <c r="E68" s="10"/>
      <c r="F68" s="10"/>
      <c r="G68" s="10"/>
      <c r="H68" s="13">
        <f t="shared" si="15"/>
        <v>0</v>
      </c>
      <c r="I68" s="13"/>
      <c r="J68" s="13">
        <f t="shared" ref="J68" si="18"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si="17"/>
        <v>0</v>
      </c>
      <c r="S68" s="14"/>
    </row>
    <row r="69" spans="1:19" x14ac:dyDescent="0.2">
      <c r="A69" s="10"/>
      <c r="B69" s="11"/>
      <c r="C69" s="10"/>
      <c r="D69" s="10"/>
      <c r="E69" s="18" t="s">
        <v>19</v>
      </c>
      <c r="F69" s="10"/>
      <c r="G69" s="10"/>
      <c r="H69" s="19">
        <f>SUM(H65:H68)</f>
        <v>0</v>
      </c>
      <c r="I69" s="13"/>
      <c r="J69" s="19">
        <f>SUM(J65:J68)</f>
        <v>0</v>
      </c>
      <c r="K69" s="13"/>
      <c r="L69" s="19">
        <f>SUM(L65:L68)</f>
        <v>0</v>
      </c>
      <c r="M69" s="13"/>
      <c r="N69" s="19">
        <f>SUM(N65:N68)</f>
        <v>0</v>
      </c>
      <c r="O69" s="13"/>
      <c r="P69" s="13"/>
      <c r="Q69" s="13"/>
      <c r="R69" s="19">
        <f>SUM(R65:R68)</f>
        <v>0</v>
      </c>
      <c r="S69" s="14">
        <f>J69+N69+R69</f>
        <v>0</v>
      </c>
    </row>
    <row r="70" spans="1:19" ht="15" x14ac:dyDescent="0.2">
      <c r="A70" s="10"/>
      <c r="B70" s="11"/>
      <c r="C70" s="10"/>
      <c r="D70" s="10"/>
      <c r="E70" s="15" t="s">
        <v>22</v>
      </c>
      <c r="F70" s="10"/>
      <c r="G70" s="10"/>
      <c r="H70" s="13">
        <f>F70*G70</f>
        <v>0</v>
      </c>
      <c r="I70" s="13"/>
      <c r="J70" s="13">
        <f>H70*I70</f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>P70*Q70</f>
        <v>0</v>
      </c>
      <c r="S70" s="20"/>
    </row>
    <row r="71" spans="1:19" ht="15" x14ac:dyDescent="0.2">
      <c r="A71" s="10"/>
      <c r="B71" s="11"/>
      <c r="C71" s="21"/>
      <c r="D71" s="10"/>
      <c r="E71" s="15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20"/>
    </row>
    <row r="72" spans="1:19" ht="15" x14ac:dyDescent="0.2">
      <c r="A72" s="10"/>
      <c r="B72" s="11"/>
      <c r="C72" s="21"/>
      <c r="D72" s="10"/>
      <c r="E72" s="15"/>
      <c r="F72" s="10"/>
      <c r="G72" s="10"/>
      <c r="H72" s="13">
        <f>F72*G72</f>
        <v>0</v>
      </c>
      <c r="I72" s="13"/>
      <c r="J72" s="13">
        <f t="shared" ref="J72:J73" si="19">H72*I72</f>
        <v>0</v>
      </c>
      <c r="K72" s="13"/>
      <c r="L72" s="13"/>
      <c r="M72" s="13"/>
      <c r="N72" s="13">
        <f>L72*M72</f>
        <v>0</v>
      </c>
      <c r="O72" s="13"/>
      <c r="P72" s="13"/>
      <c r="Q72" s="13"/>
      <c r="R72" s="13">
        <f t="shared" ref="R72:R73" si="20">P72*Q72</f>
        <v>0</v>
      </c>
      <c r="S72" s="20"/>
    </row>
    <row r="73" spans="1:19" x14ac:dyDescent="0.2">
      <c r="A73" s="10"/>
      <c r="B73" s="11"/>
      <c r="C73" s="10"/>
      <c r="D73" s="10"/>
      <c r="E73" s="10"/>
      <c r="F73" s="10"/>
      <c r="G73" s="10"/>
      <c r="H73" s="13">
        <f>F73*G73</f>
        <v>0</v>
      </c>
      <c r="I73" s="13"/>
      <c r="J73" s="13">
        <f t="shared" si="19"/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 t="shared" si="20"/>
        <v>0</v>
      </c>
      <c r="S73" s="20"/>
    </row>
    <row r="74" spans="1:19" x14ac:dyDescent="0.2">
      <c r="A74" s="10"/>
      <c r="B74" s="11"/>
      <c r="C74" s="10"/>
      <c r="D74" s="10"/>
      <c r="E74" s="18" t="s">
        <v>19</v>
      </c>
      <c r="F74" s="10"/>
      <c r="G74" s="10"/>
      <c r="H74" s="19">
        <f>SUM(H70:H73)</f>
        <v>0</v>
      </c>
      <c r="I74" s="13"/>
      <c r="J74" s="19">
        <f>SUM(J71:J73)</f>
        <v>0</v>
      </c>
      <c r="K74" s="13"/>
      <c r="L74" s="19">
        <f>SUM(L70:L73)</f>
        <v>0</v>
      </c>
      <c r="M74" s="13"/>
      <c r="N74" s="19">
        <f>SUM(N70:N73)</f>
        <v>0</v>
      </c>
      <c r="O74" s="13"/>
      <c r="P74" s="13"/>
      <c r="Q74" s="13"/>
      <c r="R74" s="19">
        <f>SUM(R70:R73)</f>
        <v>0</v>
      </c>
      <c r="S74" s="14">
        <f>J74+N74+R74</f>
        <v>0</v>
      </c>
    </row>
    <row r="75" spans="1:19" x14ac:dyDescent="0.2">
      <c r="A75" s="10"/>
      <c r="B75" s="11"/>
      <c r="C75" s="10"/>
      <c r="D75" s="10"/>
      <c r="E75" s="18" t="s">
        <v>19</v>
      </c>
      <c r="F75" s="10"/>
      <c r="G75" s="10"/>
      <c r="H75" s="19">
        <f>H64+H69+H74</f>
        <v>600</v>
      </c>
      <c r="I75" s="13"/>
      <c r="J75" s="19">
        <f>J64+J69+J74</f>
        <v>600</v>
      </c>
      <c r="K75" s="13"/>
      <c r="L75" s="19">
        <f>L64+L69+L74</f>
        <v>0.5</v>
      </c>
      <c r="M75" s="13"/>
      <c r="N75" s="19">
        <f>N64+N69+N74</f>
        <v>225</v>
      </c>
      <c r="O75" s="13"/>
      <c r="P75" s="13"/>
      <c r="Q75" s="13"/>
      <c r="R75" s="19">
        <f>R64+R69+R74</f>
        <v>0</v>
      </c>
      <c r="S75" s="19">
        <f>SUM(S56:S74)</f>
        <v>825</v>
      </c>
    </row>
    <row r="76" spans="1:19" x14ac:dyDescent="0.2">
      <c r="C76" s="17"/>
      <c r="R76" s="22">
        <f>J75+N75+R75</f>
        <v>825</v>
      </c>
      <c r="S76" s="22" t="s">
        <v>0</v>
      </c>
    </row>
    <row r="78" spans="1:19" ht="20.25" x14ac:dyDescent="0.3">
      <c r="F78" t="s">
        <v>0</v>
      </c>
      <c r="H78" s="1" t="s">
        <v>40</v>
      </c>
    </row>
    <row r="80" spans="1:19" x14ac:dyDescent="0.2">
      <c r="A80" s="2" t="s">
        <v>2</v>
      </c>
      <c r="B80" s="2" t="s">
        <v>3</v>
      </c>
      <c r="C80" s="2" t="s">
        <v>4</v>
      </c>
      <c r="D80" s="2" t="s">
        <v>5</v>
      </c>
      <c r="E80" s="2" t="s">
        <v>6</v>
      </c>
      <c r="F80" s="3" t="s">
        <v>7</v>
      </c>
      <c r="G80" s="3" t="s">
        <v>8</v>
      </c>
      <c r="H80" s="4" t="s">
        <v>9</v>
      </c>
      <c r="I80" s="4"/>
      <c r="J80" s="4"/>
      <c r="K80" s="2"/>
      <c r="L80" s="4" t="s">
        <v>10</v>
      </c>
      <c r="M80" s="4"/>
      <c r="N80" s="4"/>
      <c r="O80" s="4" t="s">
        <v>11</v>
      </c>
      <c r="P80" s="4"/>
      <c r="Q80" s="4"/>
      <c r="R80" s="4"/>
    </row>
    <row r="81" spans="1:19" ht="25.5" x14ac:dyDescent="0.2">
      <c r="A81" s="5"/>
      <c r="B81" s="5"/>
      <c r="C81" s="5"/>
      <c r="D81" s="5"/>
      <c r="E81" s="5"/>
      <c r="F81" s="6"/>
      <c r="G81" s="6"/>
      <c r="H81" s="7" t="s">
        <v>12</v>
      </c>
      <c r="I81" s="8" t="s">
        <v>13</v>
      </c>
      <c r="J81" s="7" t="s">
        <v>14</v>
      </c>
      <c r="K81" s="9"/>
      <c r="L81" s="7" t="s">
        <v>12</v>
      </c>
      <c r="M81" s="7" t="s">
        <v>15</v>
      </c>
      <c r="N81" s="7" t="s">
        <v>14</v>
      </c>
      <c r="O81" s="8" t="s">
        <v>16</v>
      </c>
      <c r="P81" s="7" t="s">
        <v>12</v>
      </c>
      <c r="Q81" s="7" t="s">
        <v>15</v>
      </c>
      <c r="R81" s="7" t="s">
        <v>14</v>
      </c>
    </row>
    <row r="82" spans="1:19" ht="15.75" x14ac:dyDescent="0.25">
      <c r="A82" s="10"/>
      <c r="B82" s="11"/>
      <c r="C82" s="10"/>
      <c r="D82" s="11"/>
      <c r="E82" s="12" t="s">
        <v>37</v>
      </c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>P82*Q82</f>
        <v>0</v>
      </c>
      <c r="S82" s="14"/>
    </row>
    <row r="83" spans="1:19" ht="15" x14ac:dyDescent="0.2">
      <c r="A83" s="10"/>
      <c r="B83" s="11"/>
      <c r="C83" s="10"/>
      <c r="D83" s="10"/>
      <c r="E83" s="15" t="s">
        <v>18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 t="shared" ref="R83:R85" si="21">P83*Q83</f>
        <v>0</v>
      </c>
      <c r="S83" s="14"/>
    </row>
    <row r="84" spans="1:19" ht="51" x14ac:dyDescent="0.2">
      <c r="A84" s="10">
        <v>1</v>
      </c>
      <c r="B84" s="11" t="s">
        <v>41</v>
      </c>
      <c r="C84" s="21">
        <v>44890</v>
      </c>
      <c r="D84" s="10"/>
      <c r="E84" s="24" t="s">
        <v>42</v>
      </c>
      <c r="F84" s="10">
        <v>2.5</v>
      </c>
      <c r="G84" s="10">
        <v>2</v>
      </c>
      <c r="H84" s="13">
        <f>F84*G84</f>
        <v>5</v>
      </c>
      <c r="I84" s="13">
        <v>600</v>
      </c>
      <c r="J84" s="13">
        <f>H84*I84</f>
        <v>3000</v>
      </c>
      <c r="K84" s="13" t="s">
        <v>43</v>
      </c>
      <c r="L84" s="13">
        <v>0.5</v>
      </c>
      <c r="M84" s="13">
        <v>450</v>
      </c>
      <c r="N84" s="13">
        <f>L84*M84</f>
        <v>225</v>
      </c>
      <c r="O84" s="13"/>
      <c r="P84" s="13"/>
      <c r="Q84" s="13"/>
      <c r="R84" s="13"/>
      <c r="S84" s="16"/>
    </row>
    <row r="85" spans="1:19" x14ac:dyDescent="0.2">
      <c r="A85" s="10"/>
      <c r="B85" s="11"/>
      <c r="C85" s="10"/>
      <c r="D85" s="10"/>
      <c r="E85" s="10"/>
      <c r="F85" s="10"/>
      <c r="G85" s="10"/>
      <c r="H85" s="13">
        <f>F85*G85</f>
        <v>0</v>
      </c>
      <c r="I85" s="13"/>
      <c r="J85" s="13">
        <f>H85*I85</f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 t="shared" si="21"/>
        <v>0</v>
      </c>
      <c r="S85" s="16"/>
    </row>
    <row r="86" spans="1:19" x14ac:dyDescent="0.2">
      <c r="A86" s="10"/>
      <c r="B86" s="11"/>
      <c r="C86" s="10"/>
      <c r="D86" s="10"/>
      <c r="E86" s="18" t="s">
        <v>19</v>
      </c>
      <c r="F86" s="10"/>
      <c r="G86" s="10"/>
      <c r="H86" s="19">
        <f>SUM(H82:H85)</f>
        <v>5</v>
      </c>
      <c r="I86" s="13"/>
      <c r="J86" s="19">
        <f>SUM(J82:J85)</f>
        <v>3000</v>
      </c>
      <c r="K86" s="13"/>
      <c r="L86" s="19">
        <f>SUM(L82:L85)</f>
        <v>0.5</v>
      </c>
      <c r="M86" s="13"/>
      <c r="N86" s="19">
        <f>SUM(N82:N85)</f>
        <v>225</v>
      </c>
      <c r="O86" s="13"/>
      <c r="P86" s="13"/>
      <c r="Q86" s="13"/>
      <c r="R86" s="19">
        <f>SUM(R82:R85)</f>
        <v>0</v>
      </c>
      <c r="S86" s="14">
        <f>J86+N86+R86</f>
        <v>3225</v>
      </c>
    </row>
    <row r="87" spans="1:19" ht="15" x14ac:dyDescent="0.2">
      <c r="A87" s="10" t="s">
        <v>0</v>
      </c>
      <c r="B87" s="11"/>
      <c r="C87" s="10"/>
      <c r="D87" s="10"/>
      <c r="E87" s="15" t="s">
        <v>20</v>
      </c>
      <c r="F87" s="10"/>
      <c r="G87" s="10"/>
      <c r="H87" s="13">
        <f>F87*G87</f>
        <v>0</v>
      </c>
      <c r="I87" s="13"/>
      <c r="J87" s="13">
        <f>H87*I87</f>
        <v>0</v>
      </c>
      <c r="K87" s="13"/>
      <c r="L87" s="13"/>
      <c r="M87" s="13"/>
      <c r="N87" s="13">
        <f>L87*M87</f>
        <v>0</v>
      </c>
      <c r="O87" s="13"/>
      <c r="P87" s="13"/>
      <c r="Q87" s="13"/>
      <c r="R87" s="13">
        <f>P87</f>
        <v>0</v>
      </c>
      <c r="S87" s="20"/>
    </row>
    <row r="88" spans="1:19" ht="15" x14ac:dyDescent="0.2">
      <c r="A88" s="10"/>
      <c r="B88" s="11"/>
      <c r="C88" s="21"/>
      <c r="D88" s="10"/>
      <c r="E88" s="15" t="s">
        <v>21</v>
      </c>
      <c r="F88" s="10"/>
      <c r="G88" s="10"/>
      <c r="H88" s="13">
        <f t="shared" ref="H88:H90" si="22">F88*G88</f>
        <v>0</v>
      </c>
      <c r="I88" s="13"/>
      <c r="J88" s="13">
        <f>H88*I88</f>
        <v>0</v>
      </c>
      <c r="K88" s="13"/>
      <c r="L88" s="13"/>
      <c r="M88" s="13"/>
      <c r="N88" s="13">
        <f t="shared" ref="N88:N89" si="23">L88*M88</f>
        <v>0</v>
      </c>
      <c r="O88" s="13"/>
      <c r="P88" s="13"/>
      <c r="Q88" s="13"/>
      <c r="R88" s="13">
        <f>P88*Q88</f>
        <v>0</v>
      </c>
      <c r="S88" s="20"/>
    </row>
    <row r="89" spans="1:19" ht="15" x14ac:dyDescent="0.2">
      <c r="A89" s="10"/>
      <c r="B89" s="11"/>
      <c r="C89" s="10"/>
      <c r="D89" s="10"/>
      <c r="E89" s="15"/>
      <c r="F89" s="10"/>
      <c r="G89" s="10"/>
      <c r="H89" s="13">
        <f t="shared" si="22"/>
        <v>0</v>
      </c>
      <c r="I89" s="13"/>
      <c r="J89" s="13">
        <f>H89*I89</f>
        <v>0</v>
      </c>
      <c r="K89" s="13"/>
      <c r="L89" s="13"/>
      <c r="M89" s="13"/>
      <c r="N89" s="13">
        <f t="shared" si="23"/>
        <v>0</v>
      </c>
      <c r="O89" s="13"/>
      <c r="P89" s="13"/>
      <c r="Q89" s="13"/>
      <c r="R89" s="13">
        <f t="shared" ref="R89:R90" si="24">P89*Q89</f>
        <v>0</v>
      </c>
      <c r="S89" s="20"/>
    </row>
    <row r="90" spans="1:19" x14ac:dyDescent="0.2">
      <c r="A90" s="10"/>
      <c r="B90" s="11"/>
      <c r="C90" s="10"/>
      <c r="D90" s="10"/>
      <c r="E90" s="10"/>
      <c r="F90" s="10"/>
      <c r="G90" s="10"/>
      <c r="H90" s="13">
        <f t="shared" si="22"/>
        <v>0</v>
      </c>
      <c r="I90" s="13"/>
      <c r="J90" s="13">
        <f t="shared" ref="J90" si="25"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si="24"/>
        <v>0</v>
      </c>
      <c r="S90" s="14"/>
    </row>
    <row r="91" spans="1:19" x14ac:dyDescent="0.2">
      <c r="A91" s="10"/>
      <c r="B91" s="11"/>
      <c r="C91" s="10"/>
      <c r="D91" s="10"/>
      <c r="E91" s="18" t="s">
        <v>19</v>
      </c>
      <c r="F91" s="10"/>
      <c r="G91" s="10"/>
      <c r="H91" s="19">
        <f>SUM(H87:H90)</f>
        <v>0</v>
      </c>
      <c r="I91" s="13"/>
      <c r="J91" s="19">
        <f>SUM(J87:J90)</f>
        <v>0</v>
      </c>
      <c r="K91" s="13"/>
      <c r="L91" s="19">
        <f>SUM(L87:L90)</f>
        <v>0</v>
      </c>
      <c r="M91" s="13"/>
      <c r="N91" s="19">
        <f>SUM(N87:N90)</f>
        <v>0</v>
      </c>
      <c r="O91" s="13"/>
      <c r="P91" s="13"/>
      <c r="Q91" s="13"/>
      <c r="R91" s="19">
        <f>SUM(R87:R90)</f>
        <v>0</v>
      </c>
      <c r="S91" s="14">
        <f>J91+N91+R91</f>
        <v>0</v>
      </c>
    </row>
    <row r="92" spans="1:19" ht="15" x14ac:dyDescent="0.2">
      <c r="A92" s="10"/>
      <c r="B92" s="11"/>
      <c r="C92" s="10"/>
      <c r="D92" s="10"/>
      <c r="E92" s="15" t="s">
        <v>22</v>
      </c>
      <c r="F92" s="10"/>
      <c r="G92" s="10"/>
      <c r="H92" s="13">
        <f>F92*G92</f>
        <v>0</v>
      </c>
      <c r="I92" s="13"/>
      <c r="J92" s="13">
        <f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>P92*Q92</f>
        <v>0</v>
      </c>
      <c r="S92" s="20"/>
    </row>
    <row r="93" spans="1:19" ht="15" x14ac:dyDescent="0.2">
      <c r="A93" s="10"/>
      <c r="B93" s="11"/>
      <c r="C93" s="21"/>
      <c r="D93" s="10"/>
      <c r="E93" s="15"/>
      <c r="F93" s="10"/>
      <c r="G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20"/>
    </row>
    <row r="94" spans="1:19" ht="15" x14ac:dyDescent="0.2">
      <c r="A94" s="10"/>
      <c r="B94" s="11"/>
      <c r="C94" s="21"/>
      <c r="D94" s="10"/>
      <c r="E94" s="15"/>
      <c r="F94" s="10"/>
      <c r="G94" s="10"/>
      <c r="H94" s="13">
        <f>F94*G94</f>
        <v>0</v>
      </c>
      <c r="I94" s="13"/>
      <c r="J94" s="13">
        <f t="shared" ref="J94:J95" si="26"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 t="shared" ref="R94:R95" si="27">P94*Q94</f>
        <v>0</v>
      </c>
      <c r="S94" s="20"/>
    </row>
    <row r="95" spans="1:19" x14ac:dyDescent="0.2">
      <c r="A95" s="10"/>
      <c r="B95" s="11"/>
      <c r="C95" s="10"/>
      <c r="D95" s="10"/>
      <c r="E95" s="10"/>
      <c r="F95" s="10"/>
      <c r="G95" s="10"/>
      <c r="H95" s="13">
        <f>F95*G95</f>
        <v>0</v>
      </c>
      <c r="I95" s="13"/>
      <c r="J95" s="13">
        <f t="shared" si="26"/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 t="shared" si="27"/>
        <v>0</v>
      </c>
      <c r="S95" s="20"/>
    </row>
    <row r="96" spans="1:19" x14ac:dyDescent="0.2">
      <c r="A96" s="10"/>
      <c r="B96" s="11"/>
      <c r="C96" s="10"/>
      <c r="D96" s="10"/>
      <c r="E96" s="18" t="s">
        <v>19</v>
      </c>
      <c r="F96" s="10"/>
      <c r="G96" s="10"/>
      <c r="H96" s="19">
        <f>SUM(H92:H95)</f>
        <v>0</v>
      </c>
      <c r="I96" s="13"/>
      <c r="J96" s="19">
        <f>SUM(J93:J95)</f>
        <v>0</v>
      </c>
      <c r="K96" s="13"/>
      <c r="L96" s="19">
        <f>SUM(L92:L95)</f>
        <v>0</v>
      </c>
      <c r="M96" s="13"/>
      <c r="N96" s="19">
        <f>SUM(N92:N95)</f>
        <v>0</v>
      </c>
      <c r="O96" s="13"/>
      <c r="P96" s="13"/>
      <c r="Q96" s="13"/>
      <c r="R96" s="19">
        <f>SUM(R92:R95)</f>
        <v>0</v>
      </c>
      <c r="S96" s="14">
        <f>J96+N96+R96</f>
        <v>0</v>
      </c>
    </row>
    <row r="97" spans="1:19" x14ac:dyDescent="0.2">
      <c r="A97" s="10"/>
      <c r="B97" s="11"/>
      <c r="C97" s="10"/>
      <c r="D97" s="10"/>
      <c r="E97" s="18" t="s">
        <v>19</v>
      </c>
      <c r="F97" s="10"/>
      <c r="G97" s="10"/>
      <c r="H97" s="19">
        <f>H86+H91+H96</f>
        <v>5</v>
      </c>
      <c r="I97" s="13"/>
      <c r="J97" s="19">
        <f>J86+J91+J96</f>
        <v>3000</v>
      </c>
      <c r="K97" s="13"/>
      <c r="L97" s="19">
        <f>L86+L91+L96</f>
        <v>0.5</v>
      </c>
      <c r="M97" s="13"/>
      <c r="N97" s="19">
        <f>N86+N91+N96</f>
        <v>225</v>
      </c>
      <c r="O97" s="13"/>
      <c r="P97" s="13"/>
      <c r="Q97" s="13"/>
      <c r="R97" s="19">
        <f>R86+R91+R96</f>
        <v>0</v>
      </c>
      <c r="S97" s="19">
        <f>SUM(S82:S96)</f>
        <v>3225</v>
      </c>
    </row>
    <row r="98" spans="1:19" x14ac:dyDescent="0.2">
      <c r="C98" s="17"/>
      <c r="R98" s="22">
        <f>J97+N97+R97</f>
        <v>3225</v>
      </c>
      <c r="S98" s="22" t="s">
        <v>0</v>
      </c>
    </row>
    <row r="99" spans="1:19" ht="20.25" x14ac:dyDescent="0.3">
      <c r="F99" t="s">
        <v>0</v>
      </c>
      <c r="H99" s="1" t="s">
        <v>44</v>
      </c>
    </row>
    <row r="101" spans="1:19" x14ac:dyDescent="0.2">
      <c r="A101" s="2" t="s">
        <v>2</v>
      </c>
      <c r="B101" s="2" t="s">
        <v>3</v>
      </c>
      <c r="C101" s="2" t="s">
        <v>4</v>
      </c>
      <c r="D101" s="2" t="s">
        <v>5</v>
      </c>
      <c r="E101" s="2" t="s">
        <v>6</v>
      </c>
      <c r="F101" s="3" t="s">
        <v>7</v>
      </c>
      <c r="G101" s="3" t="s">
        <v>8</v>
      </c>
      <c r="H101" s="4" t="s">
        <v>9</v>
      </c>
      <c r="I101" s="4"/>
      <c r="J101" s="4"/>
      <c r="K101" s="2"/>
      <c r="L101" s="4" t="s">
        <v>10</v>
      </c>
      <c r="M101" s="4"/>
      <c r="N101" s="4"/>
      <c r="O101" s="4" t="s">
        <v>11</v>
      </c>
      <c r="P101" s="4"/>
      <c r="Q101" s="4"/>
      <c r="R101" s="4"/>
    </row>
    <row r="102" spans="1:19" ht="25.5" x14ac:dyDescent="0.2">
      <c r="A102" s="5"/>
      <c r="B102" s="5"/>
      <c r="C102" s="5"/>
      <c r="D102" s="5"/>
      <c r="E102" s="5"/>
      <c r="F102" s="6"/>
      <c r="G102" s="6"/>
      <c r="H102" s="7" t="s">
        <v>12</v>
      </c>
      <c r="I102" s="8" t="s">
        <v>13</v>
      </c>
      <c r="J102" s="7" t="s">
        <v>14</v>
      </c>
      <c r="K102" s="9"/>
      <c r="L102" s="7" t="s">
        <v>12</v>
      </c>
      <c r="M102" s="7" t="s">
        <v>15</v>
      </c>
      <c r="N102" s="7" t="s">
        <v>14</v>
      </c>
      <c r="O102" s="8" t="s">
        <v>16</v>
      </c>
      <c r="P102" s="7" t="s">
        <v>12</v>
      </c>
      <c r="Q102" s="7" t="s">
        <v>15</v>
      </c>
      <c r="R102" s="7" t="s">
        <v>14</v>
      </c>
    </row>
    <row r="103" spans="1:19" ht="15.75" x14ac:dyDescent="0.25">
      <c r="A103" s="10"/>
      <c r="B103" s="11"/>
      <c r="C103" s="10"/>
      <c r="D103" s="11"/>
      <c r="E103" s="12" t="s">
        <v>17</v>
      </c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>P103*Q103</f>
        <v>0</v>
      </c>
      <c r="S103" s="14"/>
    </row>
    <row r="104" spans="1:19" ht="15" x14ac:dyDescent="0.2">
      <c r="A104" s="10"/>
      <c r="B104" s="11"/>
      <c r="C104" s="10"/>
      <c r="D104" s="10"/>
      <c r="E104" s="15" t="s">
        <v>18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 t="shared" ref="R104:R106" si="28">P104*Q104</f>
        <v>0</v>
      </c>
      <c r="S104" s="14"/>
    </row>
    <row r="105" spans="1:19" ht="15" x14ac:dyDescent="0.2">
      <c r="A105" s="10"/>
      <c r="B105" s="11"/>
      <c r="C105" s="21"/>
      <c r="D105" s="10"/>
      <c r="E105" s="24"/>
      <c r="F105" s="10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6"/>
    </row>
    <row r="106" spans="1:19" x14ac:dyDescent="0.2">
      <c r="A106" s="10"/>
      <c r="B106" s="11"/>
      <c r="C106" s="10"/>
      <c r="D106" s="10"/>
      <c r="E106" s="10"/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si="28"/>
        <v>0</v>
      </c>
      <c r="S106" s="16"/>
    </row>
    <row r="107" spans="1:19" x14ac:dyDescent="0.2">
      <c r="A107" s="10"/>
      <c r="B107" s="11"/>
      <c r="C107" s="10"/>
      <c r="D107" s="10"/>
      <c r="E107" s="18" t="s">
        <v>19</v>
      </c>
      <c r="F107" s="10"/>
      <c r="G107" s="10"/>
      <c r="H107" s="19">
        <f>SUM(H103:H106)</f>
        <v>0</v>
      </c>
      <c r="I107" s="13"/>
      <c r="J107" s="19">
        <f>SUM(J103:J106)</f>
        <v>0</v>
      </c>
      <c r="K107" s="13"/>
      <c r="L107" s="19">
        <f>SUM(L103:L106)</f>
        <v>0</v>
      </c>
      <c r="M107" s="13"/>
      <c r="N107" s="19">
        <f>SUM(N103:N106)</f>
        <v>0</v>
      </c>
      <c r="O107" s="13"/>
      <c r="P107" s="13"/>
      <c r="Q107" s="13"/>
      <c r="R107" s="19">
        <f>SUM(R103:R106)</f>
        <v>0</v>
      </c>
      <c r="S107" s="14">
        <f>J107+N107+R107</f>
        <v>0</v>
      </c>
    </row>
    <row r="108" spans="1:19" ht="15" x14ac:dyDescent="0.2">
      <c r="A108" s="10" t="s">
        <v>0</v>
      </c>
      <c r="B108" s="11"/>
      <c r="C108" s="10"/>
      <c r="D108" s="10"/>
      <c r="E108" s="15" t="s">
        <v>20</v>
      </c>
      <c r="F108" s="10"/>
      <c r="G108" s="10"/>
      <c r="H108" s="13">
        <f>F108*G108</f>
        <v>0</v>
      </c>
      <c r="I108" s="13"/>
      <c r="J108" s="13">
        <f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>P108</f>
        <v>0</v>
      </c>
      <c r="S108" s="20"/>
    </row>
    <row r="109" spans="1:19" ht="15" x14ac:dyDescent="0.2">
      <c r="A109" s="10"/>
      <c r="B109" s="11"/>
      <c r="C109" s="21"/>
      <c r="D109" s="10"/>
      <c r="E109" s="15" t="s">
        <v>21</v>
      </c>
      <c r="F109" s="10"/>
      <c r="G109" s="10"/>
      <c r="H109" s="13">
        <f t="shared" ref="H109:H111" si="29">F109*G109</f>
        <v>0</v>
      </c>
      <c r="I109" s="13"/>
      <c r="J109" s="13">
        <f>H109*I109</f>
        <v>0</v>
      </c>
      <c r="K109" s="13"/>
      <c r="L109" s="13"/>
      <c r="M109" s="13"/>
      <c r="N109" s="13">
        <f t="shared" ref="N109:N110" si="30">L109*M109</f>
        <v>0</v>
      </c>
      <c r="O109" s="13"/>
      <c r="P109" s="13"/>
      <c r="Q109" s="13"/>
      <c r="R109" s="13">
        <f>P109*Q109</f>
        <v>0</v>
      </c>
      <c r="S109" s="20"/>
    </row>
    <row r="110" spans="1:19" ht="15" x14ac:dyDescent="0.2">
      <c r="A110" s="10"/>
      <c r="B110" s="11"/>
      <c r="C110" s="10"/>
      <c r="D110" s="10"/>
      <c r="E110" s="15"/>
      <c r="F110" s="10"/>
      <c r="G110" s="10"/>
      <c r="H110" s="13">
        <f t="shared" si="29"/>
        <v>0</v>
      </c>
      <c r="I110" s="13"/>
      <c r="J110" s="13">
        <f>H110*I110</f>
        <v>0</v>
      </c>
      <c r="K110" s="13"/>
      <c r="L110" s="13"/>
      <c r="M110" s="13"/>
      <c r="N110" s="13">
        <f t="shared" si="30"/>
        <v>0</v>
      </c>
      <c r="O110" s="13"/>
      <c r="P110" s="13"/>
      <c r="Q110" s="13"/>
      <c r="R110" s="13">
        <f t="shared" ref="R110:R111" si="31">P110*Q110</f>
        <v>0</v>
      </c>
      <c r="S110" s="20"/>
    </row>
    <row r="111" spans="1:19" x14ac:dyDescent="0.2">
      <c r="A111" s="10"/>
      <c r="B111" s="11"/>
      <c r="C111" s="10"/>
      <c r="D111" s="10"/>
      <c r="E111" s="10"/>
      <c r="F111" s="10"/>
      <c r="G111" s="10"/>
      <c r="H111" s="13">
        <f t="shared" si="29"/>
        <v>0</v>
      </c>
      <c r="I111" s="13"/>
      <c r="J111" s="13">
        <f t="shared" ref="J111" si="32">H111*I111</f>
        <v>0</v>
      </c>
      <c r="K111" s="13"/>
      <c r="L111" s="13"/>
      <c r="M111" s="13"/>
      <c r="N111" s="13">
        <f>L111*M111</f>
        <v>0</v>
      </c>
      <c r="O111" s="13"/>
      <c r="P111" s="13"/>
      <c r="Q111" s="13"/>
      <c r="R111" s="13">
        <f t="shared" si="31"/>
        <v>0</v>
      </c>
      <c r="S111" s="14"/>
    </row>
    <row r="112" spans="1:19" x14ac:dyDescent="0.2">
      <c r="A112" s="10"/>
      <c r="B112" s="11"/>
      <c r="C112" s="10"/>
      <c r="D112" s="10"/>
      <c r="E112" s="18" t="s">
        <v>19</v>
      </c>
      <c r="F112" s="10"/>
      <c r="G112" s="10"/>
      <c r="H112" s="19">
        <f>SUM(H108:H111)</f>
        <v>0</v>
      </c>
      <c r="I112" s="13"/>
      <c r="J112" s="19">
        <f>SUM(J108:J111)</f>
        <v>0</v>
      </c>
      <c r="K112" s="13"/>
      <c r="L112" s="19">
        <f>SUM(L108:L111)</f>
        <v>0</v>
      </c>
      <c r="M112" s="13"/>
      <c r="N112" s="19">
        <f>SUM(N108:N111)</f>
        <v>0</v>
      </c>
      <c r="O112" s="13"/>
      <c r="P112" s="13"/>
      <c r="Q112" s="13"/>
      <c r="R112" s="19">
        <f>SUM(R108:R111)</f>
        <v>0</v>
      </c>
      <c r="S112" s="14">
        <f>J112+N112+R112</f>
        <v>0</v>
      </c>
    </row>
    <row r="113" spans="1:19" ht="15" x14ac:dyDescent="0.2">
      <c r="A113" s="10"/>
      <c r="B113" s="11"/>
      <c r="C113" s="10"/>
      <c r="D113" s="10"/>
      <c r="E113" s="15" t="s">
        <v>22</v>
      </c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>P113*Q113</f>
        <v>0</v>
      </c>
      <c r="S113" s="20"/>
    </row>
    <row r="114" spans="1:19" ht="15" x14ac:dyDescent="0.2">
      <c r="A114" s="10"/>
      <c r="B114" s="11"/>
      <c r="C114" s="21"/>
      <c r="D114" s="10"/>
      <c r="E114" s="15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0"/>
    </row>
    <row r="115" spans="1:19" ht="15" x14ac:dyDescent="0.2">
      <c r="A115" s="10"/>
      <c r="B115" s="11"/>
      <c r="C115" s="21"/>
      <c r="D115" s="10"/>
      <c r="E115" s="15"/>
      <c r="F115" s="10"/>
      <c r="G115" s="10"/>
      <c r="H115" s="13">
        <f>F115*G115</f>
        <v>0</v>
      </c>
      <c r="I115" s="13"/>
      <c r="J115" s="13">
        <f t="shared" ref="J115:J116" si="33"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 t="shared" ref="R115:R116" si="34">P115*Q115</f>
        <v>0</v>
      </c>
      <c r="S115" s="20"/>
    </row>
    <row r="116" spans="1:19" x14ac:dyDescent="0.2">
      <c r="A116" s="10"/>
      <c r="B116" s="11"/>
      <c r="C116" s="10"/>
      <c r="D116" s="10"/>
      <c r="E116" s="10"/>
      <c r="F116" s="10"/>
      <c r="G116" s="10"/>
      <c r="H116" s="13">
        <f>F116*G116</f>
        <v>0</v>
      </c>
      <c r="I116" s="13"/>
      <c r="J116" s="13">
        <f t="shared" si="33"/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si="34"/>
        <v>0</v>
      </c>
      <c r="S116" s="20"/>
    </row>
    <row r="117" spans="1:19" x14ac:dyDescent="0.2">
      <c r="A117" s="10"/>
      <c r="B117" s="11"/>
      <c r="C117" s="10"/>
      <c r="D117" s="10"/>
      <c r="E117" s="18" t="s">
        <v>19</v>
      </c>
      <c r="F117" s="10"/>
      <c r="G117" s="10"/>
      <c r="H117" s="19">
        <f>SUM(H113:H116)</f>
        <v>0</v>
      </c>
      <c r="I117" s="13"/>
      <c r="J117" s="19">
        <f>SUM(J114:J116)</f>
        <v>0</v>
      </c>
      <c r="K117" s="13"/>
      <c r="L117" s="19">
        <f>SUM(L113:L116)</f>
        <v>0</v>
      </c>
      <c r="M117" s="13"/>
      <c r="N117" s="19">
        <f>SUM(N113:N116)</f>
        <v>0</v>
      </c>
      <c r="O117" s="13"/>
      <c r="P117" s="13"/>
      <c r="Q117" s="13"/>
      <c r="R117" s="19">
        <f>SUM(R113:R116)</f>
        <v>0</v>
      </c>
      <c r="S117" s="14">
        <f>J117+N117+R117</f>
        <v>0</v>
      </c>
    </row>
    <row r="118" spans="1:19" x14ac:dyDescent="0.2">
      <c r="A118" s="10"/>
      <c r="B118" s="11"/>
      <c r="C118" s="10"/>
      <c r="D118" s="10"/>
      <c r="E118" s="18" t="s">
        <v>19</v>
      </c>
      <c r="F118" s="10"/>
      <c r="G118" s="10"/>
      <c r="H118" s="19">
        <f>H107+H112+H117</f>
        <v>0</v>
      </c>
      <c r="I118" s="13"/>
      <c r="J118" s="19">
        <f>J107+J112+J117</f>
        <v>0</v>
      </c>
      <c r="K118" s="13"/>
      <c r="L118" s="19">
        <f>L107+L112+L117</f>
        <v>0</v>
      </c>
      <c r="M118" s="13"/>
      <c r="N118" s="19">
        <f>N107+N112+N117</f>
        <v>0</v>
      </c>
      <c r="O118" s="13"/>
      <c r="P118" s="13"/>
      <c r="Q118" s="13"/>
      <c r="R118" s="19">
        <f>R107+R112+R117</f>
        <v>0</v>
      </c>
      <c r="S118" s="19">
        <f>SUM(S103:S117)</f>
        <v>0</v>
      </c>
    </row>
    <row r="119" spans="1:19" x14ac:dyDescent="0.2">
      <c r="C119" s="17"/>
      <c r="R119" s="22">
        <f>J118+N118+R118</f>
        <v>0</v>
      </c>
      <c r="S119" s="22" t="s">
        <v>0</v>
      </c>
    </row>
    <row r="122" spans="1:19" x14ac:dyDescent="0.2">
      <c r="P122" t="s">
        <v>45</v>
      </c>
      <c r="R122" s="22">
        <f>R119+R98+R76+R50+R19</f>
        <v>9764.18</v>
      </c>
    </row>
  </sheetData>
  <mergeCells count="55">
    <mergeCell ref="G101:G102"/>
    <mergeCell ref="H101:J101"/>
    <mergeCell ref="K101:K102"/>
    <mergeCell ref="L101:N101"/>
    <mergeCell ref="O101:R101"/>
    <mergeCell ref="A101:A102"/>
    <mergeCell ref="B101:B102"/>
    <mergeCell ref="C101:C102"/>
    <mergeCell ref="D101:D102"/>
    <mergeCell ref="E101:E102"/>
    <mergeCell ref="F101:F102"/>
    <mergeCell ref="F80:F81"/>
    <mergeCell ref="G80:G81"/>
    <mergeCell ref="H80:J80"/>
    <mergeCell ref="K80:K81"/>
    <mergeCell ref="L80:N80"/>
    <mergeCell ref="O80:R80"/>
    <mergeCell ref="G54:G55"/>
    <mergeCell ref="H54:J54"/>
    <mergeCell ref="K54:K55"/>
    <mergeCell ref="L54:N54"/>
    <mergeCell ref="O54:R54"/>
    <mergeCell ref="A80:A81"/>
    <mergeCell ref="B80:B81"/>
    <mergeCell ref="C80:C81"/>
    <mergeCell ref="D80:D81"/>
    <mergeCell ref="E80:E81"/>
    <mergeCell ref="A54:A55"/>
    <mergeCell ref="B54:B55"/>
    <mergeCell ref="C54:C55"/>
    <mergeCell ref="D54:D55"/>
    <mergeCell ref="E54:E55"/>
    <mergeCell ref="F54:F55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2023-03-15T04:50:30Z</cp:lastPrinted>
  <dcterms:created xsi:type="dcterms:W3CDTF">2023-03-15T04:50:07Z</dcterms:created>
  <dcterms:modified xsi:type="dcterms:W3CDTF">2023-03-15T04:50:49Z</dcterms:modified>
</cp:coreProperties>
</file>