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A3559609-ED8C-45B3-A1F8-E30C3BED4B73}" xr6:coauthVersionLast="36" xr6:coauthVersionMax="36" xr10:uidLastSave="{00000000-0000-0000-0000-000000000000}"/>
  <bookViews>
    <workbookView xWindow="0" yWindow="0" windowWidth="28800" windowHeight="11925" xr2:uid="{1B352BD9-B19F-4587-9A22-33C523B706B6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4" i="1" l="1"/>
  <c r="R203" i="1"/>
  <c r="N203" i="1"/>
  <c r="H203" i="1"/>
  <c r="J203" i="1" s="1"/>
  <c r="R202" i="1"/>
  <c r="N202" i="1"/>
  <c r="H202" i="1"/>
  <c r="J202" i="1" s="1"/>
  <c r="R201" i="1"/>
  <c r="R204" i="1" s="1"/>
  <c r="N201" i="1"/>
  <c r="H201" i="1"/>
  <c r="J201" i="1" s="1"/>
  <c r="J204" i="1" s="1"/>
  <c r="R200" i="1"/>
  <c r="L200" i="1"/>
  <c r="R199" i="1"/>
  <c r="N199" i="1"/>
  <c r="H199" i="1"/>
  <c r="J199" i="1" s="1"/>
  <c r="R197" i="1"/>
  <c r="N197" i="1"/>
  <c r="N200" i="1" s="1"/>
  <c r="H197" i="1"/>
  <c r="J197" i="1" s="1"/>
  <c r="J200" i="1" s="1"/>
  <c r="L196" i="1"/>
  <c r="L205" i="1" s="1"/>
  <c r="R195" i="1"/>
  <c r="N195" i="1"/>
  <c r="H195" i="1"/>
  <c r="J195" i="1" s="1"/>
  <c r="R194" i="1"/>
  <c r="N194" i="1"/>
  <c r="H194" i="1"/>
  <c r="J194" i="1" s="1"/>
  <c r="R193" i="1"/>
  <c r="N193" i="1"/>
  <c r="H193" i="1"/>
  <c r="J193" i="1" s="1"/>
  <c r="R192" i="1"/>
  <c r="N192" i="1"/>
  <c r="H192" i="1"/>
  <c r="J192" i="1" s="1"/>
  <c r="R191" i="1"/>
  <c r="N191" i="1"/>
  <c r="H191" i="1"/>
  <c r="J191" i="1" s="1"/>
  <c r="R190" i="1"/>
  <c r="N190" i="1"/>
  <c r="H190" i="1"/>
  <c r="J190" i="1" s="1"/>
  <c r="R189" i="1"/>
  <c r="N189" i="1"/>
  <c r="H189" i="1"/>
  <c r="J189" i="1" s="1"/>
  <c r="R188" i="1"/>
  <c r="N188" i="1"/>
  <c r="H188" i="1"/>
  <c r="J188" i="1" s="1"/>
  <c r="R187" i="1"/>
  <c r="N187" i="1"/>
  <c r="H187" i="1"/>
  <c r="J187" i="1" s="1"/>
  <c r="R186" i="1"/>
  <c r="N186" i="1"/>
  <c r="H186" i="1"/>
  <c r="J186" i="1" s="1"/>
  <c r="R185" i="1"/>
  <c r="N185" i="1"/>
  <c r="H185" i="1"/>
  <c r="J185" i="1" s="1"/>
  <c r="R184" i="1"/>
  <c r="N184" i="1"/>
  <c r="H184" i="1"/>
  <c r="J184" i="1" s="1"/>
  <c r="R183" i="1"/>
  <c r="N183" i="1"/>
  <c r="H183" i="1"/>
  <c r="J183" i="1" s="1"/>
  <c r="R182" i="1"/>
  <c r="N182" i="1"/>
  <c r="H182" i="1"/>
  <c r="J182" i="1" s="1"/>
  <c r="R181" i="1"/>
  <c r="N181" i="1"/>
  <c r="H181" i="1"/>
  <c r="J181" i="1" s="1"/>
  <c r="R180" i="1"/>
  <c r="N180" i="1"/>
  <c r="H180" i="1"/>
  <c r="J180" i="1" s="1"/>
  <c r="R179" i="1"/>
  <c r="N179" i="1"/>
  <c r="H179" i="1"/>
  <c r="J179" i="1" s="1"/>
  <c r="R178" i="1"/>
  <c r="R196" i="1" s="1"/>
  <c r="R205" i="1" s="1"/>
  <c r="N178" i="1"/>
  <c r="H178" i="1"/>
  <c r="J178" i="1" s="1"/>
  <c r="J196" i="1" s="1"/>
  <c r="N170" i="1"/>
  <c r="L170" i="1"/>
  <c r="R169" i="1"/>
  <c r="N169" i="1"/>
  <c r="J169" i="1"/>
  <c r="H169" i="1"/>
  <c r="R168" i="1"/>
  <c r="N168" i="1"/>
  <c r="J168" i="1"/>
  <c r="J170" i="1" s="1"/>
  <c r="H168" i="1"/>
  <c r="R167" i="1"/>
  <c r="R170" i="1" s="1"/>
  <c r="N167" i="1"/>
  <c r="J167" i="1"/>
  <c r="H167" i="1"/>
  <c r="H170" i="1" s="1"/>
  <c r="N166" i="1"/>
  <c r="L166" i="1"/>
  <c r="J166" i="1"/>
  <c r="S166" i="1" s="1"/>
  <c r="R165" i="1"/>
  <c r="N165" i="1"/>
  <c r="J165" i="1"/>
  <c r="H165" i="1"/>
  <c r="R164" i="1"/>
  <c r="N164" i="1"/>
  <c r="J164" i="1"/>
  <c r="H164" i="1"/>
  <c r="R163" i="1"/>
  <c r="N163" i="1"/>
  <c r="J163" i="1"/>
  <c r="H163" i="1"/>
  <c r="R162" i="1"/>
  <c r="N162" i="1"/>
  <c r="J162" i="1"/>
  <c r="H162" i="1"/>
  <c r="R161" i="1"/>
  <c r="R166" i="1" s="1"/>
  <c r="N161" i="1"/>
  <c r="J161" i="1"/>
  <c r="H161" i="1"/>
  <c r="H166" i="1" s="1"/>
  <c r="N160" i="1"/>
  <c r="N171" i="1" s="1"/>
  <c r="L160" i="1"/>
  <c r="L171" i="1" s="1"/>
  <c r="R159" i="1"/>
  <c r="N159" i="1"/>
  <c r="J159" i="1"/>
  <c r="H159" i="1"/>
  <c r="R158" i="1"/>
  <c r="N158" i="1"/>
  <c r="J158" i="1"/>
  <c r="H158" i="1"/>
  <c r="R157" i="1"/>
  <c r="N157" i="1"/>
  <c r="J157" i="1"/>
  <c r="H157" i="1"/>
  <c r="R156" i="1"/>
  <c r="N156" i="1"/>
  <c r="J156" i="1"/>
  <c r="H156" i="1"/>
  <c r="R155" i="1"/>
  <c r="N155" i="1"/>
  <c r="J155" i="1"/>
  <c r="H155" i="1"/>
  <c r="R154" i="1"/>
  <c r="N154" i="1"/>
  <c r="J154" i="1"/>
  <c r="H154" i="1"/>
  <c r="R153" i="1"/>
  <c r="N153" i="1"/>
  <c r="J153" i="1"/>
  <c r="H153" i="1"/>
  <c r="R152" i="1"/>
  <c r="N152" i="1"/>
  <c r="J152" i="1"/>
  <c r="H152" i="1"/>
  <c r="R151" i="1"/>
  <c r="N151" i="1"/>
  <c r="J151" i="1"/>
  <c r="H151" i="1"/>
  <c r="R150" i="1"/>
  <c r="N150" i="1"/>
  <c r="J150" i="1"/>
  <c r="H150" i="1"/>
  <c r="R149" i="1"/>
  <c r="R160" i="1" s="1"/>
  <c r="R171" i="1" s="1"/>
  <c r="N149" i="1"/>
  <c r="J149" i="1"/>
  <c r="J160" i="1" s="1"/>
  <c r="J171" i="1" s="1"/>
  <c r="R172" i="1" s="1"/>
  <c r="H149" i="1"/>
  <c r="H160" i="1" s="1"/>
  <c r="L141" i="1"/>
  <c r="R140" i="1"/>
  <c r="L140" i="1"/>
  <c r="R139" i="1"/>
  <c r="N139" i="1"/>
  <c r="H139" i="1"/>
  <c r="J139" i="1" s="1"/>
  <c r="R138" i="1"/>
  <c r="N138" i="1"/>
  <c r="H138" i="1"/>
  <c r="J138" i="1" s="1"/>
  <c r="R137" i="1"/>
  <c r="N137" i="1"/>
  <c r="H137" i="1"/>
  <c r="J137" i="1" s="1"/>
  <c r="R136" i="1"/>
  <c r="N136" i="1"/>
  <c r="H136" i="1"/>
  <c r="J136" i="1" s="1"/>
  <c r="R135" i="1"/>
  <c r="N135" i="1"/>
  <c r="H135" i="1"/>
  <c r="J135" i="1" s="1"/>
  <c r="R134" i="1"/>
  <c r="N134" i="1"/>
  <c r="H134" i="1"/>
  <c r="J134" i="1" s="1"/>
  <c r="R133" i="1"/>
  <c r="N133" i="1"/>
  <c r="H133" i="1"/>
  <c r="J133" i="1" s="1"/>
  <c r="R132" i="1"/>
  <c r="N132" i="1"/>
  <c r="H132" i="1"/>
  <c r="J132" i="1" s="1"/>
  <c r="R131" i="1"/>
  <c r="N131" i="1"/>
  <c r="H131" i="1"/>
  <c r="J131" i="1" s="1"/>
  <c r="R130" i="1"/>
  <c r="N130" i="1"/>
  <c r="H130" i="1"/>
  <c r="J130" i="1" s="1"/>
  <c r="R129" i="1"/>
  <c r="N129" i="1"/>
  <c r="H129" i="1"/>
  <c r="J129" i="1" s="1"/>
  <c r="R128" i="1"/>
  <c r="N128" i="1"/>
  <c r="H128" i="1"/>
  <c r="J128" i="1" s="1"/>
  <c r="R127" i="1"/>
  <c r="N127" i="1"/>
  <c r="H127" i="1"/>
  <c r="J127" i="1" s="1"/>
  <c r="R126" i="1"/>
  <c r="N126" i="1"/>
  <c r="H126" i="1"/>
  <c r="J126" i="1" s="1"/>
  <c r="R125" i="1"/>
  <c r="N125" i="1"/>
  <c r="N140" i="1" s="1"/>
  <c r="H125" i="1"/>
  <c r="J125" i="1" s="1"/>
  <c r="R124" i="1"/>
  <c r="L124" i="1"/>
  <c r="R123" i="1"/>
  <c r="N123" i="1"/>
  <c r="H123" i="1"/>
  <c r="J123" i="1" s="1"/>
  <c r="R122" i="1"/>
  <c r="N122" i="1"/>
  <c r="H122" i="1"/>
  <c r="J122" i="1" s="1"/>
  <c r="R121" i="1"/>
  <c r="N121" i="1"/>
  <c r="H121" i="1"/>
  <c r="J121" i="1" s="1"/>
  <c r="R120" i="1"/>
  <c r="N120" i="1"/>
  <c r="H120" i="1"/>
  <c r="J120" i="1" s="1"/>
  <c r="R119" i="1"/>
  <c r="R141" i="1" s="1"/>
  <c r="L119" i="1"/>
  <c r="R118" i="1"/>
  <c r="N118" i="1"/>
  <c r="H118" i="1"/>
  <c r="J118" i="1" s="1"/>
  <c r="R117" i="1"/>
  <c r="N117" i="1"/>
  <c r="H117" i="1"/>
  <c r="J117" i="1" s="1"/>
  <c r="R116" i="1"/>
  <c r="N116" i="1"/>
  <c r="H116" i="1"/>
  <c r="J116" i="1" s="1"/>
  <c r="R115" i="1"/>
  <c r="N115" i="1"/>
  <c r="H115" i="1"/>
  <c r="J115" i="1" s="1"/>
  <c r="R114" i="1"/>
  <c r="N114" i="1"/>
  <c r="H114" i="1"/>
  <c r="J114" i="1" s="1"/>
  <c r="R113" i="1"/>
  <c r="N113" i="1"/>
  <c r="H113" i="1"/>
  <c r="J113" i="1" s="1"/>
  <c r="R112" i="1"/>
  <c r="N112" i="1"/>
  <c r="H112" i="1"/>
  <c r="J112" i="1" s="1"/>
  <c r="R111" i="1"/>
  <c r="N111" i="1"/>
  <c r="H111" i="1"/>
  <c r="J111" i="1" s="1"/>
  <c r="R110" i="1"/>
  <c r="N110" i="1"/>
  <c r="H110" i="1"/>
  <c r="J110" i="1" s="1"/>
  <c r="R109" i="1"/>
  <c r="N109" i="1"/>
  <c r="H109" i="1"/>
  <c r="J109" i="1" s="1"/>
  <c r="R108" i="1"/>
  <c r="N108" i="1"/>
  <c r="H108" i="1"/>
  <c r="J108" i="1" s="1"/>
  <c r="R107" i="1"/>
  <c r="N107" i="1"/>
  <c r="H107" i="1"/>
  <c r="J107" i="1" s="1"/>
  <c r="R106" i="1"/>
  <c r="N106" i="1"/>
  <c r="H106" i="1"/>
  <c r="J106" i="1" s="1"/>
  <c r="R105" i="1"/>
  <c r="N105" i="1"/>
  <c r="H105" i="1"/>
  <c r="J105" i="1" s="1"/>
  <c r="R104" i="1"/>
  <c r="N104" i="1"/>
  <c r="H104" i="1"/>
  <c r="J104" i="1" s="1"/>
  <c r="R103" i="1"/>
  <c r="N103" i="1"/>
  <c r="H103" i="1"/>
  <c r="J103" i="1" s="1"/>
  <c r="R102" i="1"/>
  <c r="N102" i="1"/>
  <c r="H102" i="1"/>
  <c r="J102" i="1" s="1"/>
  <c r="R101" i="1"/>
  <c r="N101" i="1"/>
  <c r="H101" i="1"/>
  <c r="J101" i="1" s="1"/>
  <c r="R100" i="1"/>
  <c r="N100" i="1"/>
  <c r="H100" i="1"/>
  <c r="J100" i="1" s="1"/>
  <c r="R99" i="1"/>
  <c r="N99" i="1"/>
  <c r="H99" i="1"/>
  <c r="J99" i="1" s="1"/>
  <c r="R98" i="1"/>
  <c r="N98" i="1"/>
  <c r="N119" i="1" s="1"/>
  <c r="H98" i="1"/>
  <c r="J98" i="1" s="1"/>
  <c r="J119" i="1" s="1"/>
  <c r="N91" i="1"/>
  <c r="N90" i="1"/>
  <c r="L90" i="1"/>
  <c r="R89" i="1"/>
  <c r="N89" i="1"/>
  <c r="J89" i="1"/>
  <c r="H89" i="1"/>
  <c r="R88" i="1"/>
  <c r="N88" i="1"/>
  <c r="J88" i="1"/>
  <c r="J90" i="1" s="1"/>
  <c r="S90" i="1" s="1"/>
  <c r="H88" i="1"/>
  <c r="R86" i="1"/>
  <c r="R90" i="1" s="1"/>
  <c r="N86" i="1"/>
  <c r="J86" i="1"/>
  <c r="H86" i="1"/>
  <c r="H90" i="1" s="1"/>
  <c r="N85" i="1"/>
  <c r="L85" i="1"/>
  <c r="R84" i="1"/>
  <c r="N84" i="1"/>
  <c r="J84" i="1"/>
  <c r="H84" i="1"/>
  <c r="R83" i="1"/>
  <c r="N83" i="1"/>
  <c r="J83" i="1"/>
  <c r="H83" i="1"/>
  <c r="R76" i="1"/>
  <c r="R85" i="1" s="1"/>
  <c r="N76" i="1"/>
  <c r="J76" i="1"/>
  <c r="J85" i="1" s="1"/>
  <c r="H76" i="1"/>
  <c r="H85" i="1" s="1"/>
  <c r="N75" i="1"/>
  <c r="L75" i="1"/>
  <c r="L91" i="1" s="1"/>
  <c r="J75" i="1"/>
  <c r="R74" i="1"/>
  <c r="N74" i="1"/>
  <c r="J74" i="1"/>
  <c r="H74" i="1"/>
  <c r="R72" i="1"/>
  <c r="N72" i="1"/>
  <c r="J72" i="1"/>
  <c r="H72" i="1"/>
  <c r="R71" i="1"/>
  <c r="R75" i="1" s="1"/>
  <c r="R91" i="1" s="1"/>
  <c r="N71" i="1"/>
  <c r="J71" i="1"/>
  <c r="H71" i="1"/>
  <c r="H75" i="1" s="1"/>
  <c r="H91" i="1" s="1"/>
  <c r="R65" i="1"/>
  <c r="R64" i="1"/>
  <c r="L64" i="1"/>
  <c r="R63" i="1"/>
  <c r="N63" i="1"/>
  <c r="H63" i="1"/>
  <c r="J63" i="1" s="1"/>
  <c r="J64" i="1" s="1"/>
  <c r="R61" i="1"/>
  <c r="N61" i="1"/>
  <c r="N64" i="1" s="1"/>
  <c r="H61" i="1"/>
  <c r="J61" i="1" s="1"/>
  <c r="R60" i="1"/>
  <c r="L60" i="1"/>
  <c r="R59" i="1"/>
  <c r="N59" i="1"/>
  <c r="H59" i="1"/>
  <c r="J59" i="1" s="1"/>
  <c r="R58" i="1"/>
  <c r="N58" i="1"/>
  <c r="H58" i="1"/>
  <c r="J58" i="1" s="1"/>
  <c r="R57" i="1"/>
  <c r="N57" i="1"/>
  <c r="H57" i="1"/>
  <c r="J57" i="1" s="1"/>
  <c r="R56" i="1"/>
  <c r="N56" i="1"/>
  <c r="N60" i="1" s="1"/>
  <c r="H56" i="1"/>
  <c r="J56" i="1" s="1"/>
  <c r="J60" i="1" s="1"/>
  <c r="S60" i="1" s="1"/>
  <c r="R55" i="1"/>
  <c r="L55" i="1"/>
  <c r="R54" i="1"/>
  <c r="N54" i="1"/>
  <c r="H54" i="1"/>
  <c r="J54" i="1" s="1"/>
  <c r="R52" i="1"/>
  <c r="N52" i="1"/>
  <c r="H52" i="1"/>
  <c r="J52" i="1" s="1"/>
  <c r="R51" i="1"/>
  <c r="N51" i="1"/>
  <c r="H51" i="1"/>
  <c r="J51" i="1" s="1"/>
  <c r="N42" i="1"/>
  <c r="L42" i="1"/>
  <c r="R41" i="1"/>
  <c r="N41" i="1"/>
  <c r="J41" i="1"/>
  <c r="H41" i="1"/>
  <c r="R40" i="1"/>
  <c r="N40" i="1"/>
  <c r="J40" i="1"/>
  <c r="H40" i="1"/>
  <c r="R39" i="1"/>
  <c r="N39" i="1"/>
  <c r="J39" i="1"/>
  <c r="H39" i="1"/>
  <c r="R38" i="1"/>
  <c r="N38" i="1"/>
  <c r="J38" i="1"/>
  <c r="H38" i="1"/>
  <c r="R37" i="1"/>
  <c r="N37" i="1"/>
  <c r="J37" i="1"/>
  <c r="H37" i="1"/>
  <c r="R36" i="1"/>
  <c r="N36" i="1"/>
  <c r="J36" i="1"/>
  <c r="H36" i="1"/>
  <c r="R35" i="1"/>
  <c r="N35" i="1"/>
  <c r="J35" i="1"/>
  <c r="H35" i="1"/>
  <c r="R34" i="1"/>
  <c r="N34" i="1"/>
  <c r="J34" i="1"/>
  <c r="J42" i="1" s="1"/>
  <c r="H34" i="1"/>
  <c r="R33" i="1"/>
  <c r="R42" i="1" s="1"/>
  <c r="N33" i="1"/>
  <c r="J33" i="1"/>
  <c r="H33" i="1"/>
  <c r="H42" i="1" s="1"/>
  <c r="N32" i="1"/>
  <c r="L32" i="1"/>
  <c r="J32" i="1"/>
  <c r="R31" i="1"/>
  <c r="N31" i="1"/>
  <c r="J31" i="1"/>
  <c r="H31" i="1"/>
  <c r="R30" i="1"/>
  <c r="R32" i="1" s="1"/>
  <c r="S32" i="1" s="1"/>
  <c r="N30" i="1"/>
  <c r="J30" i="1"/>
  <c r="H30" i="1"/>
  <c r="H32" i="1" s="1"/>
  <c r="N29" i="1"/>
  <c r="N43" i="1" s="1"/>
  <c r="L29" i="1"/>
  <c r="L43" i="1" s="1"/>
  <c r="J29" i="1"/>
  <c r="J43" i="1" s="1"/>
  <c r="R44" i="1" s="1"/>
  <c r="R28" i="1"/>
  <c r="N28" i="1"/>
  <c r="J28" i="1"/>
  <c r="H28" i="1"/>
  <c r="R26" i="1"/>
  <c r="N26" i="1"/>
  <c r="J26" i="1"/>
  <c r="H26" i="1"/>
  <c r="R25" i="1"/>
  <c r="R29" i="1" s="1"/>
  <c r="R43" i="1" s="1"/>
  <c r="N25" i="1"/>
  <c r="J25" i="1"/>
  <c r="H25" i="1"/>
  <c r="H29" i="1" s="1"/>
  <c r="H43" i="1" s="1"/>
  <c r="R17" i="1"/>
  <c r="L17" i="1"/>
  <c r="R16" i="1"/>
  <c r="N16" i="1"/>
  <c r="H16" i="1"/>
  <c r="J16" i="1" s="1"/>
  <c r="J17" i="1" s="1"/>
  <c r="R15" i="1"/>
  <c r="N15" i="1"/>
  <c r="H15" i="1"/>
  <c r="J15" i="1" s="1"/>
  <c r="R14" i="1"/>
  <c r="L14" i="1"/>
  <c r="R13" i="1"/>
  <c r="N13" i="1"/>
  <c r="H13" i="1"/>
  <c r="J13" i="1" s="1"/>
  <c r="R12" i="1"/>
  <c r="N12" i="1"/>
  <c r="H12" i="1"/>
  <c r="J12" i="1" s="1"/>
  <c r="R11" i="1"/>
  <c r="N11" i="1"/>
  <c r="H11" i="1"/>
  <c r="J11" i="1" s="1"/>
  <c r="R10" i="1"/>
  <c r="N10" i="1"/>
  <c r="H10" i="1"/>
  <c r="J10" i="1" s="1"/>
  <c r="R9" i="1"/>
  <c r="R18" i="1" s="1"/>
  <c r="L9" i="1"/>
  <c r="L18" i="1" s="1"/>
  <c r="R8" i="1"/>
  <c r="N8" i="1"/>
  <c r="H8" i="1"/>
  <c r="J8" i="1" s="1"/>
  <c r="R7" i="1"/>
  <c r="N7" i="1"/>
  <c r="J7" i="1"/>
  <c r="H7" i="1"/>
  <c r="R6" i="1"/>
  <c r="N6" i="1"/>
  <c r="J6" i="1"/>
  <c r="H6" i="1"/>
  <c r="R5" i="1"/>
  <c r="N5" i="1"/>
  <c r="J5" i="1"/>
  <c r="J9" i="1" s="1"/>
  <c r="H5" i="1"/>
  <c r="H9" i="1" s="1"/>
  <c r="N9" i="1" l="1"/>
  <c r="N18" i="1" s="1"/>
  <c r="J14" i="1"/>
  <c r="J18" i="1" s="1"/>
  <c r="R19" i="1" s="1"/>
  <c r="H14" i="1"/>
  <c r="H18" i="1" s="1"/>
  <c r="N17" i="1"/>
  <c r="J55" i="1"/>
  <c r="J91" i="1"/>
  <c r="R92" i="1" s="1"/>
  <c r="H140" i="1"/>
  <c r="S170" i="1"/>
  <c r="N196" i="1"/>
  <c r="N205" i="1" s="1"/>
  <c r="H200" i="1"/>
  <c r="N204" i="1"/>
  <c r="S29" i="1"/>
  <c r="S43" i="1" s="1"/>
  <c r="S196" i="1"/>
  <c r="J205" i="1"/>
  <c r="N14" i="1"/>
  <c r="H17" i="1"/>
  <c r="S42" i="1"/>
  <c r="N55" i="1"/>
  <c r="N65" i="1" s="1"/>
  <c r="L65" i="1"/>
  <c r="S64" i="1"/>
  <c r="S85" i="1"/>
  <c r="J124" i="1"/>
  <c r="H171" i="1"/>
  <c r="H60" i="1"/>
  <c r="S75" i="1"/>
  <c r="S91" i="1" s="1"/>
  <c r="S119" i="1"/>
  <c r="S204" i="1"/>
  <c r="S17" i="1"/>
  <c r="H119" i="1"/>
  <c r="N124" i="1"/>
  <c r="N141" i="1" s="1"/>
  <c r="J140" i="1"/>
  <c r="S140" i="1" s="1"/>
  <c r="S160" i="1"/>
  <c r="S171" i="1" s="1"/>
  <c r="S200" i="1"/>
  <c r="H55" i="1"/>
  <c r="H64" i="1"/>
  <c r="H124" i="1"/>
  <c r="H196" i="1"/>
  <c r="H205" i="1" s="1"/>
  <c r="H204" i="1"/>
  <c r="H65" i="1" l="1"/>
  <c r="S9" i="1"/>
  <c r="S55" i="1"/>
  <c r="S65" i="1" s="1"/>
  <c r="J65" i="1"/>
  <c r="R66" i="1" s="1"/>
  <c r="H141" i="1"/>
  <c r="J141" i="1"/>
  <c r="R142" i="1" s="1"/>
  <c r="S124" i="1"/>
  <c r="S141" i="1" s="1"/>
  <c r="R206" i="1"/>
  <c r="P208" i="1" s="1"/>
  <c r="S205" i="1"/>
  <c r="S14" i="1"/>
  <c r="S18" i="1" l="1"/>
</calcChain>
</file>

<file path=xl/sharedStrings.xml><?xml version="1.0" encoding="utf-8"?>
<sst xmlns="http://schemas.openxmlformats.org/spreadsheetml/2006/main" count="312" uniqueCount="96">
  <si>
    <t xml:space="preserve"> </t>
  </si>
  <si>
    <t xml:space="preserve">Акт выполненых работ за  Июнь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</si>
  <si>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</si>
  <si>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</si>
  <si>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</si>
  <si>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</si>
  <si>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</si>
  <si>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</si>
  <si>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</si>
  <si>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</si>
  <si>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</si>
  <si>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</si>
  <si>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</si>
  <si>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</si>
  <si>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</si>
  <si>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</si>
  <si>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</si>
  <si>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ул.Октябрьская д.7</t>
  </si>
  <si>
    <t>ТВК</t>
  </si>
  <si>
    <t>итого</t>
  </si>
  <si>
    <t>РСЦ</t>
  </si>
  <si>
    <t>Дом</t>
  </si>
  <si>
    <t>Эл цех</t>
  </si>
  <si>
    <t xml:space="preserve">Акт выполненых работ за  Июль  2022 год </t>
  </si>
  <si>
    <t>Демонтаж предохранителя, горелых губок. Установка провода 1*6 и автомата 63А, изоляция.</t>
  </si>
  <si>
    <t>кв 12</t>
  </si>
  <si>
    <t>автомат 63А</t>
  </si>
  <si>
    <t>изолента</t>
  </si>
  <si>
    <t>гайка</t>
  </si>
  <si>
    <t>болт</t>
  </si>
  <si>
    <t>шайба</t>
  </si>
  <si>
    <t xml:space="preserve">Акт выполненых работ за  Август  2022 год </t>
  </si>
  <si>
    <t xml:space="preserve">Акт выполненых работ за  Сентябрь  2023 год </t>
  </si>
  <si>
    <t>Экспертиза достовернности сметной стоимости: "Востановление системы теплоснабжения МКД"</t>
  </si>
  <si>
    <t>счет №447 (дог.№132)</t>
  </si>
  <si>
    <t>Экспертиза достовернности сметной стоимости: "Востановление системы электроснабжения МКД"</t>
  </si>
  <si>
    <t>счет №424 (дог.№114)</t>
  </si>
  <si>
    <t>Демонтаж ореха и переподключение вводной фазы. Изоляция соединений.</t>
  </si>
  <si>
    <t>кв 11</t>
  </si>
  <si>
    <t>ниссан</t>
  </si>
  <si>
    <t xml:space="preserve">Акт выполненых работ за  Октябрь  2023 год </t>
  </si>
  <si>
    <t>Перекрытие стояков отопления, сброс воды, демонтаж стояков отопления (металл), монтаж на полипропилен, запуск, проверка.</t>
  </si>
  <si>
    <t>кв 1</t>
  </si>
  <si>
    <t>мазда</t>
  </si>
  <si>
    <t>американка ф25</t>
  </si>
  <si>
    <t>муфта ф25</t>
  </si>
  <si>
    <t>тройник ф25</t>
  </si>
  <si>
    <t>угол ф25</t>
  </si>
  <si>
    <t>фумлента</t>
  </si>
  <si>
    <t>труба ф25</t>
  </si>
  <si>
    <t>пробка ф55*20</t>
  </si>
  <si>
    <t>бур</t>
  </si>
  <si>
    <t xml:space="preserve">муфта </t>
  </si>
  <si>
    <t>муфта</t>
  </si>
  <si>
    <t>Перекоытие стояков отопления в подвале, сброс, замена стояка отопления от радиатора до розлива, запуск, проверка</t>
  </si>
  <si>
    <t>американка  ППР 25</t>
  </si>
  <si>
    <t>труба ППР ф25</t>
  </si>
  <si>
    <t>угол ППР ф25</t>
  </si>
  <si>
    <t>диск</t>
  </si>
  <si>
    <t>протяжка и установка новой эл проводки в гофре на клипсы и хомуты. Установка и подключение панели, розетки, выключателя, вводных автоматов в боксе. Установка и сборка распр коробок. Изоляция всех соединений.</t>
  </si>
  <si>
    <t>гофра</t>
  </si>
  <si>
    <t>провод 2*,5</t>
  </si>
  <si>
    <t>саморез</t>
  </si>
  <si>
    <t>дюбель</t>
  </si>
  <si>
    <t>панель</t>
  </si>
  <si>
    <t>розетка</t>
  </si>
  <si>
    <t>выключатель</t>
  </si>
  <si>
    <t>колодка нул</t>
  </si>
  <si>
    <t>бокс</t>
  </si>
  <si>
    <t>автомат 16а</t>
  </si>
  <si>
    <t>хомут</t>
  </si>
  <si>
    <t xml:space="preserve">Акт выполненых работ за  Ноябрь  2023 год </t>
  </si>
  <si>
    <t>Перекрытие стояков отопления в подвале, сброс, переподключение радиатора  по сгонам, запуск, сброс воздуха, проверка.</t>
  </si>
  <si>
    <t>труба мет ф20*26</t>
  </si>
  <si>
    <t>фитинг ф20*26</t>
  </si>
  <si>
    <t>угол ф20*26*20-26</t>
  </si>
  <si>
    <t>угол ф20*26</t>
  </si>
  <si>
    <t xml:space="preserve"> фумлента</t>
  </si>
  <si>
    <t>лен</t>
  </si>
  <si>
    <t>Раскладка отравы для крыс</t>
  </si>
  <si>
    <t>кв 2</t>
  </si>
  <si>
    <t>отрава</t>
  </si>
  <si>
    <t xml:space="preserve">Акт выполненых работ за  Декабрь 2023 год </t>
  </si>
  <si>
    <t>Замена фитингов на стояке отопления</t>
  </si>
  <si>
    <t>кв 7</t>
  </si>
  <si>
    <t>фитинг ф26</t>
  </si>
  <si>
    <t>Замена  стояка отопления</t>
  </si>
  <si>
    <t>кв 22</t>
  </si>
  <si>
    <t>труба  ф26</t>
  </si>
  <si>
    <t>угол 90гр ф25</t>
  </si>
  <si>
    <t>америк ф26</t>
  </si>
  <si>
    <t>Замена стояка отопления</t>
  </si>
  <si>
    <t>труба ф26</t>
  </si>
  <si>
    <t>угол ф26</t>
  </si>
  <si>
    <t>американка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</si>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</sst>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6" fillId="0" borderId="2" xfId="0" applyFont="1" applyFill="1" applyBorder="1"/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0" fillId="0" borderId="2" xfId="0" applyNumberFormat="1" applyBorder="1" applyAlignment="1">
      <alignment wrapText="1"/>
    </xf>
    <xf numFmtId="0" fontId="0" fillId="0" borderId="0" xfId="0" applyBorder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2DB2-235D-43C4-A467-F2B92A82F823}">
  <sheetPr>
    <tabColor rgb="FFFFFF00"/>
  </sheetPr>
  <dimension ref="A1:S208"/>
  <sheetViews>
    <sheetView tabSelected="1" zoomScale="90" zoomScaleNormal="90" workbookViewId="0">
      <pane xSplit="1" ySplit="1" topLeftCell="B187" activePane="bottomRight" state="frozen"/>
      <selection pane="topRight" activeCell="B1" sqref="B1"/>
      <selection pane="bottomLeft" activeCell="A5" sqref="A5"/>
      <selection pane="bottomRight" activeCell="B118" sqref="B118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5703125" customWidth="1"/>
    <col min="11" max="11" width="10" customWidth="1"/>
    <col min="12" max="12" width="7" customWidth="1"/>
    <col min="14" max="14" width="9.7109375" customWidth="1"/>
    <col min="15" max="15" width="13.7109375" customWidth="1"/>
    <col min="16" max="16" width="12.140625" bestFit="1" customWidth="1"/>
    <col min="18" max="18" width="12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5" t="s">
        <v>9</v>
      </c>
      <c r="I3" s="5"/>
      <c r="J3" s="5"/>
      <c r="K3" s="3"/>
      <c r="L3" s="5" t="s">
        <v>10</v>
      </c>
      <c r="M3" s="5"/>
      <c r="N3" s="5"/>
      <c r="O3" s="5" t="s">
        <v>11</v>
      </c>
      <c r="P3" s="5"/>
      <c r="Q3" s="5"/>
      <c r="R3" s="5"/>
      <c r="S3" s="2"/>
    </row>
    <row r="4" spans="1:19" ht="25.5" x14ac:dyDescent="0.2">
      <c r="A4" s="6"/>
      <c r="B4" s="6"/>
      <c r="C4" s="6"/>
      <c r="D4" s="6"/>
      <c r="E4" s="6"/>
      <c r="F4" s="7"/>
      <c r="G4" s="7"/>
      <c r="H4" s="8" t="s">
        <v>12</v>
      </c>
      <c r="I4" s="9" t="s">
        <v>13</v>
      </c>
      <c r="J4" s="8" t="s">
        <v>14</v>
      </c>
      <c r="K4" s="10"/>
      <c r="L4" s="8" t="s">
        <v>12</v>
      </c>
      <c r="M4" s="8" t="s">
        <v>15</v>
      </c>
      <c r="N4" s="8" t="s">
        <v>14</v>
      </c>
      <c r="O4" s="9" t="s">
        <v>16</v>
      </c>
      <c r="P4" s="8" t="s">
        <v>12</v>
      </c>
      <c r="Q4" s="8" t="s">
        <v>15</v>
      </c>
      <c r="R4" s="8" t="s">
        <v>14</v>
      </c>
      <c r="S4" s="2"/>
    </row>
    <row r="5" spans="1:19" ht="31.5" x14ac:dyDescent="0.2">
      <c r="A5" s="11"/>
      <c r="B5" s="12"/>
      <c r="C5" s="11"/>
      <c r="D5" s="12"/>
      <c r="E5" s="13" t="s">
        <v>17</v>
      </c>
      <c r="F5" s="11"/>
      <c r="G5" s="11"/>
      <c r="H5" s="14">
        <f>F5*G5</f>
        <v>0</v>
      </c>
      <c r="I5" s="14"/>
      <c r="J5" s="14">
        <f>H5*I5</f>
        <v>0</v>
      </c>
      <c r="K5" s="14"/>
      <c r="L5" s="14"/>
      <c r="M5" s="14"/>
      <c r="N5" s="14">
        <f>L5*M5</f>
        <v>0</v>
      </c>
      <c r="O5" s="14"/>
      <c r="P5" s="14"/>
      <c r="Q5" s="14"/>
      <c r="R5" s="14">
        <f>P5*Q5</f>
        <v>0</v>
      </c>
      <c r="S5" s="15"/>
    </row>
    <row r="6" spans="1:19" ht="15" x14ac:dyDescent="0.2">
      <c r="A6" s="11"/>
      <c r="B6" s="12"/>
      <c r="C6" s="11"/>
      <c r="D6" s="11"/>
      <c r="E6" s="16" t="s">
        <v>18</v>
      </c>
      <c r="F6" s="11"/>
      <c r="G6" s="11"/>
      <c r="H6" s="14">
        <f>F6*G6</f>
        <v>0</v>
      </c>
      <c r="I6" s="14"/>
      <c r="J6" s="14">
        <f>H6*I6</f>
        <v>0</v>
      </c>
      <c r="K6" s="14"/>
      <c r="L6" s="14"/>
      <c r="M6" s="14"/>
      <c r="N6" s="14">
        <f>L6*M6</f>
        <v>0</v>
      </c>
      <c r="O6" s="14"/>
      <c r="P6" s="14"/>
      <c r="Q6" s="14"/>
      <c r="R6" s="14">
        <f t="shared" ref="R6:R8" si="0">P6*Q6</f>
        <v>0</v>
      </c>
      <c r="S6" s="15"/>
    </row>
    <row r="7" spans="1:19" ht="15" x14ac:dyDescent="0.2">
      <c r="A7" s="11"/>
      <c r="B7" s="12"/>
      <c r="C7" s="11"/>
      <c r="D7" s="11"/>
      <c r="E7" s="16"/>
      <c r="F7" s="11"/>
      <c r="G7" s="11"/>
      <c r="H7" s="14">
        <f t="shared" ref="H7" si="1">F7*G7</f>
        <v>0</v>
      </c>
      <c r="I7" s="14"/>
      <c r="J7" s="14">
        <f t="shared" ref="J7" si="2">H7*I7</f>
        <v>0</v>
      </c>
      <c r="K7" s="14"/>
      <c r="L7" s="14"/>
      <c r="M7" s="14"/>
      <c r="N7" s="14">
        <f t="shared" ref="N7" si="3">L7*M7</f>
        <v>0</v>
      </c>
      <c r="O7" s="17"/>
      <c r="P7" s="14"/>
      <c r="Q7" s="14"/>
      <c r="R7" s="14">
        <f t="shared" si="0"/>
        <v>0</v>
      </c>
      <c r="S7" s="15"/>
    </row>
    <row r="8" spans="1:19" x14ac:dyDescent="0.2">
      <c r="A8" s="11"/>
      <c r="B8" s="12"/>
      <c r="C8" s="11"/>
      <c r="D8" s="11"/>
      <c r="E8" s="11"/>
      <c r="F8" s="11"/>
      <c r="G8" s="11"/>
      <c r="H8" s="14">
        <f>F8*G8</f>
        <v>0</v>
      </c>
      <c r="I8" s="14"/>
      <c r="J8" s="14">
        <f>H8*I8</f>
        <v>0</v>
      </c>
      <c r="K8" s="14"/>
      <c r="L8" s="14"/>
      <c r="M8" s="14"/>
      <c r="N8" s="14">
        <f>L8*M8</f>
        <v>0</v>
      </c>
      <c r="O8" s="17"/>
      <c r="P8" s="14"/>
      <c r="Q8" s="14"/>
      <c r="R8" s="14">
        <f t="shared" si="0"/>
        <v>0</v>
      </c>
      <c r="S8" s="18"/>
    </row>
    <row r="9" spans="1:19" x14ac:dyDescent="0.2">
      <c r="A9" s="11"/>
      <c r="B9" s="12"/>
      <c r="C9" s="11"/>
      <c r="D9" s="11"/>
      <c r="E9" s="19" t="s">
        <v>19</v>
      </c>
      <c r="F9" s="11"/>
      <c r="G9" s="11"/>
      <c r="H9" s="20">
        <f>SUM(H5:H8)</f>
        <v>0</v>
      </c>
      <c r="I9" s="14"/>
      <c r="J9" s="20">
        <f>SUM(J5:J8)</f>
        <v>0</v>
      </c>
      <c r="K9" s="14"/>
      <c r="L9" s="20">
        <f>SUM(L5:L8)</f>
        <v>0</v>
      </c>
      <c r="M9" s="14"/>
      <c r="N9" s="20">
        <f>SUM(N5:N8)</f>
        <v>0</v>
      </c>
      <c r="O9" s="17"/>
      <c r="P9" s="14"/>
      <c r="Q9" s="14"/>
      <c r="R9" s="20">
        <f>SUM(R5:R8)</f>
        <v>0</v>
      </c>
      <c r="S9" s="15">
        <f>J9+N9+R9</f>
        <v>0</v>
      </c>
    </row>
    <row r="10" spans="1:19" ht="15" x14ac:dyDescent="0.2">
      <c r="A10" s="11" t="s">
        <v>0</v>
      </c>
      <c r="B10" s="12"/>
      <c r="C10" s="11"/>
      <c r="D10" s="11"/>
      <c r="E10" s="16" t="s">
        <v>20</v>
      </c>
      <c r="F10" s="11"/>
      <c r="G10" s="11"/>
      <c r="H10" s="14">
        <f>F10*G10</f>
        <v>0</v>
      </c>
      <c r="I10" s="14"/>
      <c r="J10" s="14">
        <f>H10*I10</f>
        <v>0</v>
      </c>
      <c r="K10" s="14"/>
      <c r="L10" s="14"/>
      <c r="M10" s="14"/>
      <c r="N10" s="14">
        <f>L10*M10</f>
        <v>0</v>
      </c>
      <c r="O10" s="14"/>
      <c r="P10" s="14"/>
      <c r="Q10" s="14"/>
      <c r="R10" s="14">
        <f>P10</f>
        <v>0</v>
      </c>
      <c r="S10" s="21"/>
    </row>
    <row r="11" spans="1:19" ht="15" x14ac:dyDescent="0.2">
      <c r="A11" s="11"/>
      <c r="B11" s="12"/>
      <c r="C11" s="22"/>
      <c r="D11" s="11"/>
      <c r="E11" s="16" t="s">
        <v>21</v>
      </c>
      <c r="F11" s="11"/>
      <c r="G11" s="11"/>
      <c r="H11" s="14">
        <f t="shared" ref="H11:H13" si="4">F11*G11</f>
        <v>0</v>
      </c>
      <c r="I11" s="14"/>
      <c r="J11" s="14">
        <f>H11*I11</f>
        <v>0</v>
      </c>
      <c r="K11" s="14"/>
      <c r="L11" s="14"/>
      <c r="M11" s="14"/>
      <c r="N11" s="14">
        <f t="shared" ref="N11:N12" si="5">L11*M11</f>
        <v>0</v>
      </c>
      <c r="O11" s="14"/>
      <c r="P11" s="14"/>
      <c r="Q11" s="14"/>
      <c r="R11" s="14">
        <f>P11*Q11</f>
        <v>0</v>
      </c>
      <c r="S11" s="21"/>
    </row>
    <row r="12" spans="1:19" ht="15" x14ac:dyDescent="0.2">
      <c r="A12" s="11"/>
      <c r="B12" s="12"/>
      <c r="C12" s="11"/>
      <c r="D12" s="11"/>
      <c r="E12" s="16"/>
      <c r="F12" s="11"/>
      <c r="G12" s="11"/>
      <c r="H12" s="14">
        <f t="shared" si="4"/>
        <v>0</v>
      </c>
      <c r="I12" s="14"/>
      <c r="J12" s="14">
        <f>H12*I12</f>
        <v>0</v>
      </c>
      <c r="K12" s="14"/>
      <c r="L12" s="14"/>
      <c r="M12" s="14"/>
      <c r="N12" s="14">
        <f t="shared" si="5"/>
        <v>0</v>
      </c>
      <c r="O12" s="14"/>
      <c r="P12" s="14"/>
      <c r="Q12" s="14"/>
      <c r="R12" s="14">
        <f t="shared" ref="R12:R13" si="6">P12*Q12</f>
        <v>0</v>
      </c>
      <c r="S12" s="21"/>
    </row>
    <row r="13" spans="1:19" x14ac:dyDescent="0.2">
      <c r="A13" s="11"/>
      <c r="B13" s="12"/>
      <c r="C13" s="11"/>
      <c r="D13" s="11"/>
      <c r="E13" s="11"/>
      <c r="F13" s="11"/>
      <c r="G13" s="11"/>
      <c r="H13" s="14">
        <f t="shared" si="4"/>
        <v>0</v>
      </c>
      <c r="I13" s="14"/>
      <c r="J13" s="14">
        <f t="shared" ref="J13" si="7">H13*I13</f>
        <v>0</v>
      </c>
      <c r="K13" s="14"/>
      <c r="L13" s="14"/>
      <c r="M13" s="14"/>
      <c r="N13" s="14">
        <f>L13*M13</f>
        <v>0</v>
      </c>
      <c r="O13" s="14"/>
      <c r="P13" s="14"/>
      <c r="Q13" s="14"/>
      <c r="R13" s="14">
        <f t="shared" si="6"/>
        <v>0</v>
      </c>
      <c r="S13" s="15"/>
    </row>
    <row r="14" spans="1:19" x14ac:dyDescent="0.2">
      <c r="A14" s="11"/>
      <c r="B14" s="12"/>
      <c r="C14" s="11"/>
      <c r="D14" s="11"/>
      <c r="E14" s="19" t="s">
        <v>19</v>
      </c>
      <c r="F14" s="11"/>
      <c r="G14" s="11"/>
      <c r="H14" s="20">
        <f>SUM(H10:H13)</f>
        <v>0</v>
      </c>
      <c r="I14" s="14"/>
      <c r="J14" s="20">
        <f>SUM(J10:J13)</f>
        <v>0</v>
      </c>
      <c r="K14" s="14"/>
      <c r="L14" s="20">
        <f>SUM(L10:L13)</f>
        <v>0</v>
      </c>
      <c r="M14" s="14"/>
      <c r="N14" s="20">
        <f>SUM(N10:N13)</f>
        <v>0</v>
      </c>
      <c r="O14" s="14"/>
      <c r="P14" s="14"/>
      <c r="Q14" s="14"/>
      <c r="R14" s="20">
        <f>SUM(R10:R13)</f>
        <v>0</v>
      </c>
      <c r="S14" s="15">
        <f>J14+N14+R14</f>
        <v>0</v>
      </c>
    </row>
    <row r="15" spans="1:19" ht="15" x14ac:dyDescent="0.2">
      <c r="A15" s="11"/>
      <c r="B15" s="12"/>
      <c r="C15" s="11"/>
      <c r="D15" s="11"/>
      <c r="E15" s="16" t="s">
        <v>22</v>
      </c>
      <c r="F15" s="11"/>
      <c r="G15" s="11"/>
      <c r="H15" s="14">
        <f>F15*G15</f>
        <v>0</v>
      </c>
      <c r="I15" s="14"/>
      <c r="J15" s="14">
        <f>H15*I15</f>
        <v>0</v>
      </c>
      <c r="K15" s="14"/>
      <c r="L15" s="14"/>
      <c r="M15" s="14"/>
      <c r="N15" s="14">
        <f>L15*M15</f>
        <v>0</v>
      </c>
      <c r="O15" s="14"/>
      <c r="P15" s="14"/>
      <c r="Q15" s="14"/>
      <c r="R15" s="14">
        <f>P15*Q15</f>
        <v>0</v>
      </c>
      <c r="S15" s="21"/>
    </row>
    <row r="16" spans="1:19" x14ac:dyDescent="0.2">
      <c r="A16" s="11"/>
      <c r="B16" s="12"/>
      <c r="C16" s="11"/>
      <c r="D16" s="11"/>
      <c r="E16" s="11"/>
      <c r="F16" s="11"/>
      <c r="G16" s="11"/>
      <c r="H16" s="14">
        <f>F16*G16</f>
        <v>0</v>
      </c>
      <c r="I16" s="14"/>
      <c r="J16" s="14">
        <f t="shared" ref="J16" si="8">H16*I16</f>
        <v>0</v>
      </c>
      <c r="K16" s="14"/>
      <c r="L16" s="14"/>
      <c r="M16" s="14"/>
      <c r="N16" s="14">
        <f>L16*M16</f>
        <v>0</v>
      </c>
      <c r="O16" s="14"/>
      <c r="P16" s="14"/>
      <c r="Q16" s="14"/>
      <c r="R16" s="14">
        <f t="shared" ref="R16" si="9">P16*Q16</f>
        <v>0</v>
      </c>
      <c r="S16" s="21"/>
    </row>
    <row r="17" spans="1:19" x14ac:dyDescent="0.2">
      <c r="A17" s="11"/>
      <c r="B17" s="12"/>
      <c r="C17" s="11"/>
      <c r="D17" s="11"/>
      <c r="E17" s="19" t="s">
        <v>19</v>
      </c>
      <c r="F17" s="11"/>
      <c r="G17" s="11"/>
      <c r="H17" s="20">
        <f>SUM(H15:H16)</f>
        <v>0</v>
      </c>
      <c r="I17" s="14"/>
      <c r="J17" s="20">
        <f>SUM(J16:J16)</f>
        <v>0</v>
      </c>
      <c r="K17" s="14"/>
      <c r="L17" s="20">
        <f>SUM(L15:L16)</f>
        <v>0</v>
      </c>
      <c r="M17" s="14"/>
      <c r="N17" s="20">
        <f>SUM(N15:N16)</f>
        <v>0</v>
      </c>
      <c r="O17" s="14"/>
      <c r="P17" s="14"/>
      <c r="Q17" s="14"/>
      <c r="R17" s="20">
        <f>SUM(R15:R16)</f>
        <v>0</v>
      </c>
      <c r="S17" s="15">
        <f>J17+N17+R17</f>
        <v>0</v>
      </c>
    </row>
    <row r="18" spans="1:19" x14ac:dyDescent="0.2">
      <c r="A18" s="11"/>
      <c r="B18" s="12"/>
      <c r="C18" s="11"/>
      <c r="D18" s="11"/>
      <c r="E18" s="19" t="s">
        <v>19</v>
      </c>
      <c r="F18" s="11"/>
      <c r="G18" s="11"/>
      <c r="H18" s="20">
        <f>H9+H14+H17</f>
        <v>0</v>
      </c>
      <c r="I18" s="14"/>
      <c r="J18" s="20">
        <f>J9+J14+J17</f>
        <v>0</v>
      </c>
      <c r="K18" s="14"/>
      <c r="L18" s="20">
        <f>L9+L14+L17</f>
        <v>0</v>
      </c>
      <c r="M18" s="14"/>
      <c r="N18" s="20">
        <f>N9+N14+N17</f>
        <v>0</v>
      </c>
      <c r="O18" s="14"/>
      <c r="P18" s="14"/>
      <c r="Q18" s="14"/>
      <c r="R18" s="20">
        <f>R9+R14+R17</f>
        <v>0</v>
      </c>
      <c r="S18" s="20">
        <f>SUM(S5:S17)</f>
        <v>0</v>
      </c>
    </row>
    <row r="19" spans="1:19" x14ac:dyDescent="0.2">
      <c r="A19" s="2"/>
      <c r="B19" s="2"/>
      <c r="C19" s="2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4">
        <f>J18+N18+R18</f>
        <v>0</v>
      </c>
      <c r="S19" s="24" t="s">
        <v>0</v>
      </c>
    </row>
    <row r="21" spans="1:19" ht="20.25" x14ac:dyDescent="0.3">
      <c r="F21" t="s">
        <v>0</v>
      </c>
      <c r="H21" s="1" t="s">
        <v>23</v>
      </c>
    </row>
    <row r="23" spans="1:19" x14ac:dyDescent="0.2">
      <c r="A23" s="25" t="s">
        <v>2</v>
      </c>
      <c r="B23" s="25" t="s">
        <v>3</v>
      </c>
      <c r="C23" s="25" t="s">
        <v>4</v>
      </c>
      <c r="D23" s="25" t="s">
        <v>5</v>
      </c>
      <c r="E23" s="25" t="s">
        <v>6</v>
      </c>
      <c r="F23" s="26" t="s">
        <v>7</v>
      </c>
      <c r="G23" s="26" t="s">
        <v>8</v>
      </c>
      <c r="H23" s="27" t="s">
        <v>9</v>
      </c>
      <c r="I23" s="27"/>
      <c r="J23" s="27"/>
      <c r="K23" s="25"/>
      <c r="L23" s="27" t="s">
        <v>10</v>
      </c>
      <c r="M23" s="27"/>
      <c r="N23" s="27"/>
      <c r="O23" s="27" t="s">
        <v>11</v>
      </c>
      <c r="P23" s="27"/>
      <c r="Q23" s="27"/>
      <c r="R23" s="27"/>
    </row>
    <row r="24" spans="1:19" ht="25.5" x14ac:dyDescent="0.2">
      <c r="A24" s="28"/>
      <c r="B24" s="28"/>
      <c r="C24" s="28"/>
      <c r="D24" s="28"/>
      <c r="E24" s="28"/>
      <c r="F24" s="29"/>
      <c r="G24" s="29"/>
      <c r="H24" s="30" t="s">
        <v>12</v>
      </c>
      <c r="I24" s="31" t="s">
        <v>13</v>
      </c>
      <c r="J24" s="30" t="s">
        <v>14</v>
      </c>
      <c r="K24" s="32"/>
      <c r="L24" s="30" t="s">
        <v>12</v>
      </c>
      <c r="M24" s="30" t="s">
        <v>15</v>
      </c>
      <c r="N24" s="30" t="s">
        <v>14</v>
      </c>
      <c r="O24" s="31" t="s">
        <v>16</v>
      </c>
      <c r="P24" s="30" t="s">
        <v>12</v>
      </c>
      <c r="Q24" s="30" t="s">
        <v>15</v>
      </c>
      <c r="R24" s="30" t="s">
        <v>14</v>
      </c>
    </row>
    <row r="25" spans="1:19" ht="31.5" x14ac:dyDescent="0.2">
      <c r="A25" s="33"/>
      <c r="B25" s="34"/>
      <c r="C25" s="33"/>
      <c r="D25" s="34"/>
      <c r="E25" s="13" t="s">
        <v>17</v>
      </c>
      <c r="F25" s="33"/>
      <c r="G25" s="33"/>
      <c r="H25" s="35">
        <f>F25*G25</f>
        <v>0</v>
      </c>
      <c r="I25" s="35"/>
      <c r="J25" s="35">
        <f>H25*I25</f>
        <v>0</v>
      </c>
      <c r="K25" s="35"/>
      <c r="L25" s="35"/>
      <c r="M25" s="35"/>
      <c r="N25" s="35">
        <f>L25*M25</f>
        <v>0</v>
      </c>
      <c r="O25" s="35"/>
      <c r="P25" s="35"/>
      <c r="Q25" s="35"/>
      <c r="R25" s="35">
        <f>P25*Q25</f>
        <v>0</v>
      </c>
      <c r="S25" s="36"/>
    </row>
    <row r="26" spans="1:19" ht="15" x14ac:dyDescent="0.2">
      <c r="A26" s="33"/>
      <c r="B26" s="34"/>
      <c r="C26" s="33"/>
      <c r="D26" s="33"/>
      <c r="E26" s="37" t="s">
        <v>18</v>
      </c>
      <c r="F26" s="33"/>
      <c r="G26" s="33"/>
      <c r="H26" s="35">
        <f>F26*G26</f>
        <v>0</v>
      </c>
      <c r="I26" s="35"/>
      <c r="J26" s="35">
        <f>H26*I26</f>
        <v>0</v>
      </c>
      <c r="K26" s="35"/>
      <c r="L26" s="35"/>
      <c r="M26" s="35"/>
      <c r="N26" s="35">
        <f>L26*M26</f>
        <v>0</v>
      </c>
      <c r="O26" s="35"/>
      <c r="P26" s="35"/>
      <c r="Q26" s="35"/>
      <c r="R26" s="35">
        <f t="shared" ref="R26:R28" si="10">P26*Q26</f>
        <v>0</v>
      </c>
      <c r="S26" s="36"/>
    </row>
    <row r="27" spans="1:19" ht="15" x14ac:dyDescent="0.2">
      <c r="A27" s="33" t="s">
        <v>0</v>
      </c>
      <c r="B27" s="34"/>
      <c r="C27" s="38"/>
      <c r="D27" s="33"/>
      <c r="E27" s="39"/>
      <c r="F27" s="33"/>
      <c r="G27" s="33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40"/>
    </row>
    <row r="28" spans="1:19" x14ac:dyDescent="0.2">
      <c r="A28" s="33"/>
      <c r="B28" s="34"/>
      <c r="C28" s="33"/>
      <c r="D28" s="33"/>
      <c r="E28" s="33"/>
      <c r="F28" s="33"/>
      <c r="G28" s="33"/>
      <c r="H28" s="35">
        <f>F28*G28</f>
        <v>0</v>
      </c>
      <c r="I28" s="35"/>
      <c r="J28" s="35">
        <f>H28*I28</f>
        <v>0</v>
      </c>
      <c r="K28" s="35"/>
      <c r="L28" s="35"/>
      <c r="M28" s="35"/>
      <c r="N28" s="35">
        <f>L28*M28</f>
        <v>0</v>
      </c>
      <c r="O28" s="35"/>
      <c r="P28" s="35"/>
      <c r="Q28" s="35"/>
      <c r="R28" s="35">
        <f t="shared" si="10"/>
        <v>0</v>
      </c>
      <c r="S28" s="40"/>
    </row>
    <row r="29" spans="1:19" x14ac:dyDescent="0.2">
      <c r="A29" s="33"/>
      <c r="B29" s="34"/>
      <c r="C29" s="33"/>
      <c r="D29" s="33"/>
      <c r="E29" s="41" t="s">
        <v>19</v>
      </c>
      <c r="F29" s="33"/>
      <c r="G29" s="33"/>
      <c r="H29" s="42">
        <f>SUM(H25:H28)</f>
        <v>0</v>
      </c>
      <c r="I29" s="35"/>
      <c r="J29" s="42">
        <f>SUM(J25:J28)</f>
        <v>0</v>
      </c>
      <c r="K29" s="35"/>
      <c r="L29" s="42">
        <f>SUM(L25:L28)</f>
        <v>0</v>
      </c>
      <c r="M29" s="35"/>
      <c r="N29" s="42">
        <f>SUM(N25:N28)</f>
        <v>0</v>
      </c>
      <c r="O29" s="35"/>
      <c r="P29" s="35"/>
      <c r="Q29" s="35"/>
      <c r="R29" s="42">
        <f>SUM(R25:R28)</f>
        <v>0</v>
      </c>
      <c r="S29" s="36">
        <f>J29+N29+R29</f>
        <v>0</v>
      </c>
    </row>
    <row r="30" spans="1:19" ht="15" x14ac:dyDescent="0.2">
      <c r="A30" s="33" t="s">
        <v>0</v>
      </c>
      <c r="B30" s="34"/>
      <c r="C30" s="33"/>
      <c r="D30" s="33"/>
      <c r="E30" s="37" t="s">
        <v>20</v>
      </c>
      <c r="F30" s="33"/>
      <c r="G30" s="33"/>
      <c r="H30" s="35">
        <f>F30*G30</f>
        <v>0</v>
      </c>
      <c r="I30" s="35"/>
      <c r="J30" s="35">
        <f>H30*I30</f>
        <v>0</v>
      </c>
      <c r="K30" s="35"/>
      <c r="L30" s="35"/>
      <c r="M30" s="35"/>
      <c r="N30" s="35">
        <f>L30*M30</f>
        <v>0</v>
      </c>
      <c r="O30" s="35"/>
      <c r="P30" s="35"/>
      <c r="Q30" s="35"/>
      <c r="R30" s="35">
        <f>P30</f>
        <v>0</v>
      </c>
      <c r="S30" s="43"/>
    </row>
    <row r="31" spans="1:19" x14ac:dyDescent="0.2">
      <c r="A31" s="33"/>
      <c r="B31" s="34"/>
      <c r="C31" s="33"/>
      <c r="D31" s="33"/>
      <c r="E31" s="33"/>
      <c r="F31" s="33"/>
      <c r="G31" s="33"/>
      <c r="H31" s="35">
        <f t="shared" ref="H31" si="11">F31*G31</f>
        <v>0</v>
      </c>
      <c r="I31" s="35"/>
      <c r="J31" s="35">
        <f t="shared" ref="J31" si="12">H31*I31</f>
        <v>0</v>
      </c>
      <c r="K31" s="35"/>
      <c r="L31" s="35"/>
      <c r="M31" s="35"/>
      <c r="N31" s="35">
        <f>L31*M31</f>
        <v>0</v>
      </c>
      <c r="O31" s="35"/>
      <c r="P31" s="35"/>
      <c r="Q31" s="35"/>
      <c r="R31" s="35">
        <f t="shared" ref="R31" si="13">P31*Q31</f>
        <v>0</v>
      </c>
      <c r="S31" s="36"/>
    </row>
    <row r="32" spans="1:19" x14ac:dyDescent="0.2">
      <c r="A32" s="33"/>
      <c r="B32" s="34"/>
      <c r="C32" s="33"/>
      <c r="D32" s="33"/>
      <c r="E32" s="41" t="s">
        <v>19</v>
      </c>
      <c r="F32" s="33"/>
      <c r="G32" s="33"/>
      <c r="H32" s="42">
        <f>SUM(H30:H31)</f>
        <v>0</v>
      </c>
      <c r="I32" s="35"/>
      <c r="J32" s="42">
        <f>SUM(J30:J31)</f>
        <v>0</v>
      </c>
      <c r="K32" s="35"/>
      <c r="L32" s="42">
        <f>SUM(L30:L31)</f>
        <v>0</v>
      </c>
      <c r="M32" s="35"/>
      <c r="N32" s="42">
        <f>SUM(N30:N31)</f>
        <v>0</v>
      </c>
      <c r="O32" s="35"/>
      <c r="P32" s="35"/>
      <c r="Q32" s="35"/>
      <c r="R32" s="42">
        <f>SUM(R30:R31)</f>
        <v>0</v>
      </c>
      <c r="S32" s="36">
        <f>J32+N32+R32</f>
        <v>0</v>
      </c>
    </row>
    <row r="33" spans="1:19" ht="15" x14ac:dyDescent="0.2">
      <c r="A33" s="33"/>
      <c r="B33" s="34"/>
      <c r="C33" s="33"/>
      <c r="D33" s="33"/>
      <c r="E33" s="37" t="s">
        <v>22</v>
      </c>
      <c r="F33" s="33"/>
      <c r="G33" s="33"/>
      <c r="H33" s="35">
        <f>F33*G33</f>
        <v>0</v>
      </c>
      <c r="I33" s="35"/>
      <c r="J33" s="35">
        <f>H33*I33</f>
        <v>0</v>
      </c>
      <c r="K33" s="35"/>
      <c r="L33" s="35"/>
      <c r="M33" s="35"/>
      <c r="N33" s="35">
        <f>L33*M33</f>
        <v>0</v>
      </c>
      <c r="O33" s="35"/>
      <c r="P33" s="35"/>
      <c r="Q33" s="35"/>
      <c r="R33" s="35">
        <f>P33*Q33</f>
        <v>0</v>
      </c>
      <c r="S33" s="43"/>
    </row>
    <row r="34" spans="1:19" ht="76.5" x14ac:dyDescent="0.2">
      <c r="A34" s="33">
        <v>1</v>
      </c>
      <c r="B34" s="34" t="s">
        <v>24</v>
      </c>
      <c r="C34" s="38">
        <v>45137</v>
      </c>
      <c r="D34" s="33"/>
      <c r="E34" s="37" t="s">
        <v>25</v>
      </c>
      <c r="F34" s="33">
        <v>3.5</v>
      </c>
      <c r="G34" s="33">
        <v>2</v>
      </c>
      <c r="H34" s="35">
        <f>F34*G34</f>
        <v>7</v>
      </c>
      <c r="I34" s="35">
        <v>600</v>
      </c>
      <c r="J34" s="35">
        <f>H34*I34</f>
        <v>4200</v>
      </c>
      <c r="K34" s="35"/>
      <c r="L34" s="35"/>
      <c r="M34" s="35"/>
      <c r="N34" s="35">
        <f>L34*M34</f>
        <v>0</v>
      </c>
      <c r="O34" s="44" t="s">
        <v>26</v>
      </c>
      <c r="P34" s="35">
        <v>1</v>
      </c>
      <c r="Q34" s="35">
        <v>135</v>
      </c>
      <c r="R34" s="35">
        <f>P34*Q34</f>
        <v>135</v>
      </c>
      <c r="S34" s="43"/>
    </row>
    <row r="35" spans="1:19" ht="15" x14ac:dyDescent="0.2">
      <c r="A35" s="33"/>
      <c r="B35" s="34"/>
      <c r="C35" s="38"/>
      <c r="D35" s="33"/>
      <c r="E35" s="37"/>
      <c r="F35" s="33"/>
      <c r="G35" s="33"/>
      <c r="H35" s="35">
        <f>F35*G35</f>
        <v>0</v>
      </c>
      <c r="I35" s="35"/>
      <c r="J35" s="35">
        <f t="shared" ref="J35:J41" si="14">H35*I35</f>
        <v>0</v>
      </c>
      <c r="K35" s="35"/>
      <c r="L35" s="35"/>
      <c r="M35" s="35"/>
      <c r="N35" s="35">
        <f>L35*M35</f>
        <v>0</v>
      </c>
      <c r="O35" s="44" t="s">
        <v>27</v>
      </c>
      <c r="P35" s="35">
        <v>0.5</v>
      </c>
      <c r="Q35" s="35">
        <v>65</v>
      </c>
      <c r="R35" s="35">
        <f t="shared" ref="R35:R41" si="15">P35*Q35</f>
        <v>32.5</v>
      </c>
      <c r="S35" s="43"/>
    </row>
    <row r="36" spans="1:19" ht="15" x14ac:dyDescent="0.2">
      <c r="A36" s="33"/>
      <c r="B36" s="34"/>
      <c r="C36" s="38"/>
      <c r="D36" s="33"/>
      <c r="E36" s="37"/>
      <c r="F36" s="33"/>
      <c r="G36" s="33"/>
      <c r="H36" s="35">
        <f t="shared" ref="H36:H40" si="16">F36*G36</f>
        <v>0</v>
      </c>
      <c r="I36" s="35"/>
      <c r="J36" s="35">
        <f t="shared" si="14"/>
        <v>0</v>
      </c>
      <c r="K36" s="35"/>
      <c r="L36" s="35"/>
      <c r="M36" s="35"/>
      <c r="N36" s="35">
        <f t="shared" ref="N36:N40" si="17">L36*M36</f>
        <v>0</v>
      </c>
      <c r="O36" s="44" t="s">
        <v>28</v>
      </c>
      <c r="P36" s="35">
        <v>1</v>
      </c>
      <c r="Q36" s="35">
        <v>1.3</v>
      </c>
      <c r="R36" s="35">
        <f t="shared" si="15"/>
        <v>1.3</v>
      </c>
      <c r="S36" s="43"/>
    </row>
    <row r="37" spans="1:19" ht="15" x14ac:dyDescent="0.2">
      <c r="A37" s="33"/>
      <c r="B37" s="34"/>
      <c r="C37" s="38"/>
      <c r="D37" s="33"/>
      <c r="E37" s="37"/>
      <c r="F37" s="33"/>
      <c r="G37" s="33"/>
      <c r="H37" s="35">
        <f t="shared" si="16"/>
        <v>0</v>
      </c>
      <c r="I37" s="35"/>
      <c r="J37" s="35">
        <f t="shared" si="14"/>
        <v>0</v>
      </c>
      <c r="K37" s="35"/>
      <c r="L37" s="35"/>
      <c r="M37" s="35"/>
      <c r="N37" s="35">
        <f t="shared" si="17"/>
        <v>0</v>
      </c>
      <c r="O37" s="44" t="s">
        <v>29</v>
      </c>
      <c r="P37" s="35">
        <v>1</v>
      </c>
      <c r="Q37" s="35">
        <v>11.5</v>
      </c>
      <c r="R37" s="35">
        <f t="shared" si="15"/>
        <v>11.5</v>
      </c>
      <c r="S37" s="43"/>
    </row>
    <row r="38" spans="1:19" ht="15" x14ac:dyDescent="0.2">
      <c r="A38" s="33"/>
      <c r="B38" s="34"/>
      <c r="C38" s="38"/>
      <c r="D38" s="33"/>
      <c r="E38" s="37"/>
      <c r="F38" s="33"/>
      <c r="G38" s="33"/>
      <c r="H38" s="35">
        <f t="shared" si="16"/>
        <v>0</v>
      </c>
      <c r="I38" s="35"/>
      <c r="J38" s="35">
        <f t="shared" si="14"/>
        <v>0</v>
      </c>
      <c r="K38" s="35"/>
      <c r="L38" s="35"/>
      <c r="M38" s="35"/>
      <c r="N38" s="35">
        <f t="shared" si="17"/>
        <v>0</v>
      </c>
      <c r="O38" s="44" t="s">
        <v>30</v>
      </c>
      <c r="P38" s="35">
        <v>4</v>
      </c>
      <c r="Q38" s="35">
        <v>1.6</v>
      </c>
      <c r="R38" s="35">
        <f t="shared" si="15"/>
        <v>6.4</v>
      </c>
      <c r="S38" s="43"/>
    </row>
    <row r="39" spans="1:19" ht="15" x14ac:dyDescent="0.2">
      <c r="A39" s="33"/>
      <c r="B39" s="34"/>
      <c r="C39" s="38"/>
      <c r="D39" s="33"/>
      <c r="E39" s="37"/>
      <c r="F39" s="33"/>
      <c r="G39" s="33"/>
      <c r="H39" s="35">
        <f t="shared" si="16"/>
        <v>0</v>
      </c>
      <c r="I39" s="35"/>
      <c r="J39" s="35">
        <f t="shared" si="14"/>
        <v>0</v>
      </c>
      <c r="K39" s="35"/>
      <c r="L39" s="35"/>
      <c r="M39" s="35"/>
      <c r="N39" s="35">
        <f t="shared" si="17"/>
        <v>0</v>
      </c>
      <c r="O39" s="44"/>
      <c r="P39" s="35"/>
      <c r="Q39" s="35"/>
      <c r="R39" s="35">
        <f t="shared" si="15"/>
        <v>0</v>
      </c>
      <c r="S39" s="43"/>
    </row>
    <row r="40" spans="1:19" ht="15" x14ac:dyDescent="0.2">
      <c r="A40" s="33"/>
      <c r="B40" s="34"/>
      <c r="C40" s="38"/>
      <c r="D40" s="33"/>
      <c r="E40" s="37"/>
      <c r="F40" s="33"/>
      <c r="G40" s="33"/>
      <c r="H40" s="35">
        <f t="shared" si="16"/>
        <v>0</v>
      </c>
      <c r="I40" s="35"/>
      <c r="J40" s="35">
        <f t="shared" si="14"/>
        <v>0</v>
      </c>
      <c r="K40" s="35"/>
      <c r="L40" s="35"/>
      <c r="M40" s="35"/>
      <c r="N40" s="35">
        <f t="shared" si="17"/>
        <v>0</v>
      </c>
      <c r="O40" s="44"/>
      <c r="P40" s="35"/>
      <c r="Q40" s="35"/>
      <c r="R40" s="35">
        <f t="shared" si="15"/>
        <v>0</v>
      </c>
      <c r="S40" s="43"/>
    </row>
    <row r="41" spans="1:19" x14ac:dyDescent="0.2">
      <c r="A41" s="33"/>
      <c r="B41" s="34"/>
      <c r="C41" s="33"/>
      <c r="D41" s="33"/>
      <c r="E41" s="33"/>
      <c r="F41" s="33"/>
      <c r="G41" s="33"/>
      <c r="H41" s="35">
        <f>F41*G41</f>
        <v>0</v>
      </c>
      <c r="I41" s="35"/>
      <c r="J41" s="35">
        <f t="shared" si="14"/>
        <v>0</v>
      </c>
      <c r="K41" s="35"/>
      <c r="L41" s="35"/>
      <c r="M41" s="35"/>
      <c r="N41" s="35">
        <f>L41*M41</f>
        <v>0</v>
      </c>
      <c r="O41" s="44"/>
      <c r="P41" s="35"/>
      <c r="Q41" s="35"/>
      <c r="R41" s="35">
        <f t="shared" si="15"/>
        <v>0</v>
      </c>
      <c r="S41" s="43"/>
    </row>
    <row r="42" spans="1:19" x14ac:dyDescent="0.2">
      <c r="A42" s="33"/>
      <c r="B42" s="34"/>
      <c r="C42" s="33"/>
      <c r="D42" s="33"/>
      <c r="E42" s="41" t="s">
        <v>19</v>
      </c>
      <c r="F42" s="33"/>
      <c r="G42" s="33"/>
      <c r="H42" s="42">
        <f>SUM(H33:H41)</f>
        <v>7</v>
      </c>
      <c r="I42" s="35"/>
      <c r="J42" s="42">
        <f>SUM(J34:J41)</f>
        <v>4200</v>
      </c>
      <c r="K42" s="35"/>
      <c r="L42" s="42">
        <f>SUM(L33:L41)</f>
        <v>0</v>
      </c>
      <c r="M42" s="35"/>
      <c r="N42" s="42">
        <f>SUM(N33:N41)</f>
        <v>0</v>
      </c>
      <c r="O42" s="35"/>
      <c r="P42" s="35"/>
      <c r="Q42" s="35"/>
      <c r="R42" s="42">
        <f>SUM(R33:R41)</f>
        <v>186.70000000000002</v>
      </c>
      <c r="S42" s="36">
        <f>J42+N42+R42</f>
        <v>4386.7</v>
      </c>
    </row>
    <row r="43" spans="1:19" x14ac:dyDescent="0.2">
      <c r="A43" s="33"/>
      <c r="B43" s="34"/>
      <c r="C43" s="33"/>
      <c r="D43" s="33"/>
      <c r="E43" s="41" t="s">
        <v>19</v>
      </c>
      <c r="F43" s="33"/>
      <c r="G43" s="33"/>
      <c r="H43" s="42">
        <f>H29+H32+H42</f>
        <v>7</v>
      </c>
      <c r="I43" s="35"/>
      <c r="J43" s="42">
        <f>J29+J32+J42</f>
        <v>4200</v>
      </c>
      <c r="K43" s="35"/>
      <c r="L43" s="42">
        <f>L29+L32+L42</f>
        <v>0</v>
      </c>
      <c r="M43" s="35"/>
      <c r="N43" s="42">
        <f>N29+N32+N42</f>
        <v>0</v>
      </c>
      <c r="O43" s="35"/>
      <c r="P43" s="35"/>
      <c r="Q43" s="35"/>
      <c r="R43" s="42">
        <f>R29+R32+R42</f>
        <v>186.70000000000002</v>
      </c>
      <c r="S43" s="42">
        <f>SUM(S25:S42)</f>
        <v>4386.7</v>
      </c>
    </row>
    <row r="44" spans="1:19" x14ac:dyDescent="0.2">
      <c r="C44" s="45"/>
      <c r="R44" s="46">
        <f>J43+N43+R43</f>
        <v>4386.7</v>
      </c>
      <c r="S44" s="46" t="s">
        <v>0</v>
      </c>
    </row>
    <row r="47" spans="1:19" ht="20.25" x14ac:dyDescent="0.3">
      <c r="F47" t="s">
        <v>0</v>
      </c>
      <c r="H47" s="1" t="s">
        <v>31</v>
      </c>
    </row>
    <row r="49" spans="1:19" x14ac:dyDescent="0.2">
      <c r="A49" s="25" t="s">
        <v>2</v>
      </c>
      <c r="B49" s="25" t="s">
        <v>3</v>
      </c>
      <c r="C49" s="25" t="s">
        <v>4</v>
      </c>
      <c r="D49" s="25" t="s">
        <v>5</v>
      </c>
      <c r="E49" s="25" t="s">
        <v>6</v>
      </c>
      <c r="F49" s="26" t="s">
        <v>7</v>
      </c>
      <c r="G49" s="26" t="s">
        <v>8</v>
      </c>
      <c r="H49" s="27" t="s">
        <v>9</v>
      </c>
      <c r="I49" s="27"/>
      <c r="J49" s="27"/>
      <c r="K49" s="25"/>
      <c r="L49" s="27" t="s">
        <v>10</v>
      </c>
      <c r="M49" s="27"/>
      <c r="N49" s="27"/>
      <c r="O49" s="27" t="s">
        <v>11</v>
      </c>
      <c r="P49" s="27"/>
      <c r="Q49" s="27"/>
      <c r="R49" s="27"/>
    </row>
    <row r="50" spans="1:19" ht="25.5" x14ac:dyDescent="0.2">
      <c r="A50" s="28"/>
      <c r="B50" s="28"/>
      <c r="C50" s="28"/>
      <c r="D50" s="28"/>
      <c r="E50" s="28"/>
      <c r="F50" s="29"/>
      <c r="G50" s="29"/>
      <c r="H50" s="30" t="s">
        <v>12</v>
      </c>
      <c r="I50" s="31" t="s">
        <v>13</v>
      </c>
      <c r="J50" s="30" t="s">
        <v>14</v>
      </c>
      <c r="K50" s="32"/>
      <c r="L50" s="30" t="s">
        <v>12</v>
      </c>
      <c r="M50" s="30" t="s">
        <v>15</v>
      </c>
      <c r="N50" s="30" t="s">
        <v>14</v>
      </c>
      <c r="O50" s="31" t="s">
        <v>16</v>
      </c>
      <c r="P50" s="30" t="s">
        <v>12</v>
      </c>
      <c r="Q50" s="30" t="s">
        <v>15</v>
      </c>
      <c r="R50" s="30" t="s">
        <v>14</v>
      </c>
    </row>
    <row r="51" spans="1:19" ht="31.5" x14ac:dyDescent="0.2">
      <c r="A51" s="33"/>
      <c r="B51" s="34"/>
      <c r="C51" s="33"/>
      <c r="D51" s="34"/>
      <c r="E51" s="13" t="s">
        <v>17</v>
      </c>
      <c r="F51" s="33"/>
      <c r="G51" s="33"/>
      <c r="H51" s="35">
        <f>F51*G51</f>
        <v>0</v>
      </c>
      <c r="I51" s="35"/>
      <c r="J51" s="35">
        <f>H51*I51</f>
        <v>0</v>
      </c>
      <c r="K51" s="35"/>
      <c r="L51" s="35"/>
      <c r="M51" s="35"/>
      <c r="N51" s="35">
        <f>L51*M51</f>
        <v>0</v>
      </c>
      <c r="O51" s="35"/>
      <c r="P51" s="35"/>
      <c r="Q51" s="35"/>
      <c r="R51" s="35">
        <f>P51*Q51</f>
        <v>0</v>
      </c>
      <c r="S51" s="36"/>
    </row>
    <row r="52" spans="1:19" ht="15" x14ac:dyDescent="0.2">
      <c r="A52" s="33"/>
      <c r="B52" s="34"/>
      <c r="C52" s="33"/>
      <c r="D52" s="33"/>
      <c r="E52" s="37" t="s">
        <v>18</v>
      </c>
      <c r="F52" s="33"/>
      <c r="G52" s="33"/>
      <c r="H52" s="35">
        <f>F52*G52</f>
        <v>0</v>
      </c>
      <c r="I52" s="35"/>
      <c r="J52" s="35">
        <f>H52*I52</f>
        <v>0</v>
      </c>
      <c r="K52" s="35"/>
      <c r="L52" s="35"/>
      <c r="M52" s="35"/>
      <c r="N52" s="35">
        <f>L52*M52</f>
        <v>0</v>
      </c>
      <c r="O52" s="35"/>
      <c r="P52" s="35"/>
      <c r="Q52" s="35"/>
      <c r="R52" s="35">
        <f t="shared" ref="R52:R54" si="18">P52*Q52</f>
        <v>0</v>
      </c>
      <c r="S52" s="36"/>
    </row>
    <row r="53" spans="1:19" ht="15" x14ac:dyDescent="0.2">
      <c r="A53" s="33"/>
      <c r="B53" s="34"/>
      <c r="C53" s="38"/>
      <c r="D53" s="33"/>
      <c r="E53" s="39"/>
      <c r="F53" s="33"/>
      <c r="G53" s="33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40"/>
    </row>
    <row r="54" spans="1:19" x14ac:dyDescent="0.2">
      <c r="A54" s="33"/>
      <c r="B54" s="34"/>
      <c r="C54" s="33"/>
      <c r="D54" s="33"/>
      <c r="E54" s="33"/>
      <c r="F54" s="33"/>
      <c r="G54" s="33"/>
      <c r="H54" s="35">
        <f>F54*G54</f>
        <v>0</v>
      </c>
      <c r="I54" s="35"/>
      <c r="J54" s="35">
        <f>H54*I54</f>
        <v>0</v>
      </c>
      <c r="K54" s="35"/>
      <c r="L54" s="35"/>
      <c r="M54" s="35"/>
      <c r="N54" s="35">
        <f>L54*M54</f>
        <v>0</v>
      </c>
      <c r="O54" s="35"/>
      <c r="P54" s="35"/>
      <c r="Q54" s="35"/>
      <c r="R54" s="35">
        <f t="shared" si="18"/>
        <v>0</v>
      </c>
      <c r="S54" s="40"/>
    </row>
    <row r="55" spans="1:19" x14ac:dyDescent="0.2">
      <c r="A55" s="33"/>
      <c r="B55" s="34"/>
      <c r="C55" s="33"/>
      <c r="D55" s="33"/>
      <c r="E55" s="41" t="s">
        <v>19</v>
      </c>
      <c r="F55" s="33"/>
      <c r="G55" s="33"/>
      <c r="H55" s="42">
        <f>SUM(H51:H54)</f>
        <v>0</v>
      </c>
      <c r="I55" s="35"/>
      <c r="J55" s="42">
        <f>SUM(J51:J54)</f>
        <v>0</v>
      </c>
      <c r="K55" s="35"/>
      <c r="L55" s="42">
        <f>SUM(L51:L54)</f>
        <v>0</v>
      </c>
      <c r="M55" s="35"/>
      <c r="N55" s="42">
        <f>SUM(N51:N54)</f>
        <v>0</v>
      </c>
      <c r="O55" s="35"/>
      <c r="P55" s="35"/>
      <c r="Q55" s="35"/>
      <c r="R55" s="42">
        <f>SUM(R51:R54)</f>
        <v>0</v>
      </c>
      <c r="S55" s="36">
        <f>J55+N55+R55</f>
        <v>0</v>
      </c>
    </row>
    <row r="56" spans="1:19" ht="15" x14ac:dyDescent="0.2">
      <c r="A56" s="33" t="s">
        <v>0</v>
      </c>
      <c r="B56" s="34"/>
      <c r="C56" s="33"/>
      <c r="D56" s="33"/>
      <c r="E56" s="37" t="s">
        <v>20</v>
      </c>
      <c r="F56" s="33"/>
      <c r="G56" s="33"/>
      <c r="H56" s="35">
        <f>F56*G56</f>
        <v>0</v>
      </c>
      <c r="I56" s="35"/>
      <c r="J56" s="35">
        <f>H56*I56</f>
        <v>0</v>
      </c>
      <c r="K56" s="35"/>
      <c r="L56" s="35"/>
      <c r="M56" s="35"/>
      <c r="N56" s="35">
        <f>L56*M56</f>
        <v>0</v>
      </c>
      <c r="O56" s="35"/>
      <c r="P56" s="35"/>
      <c r="Q56" s="35"/>
      <c r="R56" s="35">
        <f>P56</f>
        <v>0</v>
      </c>
      <c r="S56" s="43"/>
    </row>
    <row r="57" spans="1:19" ht="15" x14ac:dyDescent="0.2">
      <c r="A57" s="33"/>
      <c r="B57" s="34"/>
      <c r="C57" s="38"/>
      <c r="D57" s="33"/>
      <c r="E57" s="37" t="s">
        <v>21</v>
      </c>
      <c r="F57" s="33"/>
      <c r="G57" s="33"/>
      <c r="H57" s="35">
        <f t="shared" ref="H57:H59" si="19">F57*G57</f>
        <v>0</v>
      </c>
      <c r="I57" s="35"/>
      <c r="J57" s="35">
        <f>H57*I57</f>
        <v>0</v>
      </c>
      <c r="K57" s="35"/>
      <c r="L57" s="35"/>
      <c r="M57" s="35"/>
      <c r="N57" s="35">
        <f t="shared" ref="N57:N58" si="20">L57*M57</f>
        <v>0</v>
      </c>
      <c r="O57" s="35"/>
      <c r="P57" s="35"/>
      <c r="Q57" s="35"/>
      <c r="R57" s="35">
        <f>P57*Q57</f>
        <v>0</v>
      </c>
      <c r="S57" s="43"/>
    </row>
    <row r="58" spans="1:19" ht="15" x14ac:dyDescent="0.2">
      <c r="A58" s="33"/>
      <c r="B58" s="34"/>
      <c r="C58" s="33"/>
      <c r="D58" s="33"/>
      <c r="E58" s="37"/>
      <c r="F58" s="33"/>
      <c r="G58" s="33"/>
      <c r="H58" s="35">
        <f t="shared" si="19"/>
        <v>0</v>
      </c>
      <c r="I58" s="35"/>
      <c r="J58" s="35">
        <f>H58*I58</f>
        <v>0</v>
      </c>
      <c r="K58" s="35"/>
      <c r="L58" s="35"/>
      <c r="M58" s="35"/>
      <c r="N58" s="35">
        <f t="shared" si="20"/>
        <v>0</v>
      </c>
      <c r="O58" s="35"/>
      <c r="P58" s="35"/>
      <c r="Q58" s="35"/>
      <c r="R58" s="35">
        <f t="shared" ref="R58:R59" si="21">P58*Q58</f>
        <v>0</v>
      </c>
      <c r="S58" s="43"/>
    </row>
    <row r="59" spans="1:19" x14ac:dyDescent="0.2">
      <c r="A59" s="33"/>
      <c r="B59" s="34"/>
      <c r="C59" s="33"/>
      <c r="D59" s="33"/>
      <c r="E59" s="33"/>
      <c r="F59" s="33"/>
      <c r="G59" s="33"/>
      <c r="H59" s="35">
        <f t="shared" si="19"/>
        <v>0</v>
      </c>
      <c r="I59" s="35"/>
      <c r="J59" s="35">
        <f t="shared" ref="J59" si="22">H59*I59</f>
        <v>0</v>
      </c>
      <c r="K59" s="35"/>
      <c r="L59" s="35"/>
      <c r="M59" s="35"/>
      <c r="N59" s="35">
        <f>L59*M59</f>
        <v>0</v>
      </c>
      <c r="O59" s="35"/>
      <c r="P59" s="35"/>
      <c r="Q59" s="35"/>
      <c r="R59" s="35">
        <f t="shared" si="21"/>
        <v>0</v>
      </c>
      <c r="S59" s="36"/>
    </row>
    <row r="60" spans="1:19" x14ac:dyDescent="0.2">
      <c r="A60" s="33"/>
      <c r="B60" s="34"/>
      <c r="C60" s="33"/>
      <c r="D60" s="33"/>
      <c r="E60" s="41" t="s">
        <v>19</v>
      </c>
      <c r="F60" s="33"/>
      <c r="G60" s="33"/>
      <c r="H60" s="42">
        <f>SUM(H56:H59)</f>
        <v>0</v>
      </c>
      <c r="I60" s="35"/>
      <c r="J60" s="42">
        <f>SUM(J56:J59)</f>
        <v>0</v>
      </c>
      <c r="K60" s="35"/>
      <c r="L60" s="42">
        <f>SUM(L56:L59)</f>
        <v>0</v>
      </c>
      <c r="M60" s="35"/>
      <c r="N60" s="42">
        <f>SUM(N56:N59)</f>
        <v>0</v>
      </c>
      <c r="O60" s="35"/>
      <c r="P60" s="35"/>
      <c r="Q60" s="35"/>
      <c r="R60" s="42">
        <f>SUM(R56:R59)</f>
        <v>0</v>
      </c>
      <c r="S60" s="36">
        <f>J60+N60+R60</f>
        <v>0</v>
      </c>
    </row>
    <row r="61" spans="1:19" ht="15" x14ac:dyDescent="0.2">
      <c r="A61" s="33"/>
      <c r="B61" s="34"/>
      <c r="C61" s="33"/>
      <c r="D61" s="33"/>
      <c r="E61" s="37" t="s">
        <v>22</v>
      </c>
      <c r="F61" s="33"/>
      <c r="G61" s="33"/>
      <c r="H61" s="35">
        <f>F61*G61</f>
        <v>0</v>
      </c>
      <c r="I61" s="35"/>
      <c r="J61" s="35">
        <f>H61*I61</f>
        <v>0</v>
      </c>
      <c r="K61" s="35"/>
      <c r="L61" s="35"/>
      <c r="M61" s="35"/>
      <c r="N61" s="35">
        <f>L61*M61</f>
        <v>0</v>
      </c>
      <c r="O61" s="35"/>
      <c r="P61" s="35"/>
      <c r="Q61" s="35"/>
      <c r="R61" s="35">
        <f>P61*Q61</f>
        <v>0</v>
      </c>
      <c r="S61" s="43"/>
    </row>
    <row r="62" spans="1:19" ht="15" x14ac:dyDescent="0.2">
      <c r="A62" s="33"/>
      <c r="B62" s="34"/>
      <c r="C62" s="38"/>
      <c r="D62" s="33"/>
      <c r="E62" s="37"/>
      <c r="F62" s="33"/>
      <c r="G62" s="33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43"/>
    </row>
    <row r="63" spans="1:19" x14ac:dyDescent="0.2">
      <c r="A63" s="33"/>
      <c r="B63" s="34"/>
      <c r="C63" s="33"/>
      <c r="D63" s="33"/>
      <c r="E63" s="33"/>
      <c r="F63" s="33"/>
      <c r="G63" s="33"/>
      <c r="H63" s="35">
        <f>F63*G63</f>
        <v>0</v>
      </c>
      <c r="I63" s="35"/>
      <c r="J63" s="35">
        <f t="shared" ref="J63" si="23">H63*I63</f>
        <v>0</v>
      </c>
      <c r="K63" s="35"/>
      <c r="L63" s="35"/>
      <c r="M63" s="35"/>
      <c r="N63" s="35">
        <f>L63*M63</f>
        <v>0</v>
      </c>
      <c r="O63" s="35"/>
      <c r="P63" s="35"/>
      <c r="Q63" s="35"/>
      <c r="R63" s="35">
        <f t="shared" ref="R63" si="24">P63*Q63</f>
        <v>0</v>
      </c>
      <c r="S63" s="43"/>
    </row>
    <row r="64" spans="1:19" x14ac:dyDescent="0.2">
      <c r="A64" s="33"/>
      <c r="B64" s="34"/>
      <c r="C64" s="33"/>
      <c r="D64" s="33"/>
      <c r="E64" s="41" t="s">
        <v>19</v>
      </c>
      <c r="F64" s="33"/>
      <c r="G64" s="33"/>
      <c r="H64" s="42">
        <f>SUM(H61:H63)</f>
        <v>0</v>
      </c>
      <c r="I64" s="35"/>
      <c r="J64" s="42">
        <f>SUM(J62:J63)</f>
        <v>0</v>
      </c>
      <c r="K64" s="35"/>
      <c r="L64" s="42">
        <f>SUM(L61:L63)</f>
        <v>0</v>
      </c>
      <c r="M64" s="35"/>
      <c r="N64" s="42">
        <f>SUM(N61:N63)</f>
        <v>0</v>
      </c>
      <c r="O64" s="35"/>
      <c r="P64" s="35"/>
      <c r="Q64" s="35"/>
      <c r="R64" s="42">
        <f>SUM(R61:R63)</f>
        <v>0</v>
      </c>
      <c r="S64" s="36">
        <f>J64+N64+R64</f>
        <v>0</v>
      </c>
    </row>
    <row r="65" spans="1:19" x14ac:dyDescent="0.2">
      <c r="A65" s="33"/>
      <c r="B65" s="34"/>
      <c r="C65" s="33"/>
      <c r="D65" s="33"/>
      <c r="E65" s="41" t="s">
        <v>19</v>
      </c>
      <c r="F65" s="33"/>
      <c r="G65" s="33"/>
      <c r="H65" s="42">
        <f>H55+H60+H64</f>
        <v>0</v>
      </c>
      <c r="I65" s="35"/>
      <c r="J65" s="42">
        <f>J55+J60+J64</f>
        <v>0</v>
      </c>
      <c r="K65" s="35"/>
      <c r="L65" s="42">
        <f>L55+L60+L64</f>
        <v>0</v>
      </c>
      <c r="M65" s="35"/>
      <c r="N65" s="42">
        <f>N55+N60+N64</f>
        <v>0</v>
      </c>
      <c r="O65" s="35"/>
      <c r="P65" s="35"/>
      <c r="Q65" s="35"/>
      <c r="R65" s="42">
        <f>R55+R60+R64</f>
        <v>0</v>
      </c>
      <c r="S65" s="42">
        <f>SUM(S51:S64)</f>
        <v>0</v>
      </c>
    </row>
    <row r="66" spans="1:19" x14ac:dyDescent="0.2">
      <c r="C66" s="45"/>
      <c r="R66" s="46">
        <f>J65+N65+R65</f>
        <v>0</v>
      </c>
      <c r="S66" s="46" t="s">
        <v>0</v>
      </c>
    </row>
    <row r="67" spans="1:19" ht="20.25" x14ac:dyDescent="0.3">
      <c r="F67" t="s">
        <v>0</v>
      </c>
      <c r="H67" s="1" t="s">
        <v>32</v>
      </c>
    </row>
    <row r="69" spans="1:19" x14ac:dyDescent="0.2">
      <c r="A69" s="25" t="s">
        <v>2</v>
      </c>
      <c r="B69" s="25" t="s">
        <v>3</v>
      </c>
      <c r="C69" s="25" t="s">
        <v>4</v>
      </c>
      <c r="D69" s="25" t="s">
        <v>5</v>
      </c>
      <c r="E69" s="25" t="s">
        <v>6</v>
      </c>
      <c r="F69" s="26" t="s">
        <v>7</v>
      </c>
      <c r="G69" s="26" t="s">
        <v>8</v>
      </c>
      <c r="H69" s="27" t="s">
        <v>9</v>
      </c>
      <c r="I69" s="27"/>
      <c r="J69" s="27"/>
      <c r="K69" s="25"/>
      <c r="L69" s="27" t="s">
        <v>10</v>
      </c>
      <c r="M69" s="27"/>
      <c r="N69" s="27"/>
      <c r="O69" s="27" t="s">
        <v>11</v>
      </c>
      <c r="P69" s="27"/>
      <c r="Q69" s="27"/>
      <c r="R69" s="27"/>
    </row>
    <row r="70" spans="1:19" ht="25.5" x14ac:dyDescent="0.2">
      <c r="A70" s="28"/>
      <c r="B70" s="28"/>
      <c r="C70" s="28"/>
      <c r="D70" s="28"/>
      <c r="E70" s="28"/>
      <c r="F70" s="29"/>
      <c r="G70" s="29"/>
      <c r="H70" s="30" t="s">
        <v>12</v>
      </c>
      <c r="I70" s="31" t="s">
        <v>13</v>
      </c>
      <c r="J70" s="30" t="s">
        <v>14</v>
      </c>
      <c r="K70" s="32"/>
      <c r="L70" s="30" t="s">
        <v>12</v>
      </c>
      <c r="M70" s="30" t="s">
        <v>15</v>
      </c>
      <c r="N70" s="30" t="s">
        <v>14</v>
      </c>
      <c r="O70" s="31" t="s">
        <v>16</v>
      </c>
      <c r="P70" s="30" t="s">
        <v>12</v>
      </c>
      <c r="Q70" s="30" t="s">
        <v>15</v>
      </c>
      <c r="R70" s="30" t="s">
        <v>14</v>
      </c>
    </row>
    <row r="71" spans="1:19" ht="31.5" x14ac:dyDescent="0.2">
      <c r="A71" s="33"/>
      <c r="B71" s="34"/>
      <c r="C71" s="33"/>
      <c r="D71" s="34"/>
      <c r="E71" s="13" t="s">
        <v>17</v>
      </c>
      <c r="F71" s="33"/>
      <c r="G71" s="33"/>
      <c r="H71" s="35">
        <f>F71*G71</f>
        <v>0</v>
      </c>
      <c r="I71" s="35"/>
      <c r="J71" s="35">
        <f>H71*I71</f>
        <v>0</v>
      </c>
      <c r="K71" s="35"/>
      <c r="L71" s="35"/>
      <c r="M71" s="35"/>
      <c r="N71" s="35">
        <f>L71*M71</f>
        <v>0</v>
      </c>
      <c r="O71" s="35"/>
      <c r="P71" s="35"/>
      <c r="Q71" s="35"/>
      <c r="R71" s="35">
        <f>P71*Q71</f>
        <v>0</v>
      </c>
      <c r="S71" s="36"/>
    </row>
    <row r="72" spans="1:19" ht="15" x14ac:dyDescent="0.2">
      <c r="A72" s="33"/>
      <c r="B72" s="34"/>
      <c r="C72" s="33"/>
      <c r="D72" s="33"/>
      <c r="E72" s="37" t="s">
        <v>18</v>
      </c>
      <c r="F72" s="33"/>
      <c r="G72" s="33"/>
      <c r="H72" s="35">
        <f>F72*G72</f>
        <v>0</v>
      </c>
      <c r="I72" s="35"/>
      <c r="J72" s="35">
        <f>H72*I72</f>
        <v>0</v>
      </c>
      <c r="K72" s="35"/>
      <c r="L72" s="35"/>
      <c r="M72" s="35"/>
      <c r="N72" s="35">
        <f>L72*M72</f>
        <v>0</v>
      </c>
      <c r="O72" s="35"/>
      <c r="P72" s="35"/>
      <c r="Q72" s="35"/>
      <c r="R72" s="35">
        <f>P72*Q72</f>
        <v>0</v>
      </c>
      <c r="S72" s="36"/>
    </row>
    <row r="73" spans="1:19" ht="94.5" customHeight="1" x14ac:dyDescent="0.2">
      <c r="A73" s="33">
        <v>1</v>
      </c>
      <c r="B73" s="34" t="s">
        <v>33</v>
      </c>
      <c r="C73" s="38">
        <v>45177</v>
      </c>
      <c r="D73" s="33"/>
      <c r="E73" s="39" t="s">
        <v>34</v>
      </c>
      <c r="F73" s="33"/>
      <c r="G73" s="33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>
        <v>7000</v>
      </c>
      <c r="S73" s="40"/>
    </row>
    <row r="74" spans="1:19" x14ac:dyDescent="0.2">
      <c r="A74" s="33"/>
      <c r="B74" s="34"/>
      <c r="C74" s="33"/>
      <c r="D74" s="33"/>
      <c r="E74" s="33"/>
      <c r="F74" s="33"/>
      <c r="G74" s="33"/>
      <c r="H74" s="35">
        <f>F74*G74</f>
        <v>0</v>
      </c>
      <c r="I74" s="35"/>
      <c r="J74" s="35">
        <f>H74*I74</f>
        <v>0</v>
      </c>
      <c r="K74" s="35"/>
      <c r="L74" s="35"/>
      <c r="M74" s="35"/>
      <c r="N74" s="35">
        <f>L74*M74</f>
        <v>0</v>
      </c>
      <c r="O74" s="35"/>
      <c r="P74" s="35"/>
      <c r="Q74" s="35"/>
      <c r="R74" s="35">
        <f>P74*Q74</f>
        <v>0</v>
      </c>
      <c r="S74" s="40"/>
    </row>
    <row r="75" spans="1:19" x14ac:dyDescent="0.2">
      <c r="A75" s="33"/>
      <c r="B75" s="34"/>
      <c r="C75" s="33"/>
      <c r="D75" s="33"/>
      <c r="E75" s="41" t="s">
        <v>19</v>
      </c>
      <c r="F75" s="33"/>
      <c r="G75" s="33"/>
      <c r="H75" s="42">
        <f>SUM(H71:H74)</f>
        <v>0</v>
      </c>
      <c r="I75" s="35"/>
      <c r="J75" s="42">
        <f>SUM(J71:J74)</f>
        <v>0</v>
      </c>
      <c r="K75" s="35"/>
      <c r="L75" s="42">
        <f>SUM(L71:L74)</f>
        <v>0</v>
      </c>
      <c r="M75" s="35"/>
      <c r="N75" s="42">
        <f>SUM(N71:N74)</f>
        <v>0</v>
      </c>
      <c r="O75" s="35"/>
      <c r="P75" s="35"/>
      <c r="Q75" s="35"/>
      <c r="R75" s="42">
        <f>SUM(R71:R74)</f>
        <v>7000</v>
      </c>
      <c r="S75" s="36">
        <f>J75+N75+R75</f>
        <v>7000</v>
      </c>
    </row>
    <row r="76" spans="1:19" ht="15" x14ac:dyDescent="0.2">
      <c r="A76" s="33" t="s">
        <v>0</v>
      </c>
      <c r="B76" s="34"/>
      <c r="C76" s="33"/>
      <c r="D76" s="33"/>
      <c r="E76" s="37" t="s">
        <v>20</v>
      </c>
      <c r="F76" s="33"/>
      <c r="G76" s="33"/>
      <c r="H76" s="35">
        <f>F76*G76</f>
        <v>0</v>
      </c>
      <c r="I76" s="35"/>
      <c r="J76" s="35">
        <f>H76*I76</f>
        <v>0</v>
      </c>
      <c r="K76" s="35"/>
      <c r="L76" s="35"/>
      <c r="M76" s="35"/>
      <c r="N76" s="35">
        <f>L76*M76</f>
        <v>0</v>
      </c>
      <c r="O76" s="35"/>
      <c r="P76" s="35"/>
      <c r="Q76" s="35"/>
      <c r="R76" s="35">
        <f>P76</f>
        <v>0</v>
      </c>
      <c r="S76" s="43"/>
    </row>
    <row r="77" spans="1:19" ht="15" x14ac:dyDescent="0.2">
      <c r="A77" s="33">
        <v>1</v>
      </c>
      <c r="B77" s="34"/>
      <c r="C77" s="38"/>
      <c r="D77" s="33"/>
      <c r="E77" s="37"/>
      <c r="F77" s="33"/>
      <c r="G77" s="33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43"/>
    </row>
    <row r="78" spans="1:19" ht="15" x14ac:dyDescent="0.2">
      <c r="A78" s="33"/>
      <c r="B78" s="34"/>
      <c r="C78" s="33"/>
      <c r="D78" s="33"/>
      <c r="E78" s="37"/>
      <c r="F78" s="33"/>
      <c r="G78" s="33"/>
      <c r="H78" s="35"/>
      <c r="I78" s="35"/>
      <c r="J78" s="35"/>
      <c r="K78" s="35"/>
      <c r="L78" s="35"/>
      <c r="M78" s="35"/>
      <c r="N78" s="35"/>
      <c r="O78" s="44"/>
      <c r="P78" s="35"/>
      <c r="Q78" s="35"/>
      <c r="R78" s="35"/>
      <c r="S78" s="43"/>
    </row>
    <row r="79" spans="1:19" ht="15" x14ac:dyDescent="0.2">
      <c r="A79" s="33"/>
      <c r="B79" s="34"/>
      <c r="C79" s="33"/>
      <c r="D79" s="33"/>
      <c r="E79" s="37"/>
      <c r="F79" s="33"/>
      <c r="G79" s="33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43"/>
    </row>
    <row r="80" spans="1:19" ht="15" x14ac:dyDescent="0.2">
      <c r="A80" s="33"/>
      <c r="B80" s="34"/>
      <c r="C80" s="33"/>
      <c r="D80" s="33"/>
      <c r="E80" s="37"/>
      <c r="F80" s="33"/>
      <c r="G80" s="33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43"/>
    </row>
    <row r="81" spans="1:19" ht="15" x14ac:dyDescent="0.2">
      <c r="A81" s="33"/>
      <c r="B81" s="34"/>
      <c r="C81" s="33"/>
      <c r="D81" s="33"/>
      <c r="E81" s="37"/>
      <c r="F81" s="33"/>
      <c r="G81" s="33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43"/>
    </row>
    <row r="82" spans="1:19" ht="15" x14ac:dyDescent="0.2">
      <c r="A82" s="33"/>
      <c r="B82" s="34"/>
      <c r="C82" s="33"/>
      <c r="D82" s="33"/>
      <c r="E82" s="37"/>
      <c r="F82" s="33"/>
      <c r="G82" s="33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43"/>
    </row>
    <row r="83" spans="1:19" ht="15" x14ac:dyDescent="0.2">
      <c r="A83" s="33"/>
      <c r="B83" s="34"/>
      <c r="C83" s="33"/>
      <c r="D83" s="33"/>
      <c r="E83" s="37"/>
      <c r="F83" s="33"/>
      <c r="G83" s="33"/>
      <c r="H83" s="35">
        <f>F83*G83</f>
        <v>0</v>
      </c>
      <c r="I83" s="35"/>
      <c r="J83" s="35">
        <f>H83*I83</f>
        <v>0</v>
      </c>
      <c r="K83" s="35"/>
      <c r="L83" s="35"/>
      <c r="M83" s="35"/>
      <c r="N83" s="35">
        <f>L83*M83</f>
        <v>0</v>
      </c>
      <c r="O83" s="35"/>
      <c r="P83" s="35"/>
      <c r="Q83" s="35"/>
      <c r="R83" s="35">
        <f>P83*Q83</f>
        <v>0</v>
      </c>
      <c r="S83" s="43"/>
    </row>
    <row r="84" spans="1:19" x14ac:dyDescent="0.2">
      <c r="A84" s="33"/>
      <c r="B84" s="34"/>
      <c r="C84" s="33"/>
      <c r="D84" s="33"/>
      <c r="E84" s="33"/>
      <c r="F84" s="33"/>
      <c r="G84" s="33"/>
      <c r="H84" s="35">
        <f>F84*G84</f>
        <v>0</v>
      </c>
      <c r="I84" s="35"/>
      <c r="J84" s="35">
        <f>H84*I84</f>
        <v>0</v>
      </c>
      <c r="K84" s="35"/>
      <c r="L84" s="35"/>
      <c r="M84" s="35"/>
      <c r="N84" s="35">
        <f>L84*M84</f>
        <v>0</v>
      </c>
      <c r="O84" s="35"/>
      <c r="P84" s="35"/>
      <c r="Q84" s="35"/>
      <c r="R84" s="35">
        <f>P84*Q84</f>
        <v>0</v>
      </c>
      <c r="S84" s="36"/>
    </row>
    <row r="85" spans="1:19" x14ac:dyDescent="0.2">
      <c r="A85" s="33"/>
      <c r="B85" s="34"/>
      <c r="C85" s="33"/>
      <c r="D85" s="33"/>
      <c r="E85" s="41" t="s">
        <v>19</v>
      </c>
      <c r="F85" s="33"/>
      <c r="G85" s="33"/>
      <c r="H85" s="42">
        <f>SUM(H76:H84)</f>
        <v>0</v>
      </c>
      <c r="I85" s="35"/>
      <c r="J85" s="42">
        <f>SUM(J76:J84)</f>
        <v>0</v>
      </c>
      <c r="K85" s="35"/>
      <c r="L85" s="42">
        <f>SUM(L76:L84)</f>
        <v>0</v>
      </c>
      <c r="M85" s="35"/>
      <c r="N85" s="42">
        <f>SUM(N76:N84)</f>
        <v>0</v>
      </c>
      <c r="O85" s="35"/>
      <c r="P85" s="35"/>
      <c r="Q85" s="35"/>
      <c r="R85" s="42">
        <f>SUM(R76:R84)</f>
        <v>0</v>
      </c>
      <c r="S85" s="36">
        <f>J85+N85+R85</f>
        <v>0</v>
      </c>
    </row>
    <row r="86" spans="1:19" ht="15" x14ac:dyDescent="0.2">
      <c r="A86" s="33"/>
      <c r="B86" s="34"/>
      <c r="C86" s="33"/>
      <c r="D86" s="33"/>
      <c r="E86" s="37" t="s">
        <v>22</v>
      </c>
      <c r="F86" s="33"/>
      <c r="G86" s="33"/>
      <c r="H86" s="35">
        <f>F86*G86</f>
        <v>0</v>
      </c>
      <c r="I86" s="35"/>
      <c r="J86" s="35">
        <f>H86*I86</f>
        <v>0</v>
      </c>
      <c r="K86" s="35"/>
      <c r="L86" s="35"/>
      <c r="M86" s="35"/>
      <c r="N86" s="35">
        <f>L86*M86</f>
        <v>0</v>
      </c>
      <c r="O86" s="35"/>
      <c r="P86" s="35"/>
      <c r="Q86" s="35"/>
      <c r="R86" s="35">
        <f>P86*Q86</f>
        <v>0</v>
      </c>
      <c r="S86" s="43"/>
    </row>
    <row r="87" spans="1:19" ht="89.25" x14ac:dyDescent="0.2">
      <c r="A87" s="33"/>
      <c r="B87" s="34" t="s">
        <v>35</v>
      </c>
      <c r="C87" s="38">
        <v>45176</v>
      </c>
      <c r="D87" s="33"/>
      <c r="E87" s="37" t="s">
        <v>36</v>
      </c>
      <c r="F87" s="33"/>
      <c r="G87" s="33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>
        <v>6300</v>
      </c>
      <c r="S87" s="43"/>
    </row>
    <row r="88" spans="1:19" ht="15" x14ac:dyDescent="0.2">
      <c r="A88" s="33"/>
      <c r="B88" s="34"/>
      <c r="C88" s="38"/>
      <c r="D88" s="33"/>
      <c r="E88" s="37"/>
      <c r="F88" s="33"/>
      <c r="G88" s="33"/>
      <c r="H88" s="35">
        <f>F88*G88</f>
        <v>0</v>
      </c>
      <c r="I88" s="35"/>
      <c r="J88" s="35">
        <f>H88*I88</f>
        <v>0</v>
      </c>
      <c r="K88" s="35"/>
      <c r="L88" s="35"/>
      <c r="M88" s="35"/>
      <c r="N88" s="35">
        <f>L88*M88</f>
        <v>0</v>
      </c>
      <c r="O88" s="35"/>
      <c r="P88" s="35"/>
      <c r="Q88" s="35"/>
      <c r="R88" s="35">
        <f>P88*Q88</f>
        <v>0</v>
      </c>
      <c r="S88" s="43"/>
    </row>
    <row r="89" spans="1:19" ht="51" x14ac:dyDescent="0.2">
      <c r="A89" s="33">
        <v>2</v>
      </c>
      <c r="B89" s="34" t="s">
        <v>37</v>
      </c>
      <c r="C89" s="38">
        <v>45172</v>
      </c>
      <c r="D89" s="33"/>
      <c r="E89" s="33" t="s">
        <v>38</v>
      </c>
      <c r="F89" s="33">
        <v>4</v>
      </c>
      <c r="G89" s="33">
        <v>1</v>
      </c>
      <c r="H89" s="35">
        <f>F89*G89</f>
        <v>4</v>
      </c>
      <c r="I89" s="35">
        <v>600</v>
      </c>
      <c r="J89" s="35">
        <f>H89*I89</f>
        <v>2400</v>
      </c>
      <c r="K89" s="35" t="s">
        <v>39</v>
      </c>
      <c r="L89" s="35">
        <v>2</v>
      </c>
      <c r="M89" s="35">
        <v>500</v>
      </c>
      <c r="N89" s="35">
        <f>L89*M89</f>
        <v>1000</v>
      </c>
      <c r="O89" s="35" t="s">
        <v>27</v>
      </c>
      <c r="P89" s="35">
        <v>0.5</v>
      </c>
      <c r="Q89" s="35">
        <v>65</v>
      </c>
      <c r="R89" s="35">
        <f>P89*Q89</f>
        <v>32.5</v>
      </c>
      <c r="S89" s="43"/>
    </row>
    <row r="90" spans="1:19" x14ac:dyDescent="0.2">
      <c r="A90" s="33"/>
      <c r="B90" s="34"/>
      <c r="C90" s="33"/>
      <c r="D90" s="33"/>
      <c r="E90" s="41" t="s">
        <v>19</v>
      </c>
      <c r="F90" s="33"/>
      <c r="G90" s="33"/>
      <c r="H90" s="42">
        <f>SUM(H86:H89)</f>
        <v>4</v>
      </c>
      <c r="I90" s="35"/>
      <c r="J90" s="42">
        <f>SUM(J87:J89)</f>
        <v>2400</v>
      </c>
      <c r="K90" s="35"/>
      <c r="L90" s="42">
        <f>SUM(L86:L89)</f>
        <v>2</v>
      </c>
      <c r="M90" s="35"/>
      <c r="N90" s="42">
        <f>SUM(N86:N89)</f>
        <v>1000</v>
      </c>
      <c r="O90" s="35"/>
      <c r="P90" s="35"/>
      <c r="Q90" s="35"/>
      <c r="R90" s="42">
        <f>SUM(R86:R89)</f>
        <v>6332.5</v>
      </c>
      <c r="S90" s="36">
        <f>J90+N90+R90</f>
        <v>9732.5</v>
      </c>
    </row>
    <row r="91" spans="1:19" x14ac:dyDescent="0.2">
      <c r="A91" s="33"/>
      <c r="B91" s="34"/>
      <c r="C91" s="33"/>
      <c r="D91" s="33"/>
      <c r="E91" s="41" t="s">
        <v>19</v>
      </c>
      <c r="F91" s="33"/>
      <c r="G91" s="33"/>
      <c r="H91" s="42">
        <f>H75+H85+H90</f>
        <v>4</v>
      </c>
      <c r="I91" s="35"/>
      <c r="J91" s="42">
        <f>J75+J85+J90</f>
        <v>2400</v>
      </c>
      <c r="K91" s="35"/>
      <c r="L91" s="42">
        <f>L75+L85+L90</f>
        <v>2</v>
      </c>
      <c r="M91" s="35"/>
      <c r="N91" s="42">
        <f>N75+N85+N90</f>
        <v>1000</v>
      </c>
      <c r="O91" s="35"/>
      <c r="P91" s="35"/>
      <c r="Q91" s="35"/>
      <c r="R91" s="42">
        <f>R75+R85+R90</f>
        <v>13332.5</v>
      </c>
      <c r="S91" s="42">
        <f>SUM(S71:S90)</f>
        <v>16732.5</v>
      </c>
    </row>
    <row r="92" spans="1:19" x14ac:dyDescent="0.2">
      <c r="C92" s="45"/>
      <c r="R92" s="46">
        <f>J91+N91+R91</f>
        <v>16732.5</v>
      </c>
      <c r="S92" s="46" t="s">
        <v>0</v>
      </c>
    </row>
    <row r="94" spans="1:19" ht="20.25" x14ac:dyDescent="0.3">
      <c r="F94" t="s">
        <v>0</v>
      </c>
      <c r="H94" s="1" t="s">
        <v>40</v>
      </c>
    </row>
    <row r="96" spans="1:19" x14ac:dyDescent="0.2">
      <c r="A96" s="25" t="s">
        <v>2</v>
      </c>
      <c r="B96" s="25" t="s">
        <v>3</v>
      </c>
      <c r="C96" s="25" t="s">
        <v>4</v>
      </c>
      <c r="D96" s="25" t="s">
        <v>5</v>
      </c>
      <c r="E96" s="25" t="s">
        <v>6</v>
      </c>
      <c r="F96" s="26" t="s">
        <v>7</v>
      </c>
      <c r="G96" s="26" t="s">
        <v>8</v>
      </c>
      <c r="H96" s="27" t="s">
        <v>9</v>
      </c>
      <c r="I96" s="27"/>
      <c r="J96" s="27"/>
      <c r="K96" s="25"/>
      <c r="L96" s="27" t="s">
        <v>10</v>
      </c>
      <c r="M96" s="27"/>
      <c r="N96" s="27"/>
      <c r="O96" s="27" t="s">
        <v>11</v>
      </c>
      <c r="P96" s="27"/>
      <c r="Q96" s="27"/>
      <c r="R96" s="27"/>
    </row>
    <row r="97" spans="1:19" ht="25.5" x14ac:dyDescent="0.2">
      <c r="A97" s="28"/>
      <c r="B97" s="28"/>
      <c r="C97" s="28"/>
      <c r="D97" s="28"/>
      <c r="E97" s="28"/>
      <c r="F97" s="29"/>
      <c r="G97" s="29"/>
      <c r="H97" s="30" t="s">
        <v>12</v>
      </c>
      <c r="I97" s="31" t="s">
        <v>13</v>
      </c>
      <c r="J97" s="30" t="s">
        <v>14</v>
      </c>
      <c r="K97" s="32"/>
      <c r="L97" s="30" t="s">
        <v>12</v>
      </c>
      <c r="M97" s="30" t="s">
        <v>15</v>
      </c>
      <c r="N97" s="30" t="s">
        <v>14</v>
      </c>
      <c r="O97" s="31" t="s">
        <v>16</v>
      </c>
      <c r="P97" s="30" t="s">
        <v>12</v>
      </c>
      <c r="Q97" s="30" t="s">
        <v>15</v>
      </c>
      <c r="R97" s="30" t="s">
        <v>14</v>
      </c>
    </row>
    <row r="98" spans="1:19" ht="31.5" x14ac:dyDescent="0.2">
      <c r="A98" s="33"/>
      <c r="B98" s="34"/>
      <c r="C98" s="33"/>
      <c r="D98" s="34"/>
      <c r="E98" s="13" t="s">
        <v>17</v>
      </c>
      <c r="F98" s="33"/>
      <c r="G98" s="33"/>
      <c r="H98" s="35">
        <f>F98*G98</f>
        <v>0</v>
      </c>
      <c r="I98" s="35"/>
      <c r="J98" s="35">
        <f>H98*I98</f>
        <v>0</v>
      </c>
      <c r="K98" s="35"/>
      <c r="L98" s="35"/>
      <c r="M98" s="35"/>
      <c r="N98" s="35">
        <f>L98*M98</f>
        <v>0</v>
      </c>
      <c r="O98" s="35"/>
      <c r="P98" s="35"/>
      <c r="Q98" s="35"/>
      <c r="R98" s="35">
        <f>P98*Q98</f>
        <v>0</v>
      </c>
      <c r="S98" s="36"/>
    </row>
    <row r="99" spans="1:19" ht="15" x14ac:dyDescent="0.2">
      <c r="A99" s="33"/>
      <c r="B99" s="34"/>
      <c r="C99" s="33"/>
      <c r="D99" s="33"/>
      <c r="E99" s="37" t="s">
        <v>18</v>
      </c>
      <c r="F99" s="33"/>
      <c r="G99" s="33"/>
      <c r="H99" s="35">
        <f>F99*G99</f>
        <v>0</v>
      </c>
      <c r="I99" s="35"/>
      <c r="J99" s="35">
        <f>H99*I99</f>
        <v>0</v>
      </c>
      <c r="K99" s="35"/>
      <c r="L99" s="35"/>
      <c r="M99" s="35"/>
      <c r="N99" s="35">
        <f>L99*M99</f>
        <v>0</v>
      </c>
      <c r="O99" s="35"/>
      <c r="P99" s="35"/>
      <c r="Q99" s="35"/>
      <c r="R99" s="35">
        <f t="shared" ref="R99:R118" si="25">P99*Q99</f>
        <v>0</v>
      </c>
      <c r="S99" s="36"/>
    </row>
    <row r="100" spans="1:19" ht="15" x14ac:dyDescent="0.2">
      <c r="A100" s="33"/>
      <c r="B100" s="34"/>
      <c r="C100" s="38"/>
      <c r="D100" s="33"/>
      <c r="E100" s="39"/>
      <c r="F100" s="33"/>
      <c r="G100" s="33"/>
      <c r="H100" s="35">
        <f t="shared" ref="H100:H117" si="26">F100*G100</f>
        <v>0</v>
      </c>
      <c r="I100" s="35"/>
      <c r="J100" s="35">
        <f t="shared" ref="J100:J117" si="27">H100*I100</f>
        <v>0</v>
      </c>
      <c r="K100" s="35"/>
      <c r="L100" s="35"/>
      <c r="M100" s="35"/>
      <c r="N100" s="35">
        <f t="shared" ref="N100:N117" si="28">L100*M100</f>
        <v>0</v>
      </c>
      <c r="O100" s="35"/>
      <c r="P100" s="35"/>
      <c r="Q100" s="35"/>
      <c r="R100" s="35">
        <f t="shared" si="25"/>
        <v>0</v>
      </c>
      <c r="S100" s="40"/>
    </row>
    <row r="101" spans="1:19" ht="89.25" x14ac:dyDescent="0.2">
      <c r="A101" s="33">
        <v>1</v>
      </c>
      <c r="B101" s="34" t="s">
        <v>41</v>
      </c>
      <c r="C101" s="38">
        <v>45213</v>
      </c>
      <c r="D101" s="33"/>
      <c r="E101" s="39" t="s">
        <v>42</v>
      </c>
      <c r="F101" s="33">
        <v>8</v>
      </c>
      <c r="G101" s="33">
        <v>2</v>
      </c>
      <c r="H101" s="35">
        <f t="shared" si="26"/>
        <v>16</v>
      </c>
      <c r="I101" s="35">
        <v>600</v>
      </c>
      <c r="J101" s="35">
        <f t="shared" si="27"/>
        <v>9600</v>
      </c>
      <c r="K101" s="35" t="s">
        <v>43</v>
      </c>
      <c r="L101" s="35">
        <v>1</v>
      </c>
      <c r="M101" s="35">
        <v>500</v>
      </c>
      <c r="N101" s="35">
        <f t="shared" si="28"/>
        <v>500</v>
      </c>
      <c r="O101" s="44" t="s">
        <v>44</v>
      </c>
      <c r="P101" s="35">
        <v>4</v>
      </c>
      <c r="Q101" s="35">
        <v>65</v>
      </c>
      <c r="R101" s="35">
        <f t="shared" si="25"/>
        <v>260</v>
      </c>
      <c r="S101" s="40"/>
    </row>
    <row r="102" spans="1:19" ht="15" x14ac:dyDescent="0.2">
      <c r="A102" s="33"/>
      <c r="B102" s="34"/>
      <c r="C102" s="38"/>
      <c r="D102" s="33"/>
      <c r="E102" s="39"/>
      <c r="F102" s="33"/>
      <c r="G102" s="33"/>
      <c r="H102" s="35">
        <f t="shared" si="26"/>
        <v>0</v>
      </c>
      <c r="I102" s="35"/>
      <c r="J102" s="35">
        <f t="shared" si="27"/>
        <v>0</v>
      </c>
      <c r="K102" s="35"/>
      <c r="L102" s="35"/>
      <c r="M102" s="35"/>
      <c r="N102" s="35">
        <f t="shared" si="28"/>
        <v>0</v>
      </c>
      <c r="O102" s="44" t="s">
        <v>45</v>
      </c>
      <c r="P102" s="35">
        <v>3</v>
      </c>
      <c r="Q102" s="35">
        <v>228</v>
      </c>
      <c r="R102" s="35">
        <f t="shared" si="25"/>
        <v>684</v>
      </c>
      <c r="S102" s="40"/>
    </row>
    <row r="103" spans="1:19" ht="15" x14ac:dyDescent="0.2">
      <c r="A103" s="33"/>
      <c r="B103" s="34"/>
      <c r="C103" s="38"/>
      <c r="D103" s="33"/>
      <c r="E103" s="39"/>
      <c r="F103" s="33"/>
      <c r="G103" s="33"/>
      <c r="H103" s="35">
        <f t="shared" si="26"/>
        <v>0</v>
      </c>
      <c r="I103" s="35"/>
      <c r="J103" s="35">
        <f t="shared" si="27"/>
        <v>0</v>
      </c>
      <c r="K103" s="35"/>
      <c r="L103" s="35"/>
      <c r="M103" s="35"/>
      <c r="N103" s="35">
        <f t="shared" si="28"/>
        <v>0</v>
      </c>
      <c r="O103" s="44" t="s">
        <v>46</v>
      </c>
      <c r="P103" s="35">
        <v>6</v>
      </c>
      <c r="Q103" s="35">
        <v>13.5</v>
      </c>
      <c r="R103" s="35">
        <f t="shared" si="25"/>
        <v>81</v>
      </c>
      <c r="S103" s="40"/>
    </row>
    <row r="104" spans="1:19" ht="15" x14ac:dyDescent="0.2">
      <c r="A104" s="33"/>
      <c r="B104" s="34"/>
      <c r="C104" s="38"/>
      <c r="D104" s="33"/>
      <c r="E104" s="39"/>
      <c r="F104" s="33"/>
      <c r="G104" s="33"/>
      <c r="H104" s="35">
        <f t="shared" si="26"/>
        <v>0</v>
      </c>
      <c r="I104" s="35"/>
      <c r="J104" s="35">
        <f t="shared" si="27"/>
        <v>0</v>
      </c>
      <c r="K104" s="35"/>
      <c r="L104" s="35"/>
      <c r="M104" s="35"/>
      <c r="N104" s="35">
        <f t="shared" si="28"/>
        <v>0</v>
      </c>
      <c r="O104" s="44" t="s">
        <v>47</v>
      </c>
      <c r="P104" s="35">
        <v>9</v>
      </c>
      <c r="Q104" s="35">
        <v>102</v>
      </c>
      <c r="R104" s="35">
        <f t="shared" si="25"/>
        <v>918</v>
      </c>
      <c r="S104" s="40"/>
    </row>
    <row r="105" spans="1:19" ht="15" x14ac:dyDescent="0.2">
      <c r="A105" s="33"/>
      <c r="B105" s="34"/>
      <c r="C105" s="38"/>
      <c r="D105" s="33"/>
      <c r="E105" s="39"/>
      <c r="F105" s="33"/>
      <c r="G105" s="33"/>
      <c r="H105" s="35">
        <f t="shared" si="26"/>
        <v>0</v>
      </c>
      <c r="I105" s="35"/>
      <c r="J105" s="35">
        <f t="shared" si="27"/>
        <v>0</v>
      </c>
      <c r="K105" s="35"/>
      <c r="L105" s="35"/>
      <c r="M105" s="35"/>
      <c r="N105" s="35">
        <f t="shared" si="28"/>
        <v>0</v>
      </c>
      <c r="O105" s="44" t="s">
        <v>48</v>
      </c>
      <c r="P105" s="35">
        <v>2</v>
      </c>
      <c r="Q105" s="35">
        <v>70</v>
      </c>
      <c r="R105" s="35">
        <f t="shared" si="25"/>
        <v>140</v>
      </c>
      <c r="S105" s="40"/>
    </row>
    <row r="106" spans="1:19" ht="15" x14ac:dyDescent="0.2">
      <c r="A106" s="33"/>
      <c r="B106" s="34"/>
      <c r="C106" s="38"/>
      <c r="D106" s="33"/>
      <c r="E106" s="39"/>
      <c r="F106" s="33"/>
      <c r="G106" s="33"/>
      <c r="H106" s="35">
        <f t="shared" si="26"/>
        <v>0</v>
      </c>
      <c r="I106" s="35"/>
      <c r="J106" s="35">
        <f t="shared" si="27"/>
        <v>0</v>
      </c>
      <c r="K106" s="35"/>
      <c r="L106" s="35"/>
      <c r="M106" s="35"/>
      <c r="N106" s="35">
        <f t="shared" si="28"/>
        <v>0</v>
      </c>
      <c r="O106" s="44" t="s">
        <v>49</v>
      </c>
      <c r="P106" s="35">
        <v>7</v>
      </c>
      <c r="Q106" s="35">
        <v>130</v>
      </c>
      <c r="R106" s="35">
        <f t="shared" si="25"/>
        <v>910</v>
      </c>
      <c r="S106" s="40"/>
    </row>
    <row r="107" spans="1:19" ht="15" x14ac:dyDescent="0.2">
      <c r="A107" s="33"/>
      <c r="B107" s="34"/>
      <c r="C107" s="38"/>
      <c r="D107" s="33"/>
      <c r="E107" s="39"/>
      <c r="F107" s="33"/>
      <c r="G107" s="33"/>
      <c r="H107" s="35">
        <f t="shared" si="26"/>
        <v>0</v>
      </c>
      <c r="I107" s="35"/>
      <c r="J107" s="35">
        <f t="shared" si="27"/>
        <v>0</v>
      </c>
      <c r="K107" s="35"/>
      <c r="L107" s="35"/>
      <c r="M107" s="35"/>
      <c r="N107" s="35">
        <f t="shared" si="28"/>
        <v>0</v>
      </c>
      <c r="O107" s="44" t="s">
        <v>50</v>
      </c>
      <c r="P107" s="35">
        <v>1</v>
      </c>
      <c r="Q107" s="35">
        <v>120</v>
      </c>
      <c r="R107" s="35">
        <f t="shared" si="25"/>
        <v>120</v>
      </c>
      <c r="S107" s="40"/>
    </row>
    <row r="108" spans="1:19" ht="15" x14ac:dyDescent="0.2">
      <c r="A108" s="33"/>
      <c r="B108" s="34"/>
      <c r="C108" s="38"/>
      <c r="D108" s="33"/>
      <c r="E108" s="39"/>
      <c r="F108" s="33"/>
      <c r="G108" s="33"/>
      <c r="H108" s="35">
        <f t="shared" si="26"/>
        <v>0</v>
      </c>
      <c r="I108" s="35"/>
      <c r="J108" s="35">
        <f t="shared" si="27"/>
        <v>0</v>
      </c>
      <c r="K108" s="35"/>
      <c r="L108" s="35"/>
      <c r="M108" s="35"/>
      <c r="N108" s="35">
        <f t="shared" si="28"/>
        <v>0</v>
      </c>
      <c r="O108" s="44" t="s">
        <v>51</v>
      </c>
      <c r="P108" s="35">
        <v>1</v>
      </c>
      <c r="Q108" s="35">
        <v>144</v>
      </c>
      <c r="R108" s="35">
        <f t="shared" si="25"/>
        <v>144</v>
      </c>
      <c r="S108" s="40"/>
    </row>
    <row r="109" spans="1:19" ht="15" x14ac:dyDescent="0.2">
      <c r="A109" s="33"/>
      <c r="B109" s="34"/>
      <c r="C109" s="38"/>
      <c r="D109" s="33"/>
      <c r="E109" s="39"/>
      <c r="F109" s="33"/>
      <c r="G109" s="33"/>
      <c r="H109" s="35">
        <f t="shared" si="26"/>
        <v>0</v>
      </c>
      <c r="I109" s="35"/>
      <c r="J109" s="35">
        <f t="shared" si="27"/>
        <v>0</v>
      </c>
      <c r="K109" s="35"/>
      <c r="L109" s="35"/>
      <c r="M109" s="35"/>
      <c r="N109" s="35">
        <f t="shared" si="28"/>
        <v>0</v>
      </c>
      <c r="O109" s="44" t="s">
        <v>52</v>
      </c>
      <c r="P109" s="35">
        <v>1</v>
      </c>
      <c r="Q109" s="35">
        <v>122</v>
      </c>
      <c r="R109" s="35">
        <f>P109*Q109</f>
        <v>122</v>
      </c>
      <c r="S109" s="40"/>
    </row>
    <row r="110" spans="1:19" ht="15" x14ac:dyDescent="0.2">
      <c r="A110" s="33"/>
      <c r="B110" s="34"/>
      <c r="C110" s="38"/>
      <c r="D110" s="33"/>
      <c r="E110" s="39"/>
      <c r="F110" s="33"/>
      <c r="G110" s="33"/>
      <c r="H110" s="35">
        <f t="shared" si="26"/>
        <v>0</v>
      </c>
      <c r="I110" s="35"/>
      <c r="J110" s="35">
        <f t="shared" si="27"/>
        <v>0</v>
      </c>
      <c r="K110" s="35"/>
      <c r="L110" s="35"/>
      <c r="M110" s="35"/>
      <c r="N110" s="35">
        <f t="shared" si="28"/>
        <v>0</v>
      </c>
      <c r="O110" s="44" t="s">
        <v>53</v>
      </c>
      <c r="P110" s="35">
        <v>1</v>
      </c>
      <c r="Q110" s="35">
        <v>127</v>
      </c>
      <c r="R110" s="35">
        <f>P110*Q110</f>
        <v>127</v>
      </c>
      <c r="S110" s="40"/>
    </row>
    <row r="111" spans="1:19" ht="15" x14ac:dyDescent="0.2">
      <c r="A111" s="33"/>
      <c r="B111" s="34"/>
      <c r="C111" s="38"/>
      <c r="D111" s="33"/>
      <c r="E111" s="39"/>
      <c r="F111" s="33"/>
      <c r="G111" s="33"/>
      <c r="H111" s="35">
        <f t="shared" si="26"/>
        <v>0</v>
      </c>
      <c r="I111" s="35"/>
      <c r="J111" s="35">
        <f t="shared" si="27"/>
        <v>0</v>
      </c>
      <c r="K111" s="35"/>
      <c r="L111" s="35"/>
      <c r="M111" s="35"/>
      <c r="N111" s="35">
        <f t="shared" si="28"/>
        <v>0</v>
      </c>
      <c r="O111" s="44"/>
      <c r="P111" s="35"/>
      <c r="Q111" s="35"/>
      <c r="R111" s="35">
        <f t="shared" si="25"/>
        <v>0</v>
      </c>
      <c r="S111" s="40"/>
    </row>
    <row r="112" spans="1:19" ht="89.25" x14ac:dyDescent="0.2">
      <c r="A112" s="33">
        <v>2</v>
      </c>
      <c r="B112" s="34" t="s">
        <v>54</v>
      </c>
      <c r="C112" s="38">
        <v>45230</v>
      </c>
      <c r="D112" s="33"/>
      <c r="E112" s="39" t="s">
        <v>42</v>
      </c>
      <c r="F112" s="33">
        <v>2</v>
      </c>
      <c r="G112" s="33">
        <v>2</v>
      </c>
      <c r="H112" s="35">
        <f t="shared" si="26"/>
        <v>4</v>
      </c>
      <c r="I112" s="35">
        <v>600</v>
      </c>
      <c r="J112" s="35">
        <f t="shared" si="27"/>
        <v>2400</v>
      </c>
      <c r="K112" s="35" t="s">
        <v>39</v>
      </c>
      <c r="L112" s="35">
        <v>0.5</v>
      </c>
      <c r="M112" s="35">
        <v>500</v>
      </c>
      <c r="N112" s="35">
        <f t="shared" si="28"/>
        <v>250</v>
      </c>
      <c r="O112" s="44" t="s">
        <v>55</v>
      </c>
      <c r="P112" s="35">
        <v>1</v>
      </c>
      <c r="Q112" s="35">
        <v>65</v>
      </c>
      <c r="R112" s="35">
        <f t="shared" si="25"/>
        <v>65</v>
      </c>
      <c r="S112" s="40"/>
    </row>
    <row r="113" spans="1:19" ht="25.5" x14ac:dyDescent="0.2">
      <c r="A113" s="33"/>
      <c r="B113" s="34"/>
      <c r="C113" s="38"/>
      <c r="D113" s="33"/>
      <c r="E113" s="39"/>
      <c r="F113" s="33"/>
      <c r="G113" s="33"/>
      <c r="H113" s="35">
        <f t="shared" si="26"/>
        <v>0</v>
      </c>
      <c r="I113" s="35"/>
      <c r="J113" s="35">
        <f t="shared" si="27"/>
        <v>0</v>
      </c>
      <c r="K113" s="35"/>
      <c r="L113" s="35"/>
      <c r="M113" s="35"/>
      <c r="N113" s="35">
        <f t="shared" si="28"/>
        <v>0</v>
      </c>
      <c r="O113" s="44" t="s">
        <v>56</v>
      </c>
      <c r="P113" s="35">
        <v>2</v>
      </c>
      <c r="Q113" s="35">
        <v>130</v>
      </c>
      <c r="R113" s="35">
        <f t="shared" si="25"/>
        <v>260</v>
      </c>
      <c r="S113" s="40"/>
    </row>
    <row r="114" spans="1:19" ht="15" x14ac:dyDescent="0.2">
      <c r="A114" s="33"/>
      <c r="B114" s="34"/>
      <c r="C114" s="38"/>
      <c r="D114" s="33"/>
      <c r="E114" s="39"/>
      <c r="F114" s="33"/>
      <c r="G114" s="33"/>
      <c r="H114" s="35">
        <f t="shared" si="26"/>
        <v>0</v>
      </c>
      <c r="I114" s="35"/>
      <c r="J114" s="35">
        <f t="shared" si="27"/>
        <v>0</v>
      </c>
      <c r="K114" s="35"/>
      <c r="L114" s="35"/>
      <c r="M114" s="35"/>
      <c r="N114" s="35">
        <f t="shared" si="28"/>
        <v>0</v>
      </c>
      <c r="O114" s="44" t="s">
        <v>57</v>
      </c>
      <c r="P114" s="35">
        <v>4</v>
      </c>
      <c r="Q114" s="35">
        <v>102</v>
      </c>
      <c r="R114" s="35">
        <f t="shared" si="25"/>
        <v>408</v>
      </c>
      <c r="S114" s="40"/>
    </row>
    <row r="115" spans="1:19" ht="15" x14ac:dyDescent="0.2">
      <c r="A115" s="33"/>
      <c r="B115" s="34"/>
      <c r="C115" s="38"/>
      <c r="D115" s="33"/>
      <c r="E115" s="39"/>
      <c r="F115" s="33"/>
      <c r="G115" s="33"/>
      <c r="H115" s="35">
        <f t="shared" si="26"/>
        <v>0</v>
      </c>
      <c r="I115" s="35"/>
      <c r="J115" s="35">
        <f t="shared" si="27"/>
        <v>0</v>
      </c>
      <c r="K115" s="35"/>
      <c r="L115" s="35"/>
      <c r="M115" s="35"/>
      <c r="N115" s="35">
        <f t="shared" si="28"/>
        <v>0</v>
      </c>
      <c r="O115" s="44" t="s">
        <v>48</v>
      </c>
      <c r="P115" s="35">
        <v>0.6</v>
      </c>
      <c r="Q115" s="35">
        <v>70</v>
      </c>
      <c r="R115" s="35">
        <f t="shared" si="25"/>
        <v>42</v>
      </c>
      <c r="S115" s="40"/>
    </row>
    <row r="116" spans="1:19" ht="15" x14ac:dyDescent="0.2">
      <c r="A116" s="33"/>
      <c r="B116" s="34"/>
      <c r="C116" s="38"/>
      <c r="D116" s="33"/>
      <c r="E116" s="39"/>
      <c r="F116" s="33"/>
      <c r="G116" s="33"/>
      <c r="H116" s="35">
        <f t="shared" si="26"/>
        <v>0</v>
      </c>
      <c r="I116" s="35"/>
      <c r="J116" s="35">
        <f t="shared" si="27"/>
        <v>0</v>
      </c>
      <c r="K116" s="35"/>
      <c r="L116" s="35"/>
      <c r="M116" s="35"/>
      <c r="N116" s="35">
        <f t="shared" si="28"/>
        <v>0</v>
      </c>
      <c r="O116" s="44" t="s">
        <v>58</v>
      </c>
      <c r="P116" s="35">
        <v>1</v>
      </c>
      <c r="Q116" s="35">
        <v>65</v>
      </c>
      <c r="R116" s="35">
        <f t="shared" si="25"/>
        <v>65</v>
      </c>
      <c r="S116" s="40"/>
    </row>
    <row r="117" spans="1:19" ht="15" x14ac:dyDescent="0.2">
      <c r="A117" s="33"/>
      <c r="B117" s="34"/>
      <c r="C117" s="38"/>
      <c r="D117" s="33"/>
      <c r="E117" s="39"/>
      <c r="F117" s="33"/>
      <c r="G117" s="33"/>
      <c r="H117" s="35">
        <f t="shared" si="26"/>
        <v>0</v>
      </c>
      <c r="I117" s="35"/>
      <c r="J117" s="35">
        <f t="shared" si="27"/>
        <v>0</v>
      </c>
      <c r="K117" s="35"/>
      <c r="L117" s="35"/>
      <c r="M117" s="35"/>
      <c r="N117" s="35">
        <f t="shared" si="28"/>
        <v>0</v>
      </c>
      <c r="O117" s="44"/>
      <c r="P117" s="35"/>
      <c r="Q117" s="35"/>
      <c r="R117" s="35">
        <f t="shared" si="25"/>
        <v>0</v>
      </c>
      <c r="S117" s="40"/>
    </row>
    <row r="118" spans="1:19" x14ac:dyDescent="0.2">
      <c r="A118" s="33"/>
      <c r="B118" s="34"/>
      <c r="C118" s="33"/>
      <c r="D118" s="33"/>
      <c r="E118" s="33"/>
      <c r="F118" s="33"/>
      <c r="G118" s="33"/>
      <c r="H118" s="35">
        <f>F118*G118</f>
        <v>0</v>
      </c>
      <c r="I118" s="35"/>
      <c r="J118" s="35">
        <f>H118*I118</f>
        <v>0</v>
      </c>
      <c r="K118" s="35"/>
      <c r="L118" s="35"/>
      <c r="M118" s="35"/>
      <c r="N118" s="35">
        <f>L118*M118</f>
        <v>0</v>
      </c>
      <c r="O118" s="35"/>
      <c r="P118" s="35"/>
      <c r="Q118" s="35"/>
      <c r="R118" s="35">
        <f t="shared" si="25"/>
        <v>0</v>
      </c>
      <c r="S118" s="40"/>
    </row>
    <row r="119" spans="1:19" x14ac:dyDescent="0.2">
      <c r="A119" s="33"/>
      <c r="B119" s="34"/>
      <c r="C119" s="33"/>
      <c r="D119" s="33"/>
      <c r="E119" s="41" t="s">
        <v>19</v>
      </c>
      <c r="F119" s="33"/>
      <c r="G119" s="33"/>
      <c r="H119" s="42">
        <f>SUM(H98:H118)</f>
        <v>20</v>
      </c>
      <c r="I119" s="35"/>
      <c r="J119" s="42">
        <f>SUM(J98:J118)</f>
        <v>12000</v>
      </c>
      <c r="K119" s="35"/>
      <c r="L119" s="42">
        <f>SUM(L98:L118)</f>
        <v>1.5</v>
      </c>
      <c r="M119" s="35"/>
      <c r="N119" s="42">
        <f>SUM(N98:N118)</f>
        <v>750</v>
      </c>
      <c r="O119" s="35"/>
      <c r="P119" s="35"/>
      <c r="Q119" s="35"/>
      <c r="R119" s="42">
        <f>SUM(R98:R118)</f>
        <v>4346</v>
      </c>
      <c r="S119" s="36">
        <f>J119+N119+R119</f>
        <v>17096</v>
      </c>
    </row>
    <row r="120" spans="1:19" ht="15" x14ac:dyDescent="0.2">
      <c r="A120" s="33" t="s">
        <v>0</v>
      </c>
      <c r="B120" s="34"/>
      <c r="C120" s="33"/>
      <c r="D120" s="33"/>
      <c r="E120" s="37" t="s">
        <v>20</v>
      </c>
      <c r="F120" s="33"/>
      <c r="G120" s="33"/>
      <c r="H120" s="35">
        <f>F120*G120</f>
        <v>0</v>
      </c>
      <c r="I120" s="35"/>
      <c r="J120" s="35">
        <f>H120*I120</f>
        <v>0</v>
      </c>
      <c r="K120" s="35"/>
      <c r="L120" s="35"/>
      <c r="M120" s="35"/>
      <c r="N120" s="35">
        <f>L120*M120</f>
        <v>0</v>
      </c>
      <c r="O120" s="35"/>
      <c r="P120" s="35"/>
      <c r="Q120" s="35"/>
      <c r="R120" s="35">
        <f>P120</f>
        <v>0</v>
      </c>
      <c r="S120" s="43"/>
    </row>
    <row r="121" spans="1:19" ht="15" x14ac:dyDescent="0.2">
      <c r="A121" s="33"/>
      <c r="B121" s="34"/>
      <c r="C121" s="38"/>
      <c r="D121" s="33"/>
      <c r="E121" s="37" t="s">
        <v>21</v>
      </c>
      <c r="F121" s="33"/>
      <c r="G121" s="33"/>
      <c r="H121" s="35">
        <f t="shared" ref="H121:H123" si="29">F121*G121</f>
        <v>0</v>
      </c>
      <c r="I121" s="35"/>
      <c r="J121" s="35">
        <f>H121*I121</f>
        <v>0</v>
      </c>
      <c r="K121" s="35"/>
      <c r="L121" s="35"/>
      <c r="M121" s="35"/>
      <c r="N121" s="35">
        <f t="shared" ref="N121:N122" si="30">L121*M121</f>
        <v>0</v>
      </c>
      <c r="O121" s="35"/>
      <c r="P121" s="35"/>
      <c r="Q121" s="35"/>
      <c r="R121" s="35">
        <f>P121*Q121</f>
        <v>0</v>
      </c>
      <c r="S121" s="43"/>
    </row>
    <row r="122" spans="1:19" ht="15" x14ac:dyDescent="0.2">
      <c r="A122" s="33"/>
      <c r="B122" s="34"/>
      <c r="C122" s="33"/>
      <c r="D122" s="33"/>
      <c r="E122" s="37"/>
      <c r="F122" s="33"/>
      <c r="G122" s="33"/>
      <c r="H122" s="35">
        <f t="shared" si="29"/>
        <v>0</v>
      </c>
      <c r="I122" s="35"/>
      <c r="J122" s="35">
        <f>H122*I122</f>
        <v>0</v>
      </c>
      <c r="K122" s="35"/>
      <c r="L122" s="35"/>
      <c r="M122" s="35"/>
      <c r="N122" s="35">
        <f t="shared" si="30"/>
        <v>0</v>
      </c>
      <c r="O122" s="35"/>
      <c r="P122" s="35"/>
      <c r="Q122" s="35"/>
      <c r="R122" s="35">
        <f t="shared" ref="R122:R123" si="31">P122*Q122</f>
        <v>0</v>
      </c>
      <c r="S122" s="43"/>
    </row>
    <row r="123" spans="1:19" x14ac:dyDescent="0.2">
      <c r="A123" s="33"/>
      <c r="B123" s="34"/>
      <c r="C123" s="33"/>
      <c r="D123" s="33"/>
      <c r="E123" s="33"/>
      <c r="F123" s="33"/>
      <c r="G123" s="33"/>
      <c r="H123" s="35">
        <f t="shared" si="29"/>
        <v>0</v>
      </c>
      <c r="I123" s="35"/>
      <c r="J123" s="35">
        <f t="shared" ref="J123" si="32">H123*I123</f>
        <v>0</v>
      </c>
      <c r="K123" s="35"/>
      <c r="L123" s="35"/>
      <c r="M123" s="35"/>
      <c r="N123" s="35">
        <f>L123*M123</f>
        <v>0</v>
      </c>
      <c r="O123" s="35"/>
      <c r="P123" s="35"/>
      <c r="Q123" s="35"/>
      <c r="R123" s="35">
        <f t="shared" si="31"/>
        <v>0</v>
      </c>
      <c r="S123" s="36"/>
    </row>
    <row r="124" spans="1:19" x14ac:dyDescent="0.2">
      <c r="A124" s="33"/>
      <c r="B124" s="34"/>
      <c r="C124" s="33"/>
      <c r="D124" s="33"/>
      <c r="E124" s="41" t="s">
        <v>19</v>
      </c>
      <c r="F124" s="33"/>
      <c r="G124" s="33"/>
      <c r="H124" s="42">
        <f>SUM(H120:H123)</f>
        <v>0</v>
      </c>
      <c r="I124" s="35"/>
      <c r="J124" s="42">
        <f>SUM(J120:J123)</f>
        <v>0</v>
      </c>
      <c r="K124" s="35"/>
      <c r="L124" s="42">
        <f>SUM(L120:L123)</f>
        <v>0</v>
      </c>
      <c r="M124" s="35"/>
      <c r="N124" s="42">
        <f>SUM(N120:N123)</f>
        <v>0</v>
      </c>
      <c r="O124" s="35"/>
      <c r="P124" s="35"/>
      <c r="Q124" s="35"/>
      <c r="R124" s="42">
        <f>SUM(R120:R123)</f>
        <v>0</v>
      </c>
      <c r="S124" s="36">
        <f>J124+N124+R124</f>
        <v>0</v>
      </c>
    </row>
    <row r="125" spans="1:19" ht="15" x14ac:dyDescent="0.2">
      <c r="A125" s="33"/>
      <c r="B125" s="34"/>
      <c r="C125" s="33"/>
      <c r="D125" s="33"/>
      <c r="E125" s="37" t="s">
        <v>22</v>
      </c>
      <c r="F125" s="33"/>
      <c r="G125" s="33"/>
      <c r="H125" s="35">
        <f>F125*G125</f>
        <v>0</v>
      </c>
      <c r="I125" s="35"/>
      <c r="J125" s="35">
        <f>H125*I125</f>
        <v>0</v>
      </c>
      <c r="K125" s="35"/>
      <c r="L125" s="35"/>
      <c r="M125" s="35"/>
      <c r="N125" s="35">
        <f>L125*M125</f>
        <v>0</v>
      </c>
      <c r="O125" s="35"/>
      <c r="P125" s="35"/>
      <c r="Q125" s="35"/>
      <c r="R125" s="35">
        <f>P125*Q125</f>
        <v>0</v>
      </c>
      <c r="S125" s="43"/>
    </row>
    <row r="126" spans="1:19" ht="15" x14ac:dyDescent="0.2">
      <c r="A126" s="33"/>
      <c r="B126" s="34"/>
      <c r="C126" s="38"/>
      <c r="D126" s="33"/>
      <c r="E126" s="37"/>
      <c r="F126" s="33"/>
      <c r="G126" s="33"/>
      <c r="H126" s="35">
        <f t="shared" ref="H126:H138" si="33">F126*G126</f>
        <v>0</v>
      </c>
      <c r="I126" s="35"/>
      <c r="J126" s="35">
        <f t="shared" ref="J126:J139" si="34">H126*I126</f>
        <v>0</v>
      </c>
      <c r="K126" s="35"/>
      <c r="L126" s="35"/>
      <c r="M126" s="35"/>
      <c r="N126" s="35">
        <f t="shared" ref="N126:N138" si="35">L126*M126</f>
        <v>0</v>
      </c>
      <c r="O126" s="35"/>
      <c r="P126" s="35"/>
      <c r="Q126" s="35"/>
      <c r="R126" s="35">
        <f t="shared" ref="R126:R139" si="36">P126*Q126</f>
        <v>0</v>
      </c>
      <c r="S126" s="43"/>
    </row>
    <row r="127" spans="1:19" ht="156" customHeight="1" x14ac:dyDescent="0.2">
      <c r="A127" s="33">
        <v>1</v>
      </c>
      <c r="B127" s="34" t="s">
        <v>59</v>
      </c>
      <c r="C127" s="38">
        <v>45205</v>
      </c>
      <c r="D127" s="33"/>
      <c r="E127" s="37"/>
      <c r="F127" s="33">
        <v>1.5</v>
      </c>
      <c r="G127" s="33">
        <v>2</v>
      </c>
      <c r="H127" s="35">
        <f t="shared" si="33"/>
        <v>3</v>
      </c>
      <c r="I127" s="35">
        <v>600</v>
      </c>
      <c r="J127" s="35">
        <f t="shared" si="34"/>
        <v>1800</v>
      </c>
      <c r="K127" s="35" t="s">
        <v>39</v>
      </c>
      <c r="L127" s="35">
        <v>0.5</v>
      </c>
      <c r="M127" s="35">
        <v>500</v>
      </c>
      <c r="N127" s="35">
        <f t="shared" si="35"/>
        <v>250</v>
      </c>
      <c r="O127" s="35" t="s">
        <v>60</v>
      </c>
      <c r="P127" s="35">
        <v>10</v>
      </c>
      <c r="Q127" s="35">
        <v>57</v>
      </c>
      <c r="R127" s="35">
        <f t="shared" si="36"/>
        <v>570</v>
      </c>
      <c r="S127" s="43"/>
    </row>
    <row r="128" spans="1:19" ht="15" x14ac:dyDescent="0.2">
      <c r="A128" s="33"/>
      <c r="B128" s="34"/>
      <c r="C128" s="38"/>
      <c r="D128" s="33"/>
      <c r="E128" s="37"/>
      <c r="F128" s="33"/>
      <c r="G128" s="33"/>
      <c r="H128" s="35">
        <f t="shared" si="33"/>
        <v>0</v>
      </c>
      <c r="I128" s="35"/>
      <c r="J128" s="35">
        <f t="shared" si="34"/>
        <v>0</v>
      </c>
      <c r="K128" s="35"/>
      <c r="L128" s="35"/>
      <c r="M128" s="35"/>
      <c r="N128" s="35">
        <f t="shared" si="35"/>
        <v>0</v>
      </c>
      <c r="O128" s="35" t="s">
        <v>61</v>
      </c>
      <c r="P128" s="35">
        <v>10</v>
      </c>
      <c r="Q128" s="35">
        <v>56</v>
      </c>
      <c r="R128" s="35">
        <f t="shared" si="36"/>
        <v>560</v>
      </c>
      <c r="S128" s="43"/>
    </row>
    <row r="129" spans="1:19" ht="15" x14ac:dyDescent="0.2">
      <c r="A129" s="33"/>
      <c r="B129" s="34"/>
      <c r="C129" s="38"/>
      <c r="D129" s="33"/>
      <c r="E129" s="37"/>
      <c r="F129" s="33"/>
      <c r="G129" s="33"/>
      <c r="H129" s="35">
        <f t="shared" si="33"/>
        <v>0</v>
      </c>
      <c r="I129" s="35"/>
      <c r="J129" s="35">
        <f t="shared" si="34"/>
        <v>0</v>
      </c>
      <c r="K129" s="35"/>
      <c r="L129" s="35"/>
      <c r="M129" s="35"/>
      <c r="N129" s="35">
        <f t="shared" si="35"/>
        <v>0</v>
      </c>
      <c r="O129" s="35" t="s">
        <v>62</v>
      </c>
      <c r="P129" s="35">
        <v>50</v>
      </c>
      <c r="Q129" s="35">
        <v>0.8</v>
      </c>
      <c r="R129" s="35">
        <f t="shared" si="36"/>
        <v>40</v>
      </c>
      <c r="S129" s="43"/>
    </row>
    <row r="130" spans="1:19" ht="15" x14ac:dyDescent="0.2">
      <c r="A130" s="33"/>
      <c r="B130" s="34"/>
      <c r="C130" s="38"/>
      <c r="D130" s="33"/>
      <c r="E130" s="37"/>
      <c r="F130" s="33"/>
      <c r="G130" s="33"/>
      <c r="H130" s="35">
        <f t="shared" si="33"/>
        <v>0</v>
      </c>
      <c r="I130" s="35"/>
      <c r="J130" s="35">
        <f t="shared" si="34"/>
        <v>0</v>
      </c>
      <c r="K130" s="35"/>
      <c r="L130" s="35"/>
      <c r="M130" s="35"/>
      <c r="N130" s="35">
        <f t="shared" si="35"/>
        <v>0</v>
      </c>
      <c r="O130" s="35" t="s">
        <v>63</v>
      </c>
      <c r="P130" s="35">
        <v>50</v>
      </c>
      <c r="Q130" s="35">
        <v>1</v>
      </c>
      <c r="R130" s="35">
        <f t="shared" si="36"/>
        <v>50</v>
      </c>
      <c r="S130" s="43"/>
    </row>
    <row r="131" spans="1:19" ht="15" x14ac:dyDescent="0.2">
      <c r="A131" s="33"/>
      <c r="B131" s="34"/>
      <c r="C131" s="38"/>
      <c r="D131" s="33"/>
      <c r="E131" s="37"/>
      <c r="F131" s="33"/>
      <c r="G131" s="33"/>
      <c r="H131" s="35">
        <f t="shared" si="33"/>
        <v>0</v>
      </c>
      <c r="I131" s="35"/>
      <c r="J131" s="35">
        <f t="shared" si="34"/>
        <v>0</v>
      </c>
      <c r="K131" s="35"/>
      <c r="L131" s="35"/>
      <c r="M131" s="35"/>
      <c r="N131" s="35">
        <f t="shared" si="35"/>
        <v>0</v>
      </c>
      <c r="O131" s="35" t="s">
        <v>64</v>
      </c>
      <c r="P131" s="35">
        <v>1</v>
      </c>
      <c r="Q131" s="35">
        <v>350</v>
      </c>
      <c r="R131" s="35">
        <f t="shared" si="36"/>
        <v>350</v>
      </c>
      <c r="S131" s="43"/>
    </row>
    <row r="132" spans="1:19" ht="15" x14ac:dyDescent="0.2">
      <c r="A132" s="33"/>
      <c r="B132" s="34"/>
      <c r="C132" s="38"/>
      <c r="D132" s="33"/>
      <c r="E132" s="37"/>
      <c r="F132" s="33"/>
      <c r="G132" s="33"/>
      <c r="H132" s="35">
        <f t="shared" si="33"/>
        <v>0</v>
      </c>
      <c r="I132" s="35"/>
      <c r="J132" s="35">
        <f t="shared" si="34"/>
        <v>0</v>
      </c>
      <c r="K132" s="35"/>
      <c r="L132" s="35"/>
      <c r="M132" s="35"/>
      <c r="N132" s="35">
        <f t="shared" si="35"/>
        <v>0</v>
      </c>
      <c r="O132" s="35" t="s">
        <v>65</v>
      </c>
      <c r="P132" s="35">
        <v>1</v>
      </c>
      <c r="Q132" s="35">
        <v>177</v>
      </c>
      <c r="R132" s="35">
        <f t="shared" si="36"/>
        <v>177</v>
      </c>
      <c r="S132" s="43"/>
    </row>
    <row r="133" spans="1:19" ht="15" x14ac:dyDescent="0.2">
      <c r="A133" s="33"/>
      <c r="B133" s="34"/>
      <c r="C133" s="38"/>
      <c r="D133" s="33"/>
      <c r="E133" s="37"/>
      <c r="F133" s="33"/>
      <c r="G133" s="33"/>
      <c r="H133" s="35">
        <f t="shared" si="33"/>
        <v>0</v>
      </c>
      <c r="I133" s="35"/>
      <c r="J133" s="35">
        <f t="shared" si="34"/>
        <v>0</v>
      </c>
      <c r="K133" s="35"/>
      <c r="L133" s="35"/>
      <c r="M133" s="35"/>
      <c r="N133" s="35">
        <f t="shared" si="35"/>
        <v>0</v>
      </c>
      <c r="O133" s="35" t="s">
        <v>66</v>
      </c>
      <c r="P133" s="35">
        <v>1</v>
      </c>
      <c r="Q133" s="35">
        <v>138</v>
      </c>
      <c r="R133" s="35">
        <f t="shared" si="36"/>
        <v>138</v>
      </c>
      <c r="S133" s="43"/>
    </row>
    <row r="134" spans="1:19" ht="15" x14ac:dyDescent="0.2">
      <c r="A134" s="33"/>
      <c r="B134" s="34"/>
      <c r="C134" s="38"/>
      <c r="D134" s="33"/>
      <c r="E134" s="37"/>
      <c r="F134" s="33"/>
      <c r="G134" s="33"/>
      <c r="H134" s="35">
        <f t="shared" si="33"/>
        <v>0</v>
      </c>
      <c r="I134" s="35"/>
      <c r="J134" s="35">
        <f t="shared" si="34"/>
        <v>0</v>
      </c>
      <c r="K134" s="35"/>
      <c r="L134" s="35"/>
      <c r="M134" s="35"/>
      <c r="N134" s="35">
        <f t="shared" si="35"/>
        <v>0</v>
      </c>
      <c r="O134" s="35" t="s">
        <v>67</v>
      </c>
      <c r="P134" s="35">
        <v>1</v>
      </c>
      <c r="Q134" s="35">
        <v>132</v>
      </c>
      <c r="R134" s="35">
        <f t="shared" si="36"/>
        <v>132</v>
      </c>
      <c r="S134" s="43"/>
    </row>
    <row r="135" spans="1:19" ht="15" x14ac:dyDescent="0.2">
      <c r="A135" s="33"/>
      <c r="B135" s="34"/>
      <c r="C135" s="38"/>
      <c r="D135" s="33"/>
      <c r="E135" s="37"/>
      <c r="F135" s="33"/>
      <c r="G135" s="33"/>
      <c r="H135" s="35">
        <f t="shared" si="33"/>
        <v>0</v>
      </c>
      <c r="I135" s="35"/>
      <c r="J135" s="35">
        <f t="shared" si="34"/>
        <v>0</v>
      </c>
      <c r="K135" s="35"/>
      <c r="L135" s="35"/>
      <c r="M135" s="35"/>
      <c r="N135" s="35">
        <f t="shared" si="35"/>
        <v>0</v>
      </c>
      <c r="O135" s="35" t="s">
        <v>68</v>
      </c>
      <c r="P135" s="35">
        <v>1</v>
      </c>
      <c r="Q135" s="35">
        <v>180</v>
      </c>
      <c r="R135" s="35">
        <f t="shared" si="36"/>
        <v>180</v>
      </c>
      <c r="S135" s="43"/>
    </row>
    <row r="136" spans="1:19" ht="15" x14ac:dyDescent="0.2">
      <c r="A136" s="33"/>
      <c r="B136" s="34"/>
      <c r="C136" s="38"/>
      <c r="D136" s="33"/>
      <c r="E136" s="37"/>
      <c r="F136" s="33"/>
      <c r="G136" s="33"/>
      <c r="H136" s="35">
        <f t="shared" si="33"/>
        <v>0</v>
      </c>
      <c r="I136" s="35"/>
      <c r="J136" s="35">
        <f t="shared" si="34"/>
        <v>0</v>
      </c>
      <c r="K136" s="35"/>
      <c r="L136" s="35"/>
      <c r="M136" s="35"/>
      <c r="N136" s="35">
        <f t="shared" si="35"/>
        <v>0</v>
      </c>
      <c r="O136" s="35" t="s">
        <v>69</v>
      </c>
      <c r="P136" s="35">
        <v>1</v>
      </c>
      <c r="Q136" s="35">
        <v>174</v>
      </c>
      <c r="R136" s="35">
        <f t="shared" si="36"/>
        <v>174</v>
      </c>
      <c r="S136" s="43"/>
    </row>
    <row r="137" spans="1:19" ht="15" x14ac:dyDescent="0.2">
      <c r="A137" s="33"/>
      <c r="B137" s="34"/>
      <c r="C137" s="38"/>
      <c r="D137" s="33"/>
      <c r="E137" s="37"/>
      <c r="F137" s="33"/>
      <c r="G137" s="33"/>
      <c r="H137" s="35">
        <f t="shared" si="33"/>
        <v>0</v>
      </c>
      <c r="I137" s="35"/>
      <c r="J137" s="35">
        <f t="shared" si="34"/>
        <v>0</v>
      </c>
      <c r="K137" s="35"/>
      <c r="L137" s="35"/>
      <c r="M137" s="35"/>
      <c r="N137" s="35">
        <f t="shared" si="35"/>
        <v>0</v>
      </c>
      <c r="O137" s="35" t="s">
        <v>70</v>
      </c>
      <c r="P137" s="35">
        <v>10</v>
      </c>
      <c r="Q137" s="35">
        <v>3.1</v>
      </c>
      <c r="R137" s="35">
        <f t="shared" si="36"/>
        <v>31</v>
      </c>
      <c r="S137" s="43"/>
    </row>
    <row r="138" spans="1:19" ht="15" x14ac:dyDescent="0.2">
      <c r="A138" s="33"/>
      <c r="B138" s="34"/>
      <c r="C138" s="38"/>
      <c r="D138" s="33"/>
      <c r="E138" s="37"/>
      <c r="F138" s="33"/>
      <c r="G138" s="33"/>
      <c r="H138" s="35">
        <f t="shared" si="33"/>
        <v>0</v>
      </c>
      <c r="I138" s="35"/>
      <c r="J138" s="35">
        <f t="shared" si="34"/>
        <v>0</v>
      </c>
      <c r="K138" s="35"/>
      <c r="L138" s="35"/>
      <c r="M138" s="35"/>
      <c r="N138" s="35">
        <f t="shared" si="35"/>
        <v>0</v>
      </c>
      <c r="O138" s="35"/>
      <c r="P138" s="35"/>
      <c r="Q138" s="35"/>
      <c r="R138" s="35">
        <f t="shared" si="36"/>
        <v>0</v>
      </c>
      <c r="S138" s="43"/>
    </row>
    <row r="139" spans="1:19" x14ac:dyDescent="0.2">
      <c r="A139" s="33"/>
      <c r="B139" s="34"/>
      <c r="C139" s="33"/>
      <c r="D139" s="33"/>
      <c r="E139" s="33"/>
      <c r="F139" s="33"/>
      <c r="G139" s="33"/>
      <c r="H139" s="35">
        <f>F139*G139</f>
        <v>0</v>
      </c>
      <c r="I139" s="35"/>
      <c r="J139" s="35">
        <f t="shared" si="34"/>
        <v>0</v>
      </c>
      <c r="K139" s="35"/>
      <c r="L139" s="35"/>
      <c r="M139" s="35"/>
      <c r="N139" s="35">
        <f>L139*M139</f>
        <v>0</v>
      </c>
      <c r="O139" s="35"/>
      <c r="P139" s="35"/>
      <c r="Q139" s="35"/>
      <c r="R139" s="35">
        <f t="shared" si="36"/>
        <v>0</v>
      </c>
      <c r="S139" s="43"/>
    </row>
    <row r="140" spans="1:19" x14ac:dyDescent="0.2">
      <c r="A140" s="33"/>
      <c r="B140" s="34"/>
      <c r="C140" s="33"/>
      <c r="D140" s="33"/>
      <c r="E140" s="41" t="s">
        <v>19</v>
      </c>
      <c r="F140" s="33"/>
      <c r="G140" s="33"/>
      <c r="H140" s="42">
        <f>SUM(H125:H139)</f>
        <v>3</v>
      </c>
      <c r="I140" s="35"/>
      <c r="J140" s="42">
        <f>SUM(J126:J139)</f>
        <v>1800</v>
      </c>
      <c r="K140" s="35"/>
      <c r="L140" s="42">
        <f>SUM(L125:L139)</f>
        <v>0.5</v>
      </c>
      <c r="M140" s="35"/>
      <c r="N140" s="42">
        <f>SUM(N125:N139)</f>
        <v>250</v>
      </c>
      <c r="O140" s="35"/>
      <c r="P140" s="35"/>
      <c r="Q140" s="35"/>
      <c r="R140" s="42">
        <f>SUM(R125:R139)</f>
        <v>2402</v>
      </c>
      <c r="S140" s="36">
        <f>J140+N140+R140</f>
        <v>4452</v>
      </c>
    </row>
    <row r="141" spans="1:19" x14ac:dyDescent="0.2">
      <c r="A141" s="33"/>
      <c r="B141" s="34"/>
      <c r="C141" s="33"/>
      <c r="D141" s="33"/>
      <c r="E141" s="41" t="s">
        <v>19</v>
      </c>
      <c r="F141" s="33"/>
      <c r="G141" s="33"/>
      <c r="H141" s="42">
        <f>H119+H124+H140</f>
        <v>23</v>
      </c>
      <c r="I141" s="35"/>
      <c r="J141" s="42">
        <f>J119+J124+J140</f>
        <v>13800</v>
      </c>
      <c r="K141" s="35"/>
      <c r="L141" s="42">
        <f>L119+L124+L140</f>
        <v>2</v>
      </c>
      <c r="M141" s="35"/>
      <c r="N141" s="42">
        <f>N119+N124+N140</f>
        <v>1000</v>
      </c>
      <c r="O141" s="35"/>
      <c r="P141" s="35"/>
      <c r="Q141" s="35"/>
      <c r="R141" s="42">
        <f>R119+R124+R140</f>
        <v>6748</v>
      </c>
      <c r="S141" s="42">
        <f>SUM(S98:S140)</f>
        <v>21548</v>
      </c>
    </row>
    <row r="142" spans="1:19" x14ac:dyDescent="0.2">
      <c r="C142" s="45"/>
      <c r="R142" s="46">
        <f>J141+N141+R141</f>
        <v>21548</v>
      </c>
      <c r="S142" s="46" t="s">
        <v>0</v>
      </c>
    </row>
    <row r="145" spans="1:19" ht="20.25" x14ac:dyDescent="0.3">
      <c r="F145" t="s">
        <v>0</v>
      </c>
      <c r="H145" s="1" t="s">
        <v>71</v>
      </c>
    </row>
    <row r="147" spans="1:19" x14ac:dyDescent="0.2">
      <c r="A147" s="25" t="s">
        <v>2</v>
      </c>
      <c r="B147" s="25" t="s">
        <v>3</v>
      </c>
      <c r="C147" s="25" t="s">
        <v>4</v>
      </c>
      <c r="D147" s="25" t="s">
        <v>5</v>
      </c>
      <c r="E147" s="25" t="s">
        <v>6</v>
      </c>
      <c r="F147" s="26" t="s">
        <v>7</v>
      </c>
      <c r="G147" s="26" t="s">
        <v>8</v>
      </c>
      <c r="H147" s="27" t="s">
        <v>9</v>
      </c>
      <c r="I147" s="27"/>
      <c r="J147" s="27"/>
      <c r="K147" s="25"/>
      <c r="L147" s="27" t="s">
        <v>10</v>
      </c>
      <c r="M147" s="27"/>
      <c r="N147" s="27"/>
      <c r="O147" s="27" t="s">
        <v>11</v>
      </c>
      <c r="P147" s="27"/>
      <c r="Q147" s="27"/>
      <c r="R147" s="27"/>
    </row>
    <row r="148" spans="1:19" ht="25.5" x14ac:dyDescent="0.2">
      <c r="A148" s="28"/>
      <c r="B148" s="28"/>
      <c r="C148" s="28"/>
      <c r="D148" s="28"/>
      <c r="E148" s="28"/>
      <c r="F148" s="29"/>
      <c r="G148" s="29"/>
      <c r="H148" s="30" t="s">
        <v>12</v>
      </c>
      <c r="I148" s="31" t="s">
        <v>13</v>
      </c>
      <c r="J148" s="30" t="s">
        <v>14</v>
      </c>
      <c r="K148" s="32"/>
      <c r="L148" s="30" t="s">
        <v>12</v>
      </c>
      <c r="M148" s="30" t="s">
        <v>15</v>
      </c>
      <c r="N148" s="30" t="s">
        <v>14</v>
      </c>
      <c r="O148" s="31" t="s">
        <v>16</v>
      </c>
      <c r="P148" s="30" t="s">
        <v>12</v>
      </c>
      <c r="Q148" s="30" t="s">
        <v>15</v>
      </c>
      <c r="R148" s="30" t="s">
        <v>14</v>
      </c>
    </row>
    <row r="149" spans="1:19" ht="31.5" x14ac:dyDescent="0.2">
      <c r="A149" s="33"/>
      <c r="B149" s="34"/>
      <c r="C149" s="33"/>
      <c r="D149" s="34"/>
      <c r="E149" s="13" t="s">
        <v>17</v>
      </c>
      <c r="F149" s="33"/>
      <c r="G149" s="33"/>
      <c r="H149" s="35">
        <f>F149*G149</f>
        <v>0</v>
      </c>
      <c r="I149" s="35"/>
      <c r="J149" s="35">
        <f>H149*I149</f>
        <v>0</v>
      </c>
      <c r="K149" s="35"/>
      <c r="L149" s="35"/>
      <c r="M149" s="35"/>
      <c r="N149" s="35">
        <f>L149*M149</f>
        <v>0</v>
      </c>
      <c r="O149" s="35"/>
      <c r="P149" s="35"/>
      <c r="Q149" s="35"/>
      <c r="R149" s="35">
        <f>P149*Q149</f>
        <v>0</v>
      </c>
      <c r="S149" s="36"/>
    </row>
    <row r="150" spans="1:19" ht="15" x14ac:dyDescent="0.2">
      <c r="A150" s="33"/>
      <c r="B150" s="34"/>
      <c r="C150" s="33"/>
      <c r="D150" s="33"/>
      <c r="E150" s="37" t="s">
        <v>18</v>
      </c>
      <c r="F150" s="33"/>
      <c r="G150" s="33"/>
      <c r="H150" s="35">
        <f>F150*G150</f>
        <v>0</v>
      </c>
      <c r="I150" s="35"/>
      <c r="J150" s="35">
        <f>H150*I150</f>
        <v>0</v>
      </c>
      <c r="K150" s="35"/>
      <c r="L150" s="35"/>
      <c r="M150" s="35"/>
      <c r="N150" s="35">
        <f>L150*M150</f>
        <v>0</v>
      </c>
      <c r="O150" s="35"/>
      <c r="P150" s="35"/>
      <c r="Q150" s="35"/>
      <c r="R150" s="35">
        <f t="shared" ref="R150:R159" si="37">P150*Q150</f>
        <v>0</v>
      </c>
      <c r="S150" s="36"/>
    </row>
    <row r="151" spans="1:19" ht="15" x14ac:dyDescent="0.2">
      <c r="A151" s="33"/>
      <c r="B151" s="34"/>
      <c r="C151" s="33"/>
      <c r="D151" s="33"/>
      <c r="E151" s="37"/>
      <c r="F151" s="33"/>
      <c r="G151" s="33"/>
      <c r="H151" s="35">
        <f t="shared" ref="H151:H158" si="38">F151*G151</f>
        <v>0</v>
      </c>
      <c r="I151" s="35"/>
      <c r="J151" s="35">
        <f t="shared" ref="J151:J158" si="39">H151*I151</f>
        <v>0</v>
      </c>
      <c r="K151" s="35"/>
      <c r="L151" s="35"/>
      <c r="M151" s="35"/>
      <c r="N151" s="35">
        <f t="shared" ref="N151:N158" si="40">L151*M151</f>
        <v>0</v>
      </c>
      <c r="O151" s="35"/>
      <c r="P151" s="35"/>
      <c r="Q151" s="35"/>
      <c r="R151" s="35">
        <f t="shared" si="37"/>
        <v>0</v>
      </c>
      <c r="S151" s="36"/>
    </row>
    <row r="152" spans="1:19" ht="89.25" x14ac:dyDescent="0.2">
      <c r="A152" s="33">
        <v>1</v>
      </c>
      <c r="B152" s="34" t="s">
        <v>72</v>
      </c>
      <c r="C152" s="38">
        <v>45250</v>
      </c>
      <c r="D152" s="33"/>
      <c r="E152" s="37" t="s">
        <v>38</v>
      </c>
      <c r="F152" s="33">
        <v>3</v>
      </c>
      <c r="G152" s="33">
        <v>2</v>
      </c>
      <c r="H152" s="35">
        <f t="shared" si="38"/>
        <v>6</v>
      </c>
      <c r="I152" s="35">
        <v>600</v>
      </c>
      <c r="J152" s="35">
        <f t="shared" si="39"/>
        <v>3600</v>
      </c>
      <c r="K152" s="35" t="s">
        <v>39</v>
      </c>
      <c r="L152" s="35">
        <v>0.5</v>
      </c>
      <c r="M152" s="35">
        <v>500</v>
      </c>
      <c r="N152" s="35">
        <f t="shared" si="40"/>
        <v>250</v>
      </c>
      <c r="O152" s="44" t="s">
        <v>73</v>
      </c>
      <c r="P152" s="35">
        <v>3</v>
      </c>
      <c r="Q152" s="35">
        <v>154</v>
      </c>
      <c r="R152" s="35">
        <f t="shared" si="37"/>
        <v>462</v>
      </c>
      <c r="S152" s="36"/>
    </row>
    <row r="153" spans="1:19" ht="15" x14ac:dyDescent="0.2">
      <c r="A153" s="33"/>
      <c r="B153" s="34"/>
      <c r="C153" s="33"/>
      <c r="D153" s="33"/>
      <c r="E153" s="37"/>
      <c r="F153" s="33"/>
      <c r="G153" s="33"/>
      <c r="H153" s="35">
        <f t="shared" si="38"/>
        <v>0</v>
      </c>
      <c r="I153" s="35"/>
      <c r="J153" s="35">
        <f t="shared" si="39"/>
        <v>0</v>
      </c>
      <c r="K153" s="35"/>
      <c r="L153" s="35"/>
      <c r="M153" s="35"/>
      <c r="N153" s="35">
        <f t="shared" si="40"/>
        <v>0</v>
      </c>
      <c r="O153" s="44" t="s">
        <v>74</v>
      </c>
      <c r="P153" s="35">
        <v>2</v>
      </c>
      <c r="Q153" s="35">
        <v>56</v>
      </c>
      <c r="R153" s="35">
        <f t="shared" si="37"/>
        <v>112</v>
      </c>
      <c r="S153" s="36"/>
    </row>
    <row r="154" spans="1:19" ht="25.5" x14ac:dyDescent="0.2">
      <c r="A154" s="33"/>
      <c r="B154" s="34"/>
      <c r="C154" s="33"/>
      <c r="D154" s="33"/>
      <c r="E154" s="37"/>
      <c r="F154" s="33"/>
      <c r="G154" s="33"/>
      <c r="H154" s="35">
        <f t="shared" si="38"/>
        <v>0</v>
      </c>
      <c r="I154" s="35"/>
      <c r="J154" s="35">
        <f t="shared" si="39"/>
        <v>0</v>
      </c>
      <c r="K154" s="35"/>
      <c r="L154" s="35"/>
      <c r="M154" s="35"/>
      <c r="N154" s="35">
        <f t="shared" si="40"/>
        <v>0</v>
      </c>
      <c r="O154" s="44" t="s">
        <v>75</v>
      </c>
      <c r="P154" s="35">
        <v>2</v>
      </c>
      <c r="Q154" s="35">
        <v>264</v>
      </c>
      <c r="R154" s="35">
        <f t="shared" si="37"/>
        <v>528</v>
      </c>
      <c r="S154" s="36"/>
    </row>
    <row r="155" spans="1:19" ht="15" x14ac:dyDescent="0.2">
      <c r="A155" s="33"/>
      <c r="B155" s="34"/>
      <c r="C155" s="33"/>
      <c r="D155" s="33"/>
      <c r="E155" s="37"/>
      <c r="F155" s="33"/>
      <c r="G155" s="33"/>
      <c r="H155" s="35">
        <f t="shared" si="38"/>
        <v>0</v>
      </c>
      <c r="I155" s="35"/>
      <c r="J155" s="35">
        <f t="shared" si="39"/>
        <v>0</v>
      </c>
      <c r="K155" s="35"/>
      <c r="L155" s="35"/>
      <c r="M155" s="35"/>
      <c r="N155" s="35">
        <f t="shared" si="40"/>
        <v>0</v>
      </c>
      <c r="O155" s="44" t="s">
        <v>76</v>
      </c>
      <c r="P155" s="35">
        <v>2</v>
      </c>
      <c r="Q155" s="35">
        <v>169</v>
      </c>
      <c r="R155" s="35">
        <f t="shared" si="37"/>
        <v>338</v>
      </c>
      <c r="S155" s="36"/>
    </row>
    <row r="156" spans="1:19" ht="15" x14ac:dyDescent="0.2">
      <c r="A156" s="33"/>
      <c r="B156" s="34"/>
      <c r="C156" s="33"/>
      <c r="D156" s="33"/>
      <c r="E156" s="37"/>
      <c r="F156" s="33"/>
      <c r="G156" s="33"/>
      <c r="H156" s="35">
        <f t="shared" si="38"/>
        <v>0</v>
      </c>
      <c r="I156" s="35"/>
      <c r="J156" s="35">
        <f t="shared" si="39"/>
        <v>0</v>
      </c>
      <c r="K156" s="35"/>
      <c r="L156" s="35"/>
      <c r="M156" s="35"/>
      <c r="N156" s="35">
        <f t="shared" si="40"/>
        <v>0</v>
      </c>
      <c r="O156" s="44" t="s">
        <v>77</v>
      </c>
      <c r="P156" s="35">
        <v>1</v>
      </c>
      <c r="Q156" s="35">
        <v>70</v>
      </c>
      <c r="R156" s="35">
        <f t="shared" si="37"/>
        <v>70</v>
      </c>
      <c r="S156" s="36"/>
    </row>
    <row r="157" spans="1:19" ht="15" x14ac:dyDescent="0.2">
      <c r="A157" s="33"/>
      <c r="B157" s="34"/>
      <c r="C157" s="33"/>
      <c r="D157" s="33"/>
      <c r="E157" s="37"/>
      <c r="F157" s="33"/>
      <c r="G157" s="33"/>
      <c r="H157" s="35">
        <f t="shared" si="38"/>
        <v>0</v>
      </c>
      <c r="I157" s="35"/>
      <c r="J157" s="35">
        <f t="shared" si="39"/>
        <v>0</v>
      </c>
      <c r="K157" s="35"/>
      <c r="L157" s="35"/>
      <c r="M157" s="35"/>
      <c r="N157" s="35">
        <f t="shared" si="40"/>
        <v>0</v>
      </c>
      <c r="O157" s="44" t="s">
        <v>78</v>
      </c>
      <c r="P157" s="35">
        <v>0.01</v>
      </c>
      <c r="Q157" s="35">
        <v>2000</v>
      </c>
      <c r="R157" s="35">
        <f t="shared" si="37"/>
        <v>20</v>
      </c>
      <c r="S157" s="36"/>
    </row>
    <row r="158" spans="1:19" ht="15" x14ac:dyDescent="0.2">
      <c r="A158" s="33"/>
      <c r="B158" s="34"/>
      <c r="C158" s="33"/>
      <c r="D158" s="33"/>
      <c r="E158" s="37"/>
      <c r="F158" s="33"/>
      <c r="G158" s="33"/>
      <c r="H158" s="35">
        <f t="shared" si="38"/>
        <v>0</v>
      </c>
      <c r="I158" s="35"/>
      <c r="J158" s="35">
        <f t="shared" si="39"/>
        <v>0</v>
      </c>
      <c r="K158" s="35"/>
      <c r="L158" s="35"/>
      <c r="M158" s="35"/>
      <c r="N158" s="35">
        <f t="shared" si="40"/>
        <v>0</v>
      </c>
      <c r="O158" s="44"/>
      <c r="P158" s="35"/>
      <c r="Q158" s="35"/>
      <c r="R158" s="35">
        <f t="shared" si="37"/>
        <v>0</v>
      </c>
      <c r="S158" s="36"/>
    </row>
    <row r="159" spans="1:19" x14ac:dyDescent="0.2">
      <c r="A159" s="33"/>
      <c r="B159" s="34"/>
      <c r="C159" s="33"/>
      <c r="D159" s="33"/>
      <c r="E159" s="33"/>
      <c r="F159" s="33"/>
      <c r="G159" s="33"/>
      <c r="H159" s="35">
        <f>F159*G159</f>
        <v>0</v>
      </c>
      <c r="I159" s="35"/>
      <c r="J159" s="35">
        <f>H159*I159</f>
        <v>0</v>
      </c>
      <c r="K159" s="35"/>
      <c r="L159" s="35"/>
      <c r="M159" s="35"/>
      <c r="N159" s="35">
        <f>L159*M159</f>
        <v>0</v>
      </c>
      <c r="O159" s="35"/>
      <c r="P159" s="35"/>
      <c r="Q159" s="35"/>
      <c r="R159" s="35">
        <f t="shared" si="37"/>
        <v>0</v>
      </c>
      <c r="S159" s="40"/>
    </row>
    <row r="160" spans="1:19" x14ac:dyDescent="0.2">
      <c r="A160" s="33"/>
      <c r="B160" s="34"/>
      <c r="C160" s="33"/>
      <c r="D160" s="33"/>
      <c r="E160" s="41" t="s">
        <v>19</v>
      </c>
      <c r="F160" s="33"/>
      <c r="G160" s="33"/>
      <c r="H160" s="42">
        <f>SUM(H149:H159)</f>
        <v>6</v>
      </c>
      <c r="I160" s="35"/>
      <c r="J160" s="42">
        <f>SUM(J149:J159)</f>
        <v>3600</v>
      </c>
      <c r="K160" s="35"/>
      <c r="L160" s="42">
        <f>SUM(L149:L159)</f>
        <v>0.5</v>
      </c>
      <c r="M160" s="35"/>
      <c r="N160" s="42">
        <f>SUM(N149:N159)</f>
        <v>250</v>
      </c>
      <c r="O160" s="35"/>
      <c r="P160" s="35"/>
      <c r="Q160" s="35"/>
      <c r="R160" s="42">
        <f>SUM(R149:R159)</f>
        <v>1530</v>
      </c>
      <c r="S160" s="36">
        <f>J160+N160+R160</f>
        <v>5380</v>
      </c>
    </row>
    <row r="161" spans="1:19" ht="15" x14ac:dyDescent="0.2">
      <c r="A161" s="33" t="s">
        <v>0</v>
      </c>
      <c r="B161" s="34"/>
      <c r="C161" s="33"/>
      <c r="D161" s="33"/>
      <c r="E161" s="37" t="s">
        <v>20</v>
      </c>
      <c r="F161" s="33"/>
      <c r="G161" s="33"/>
      <c r="H161" s="35">
        <f>F161*G161</f>
        <v>0</v>
      </c>
      <c r="I161" s="35"/>
      <c r="J161" s="35">
        <f>H161*I161</f>
        <v>0</v>
      </c>
      <c r="K161" s="35"/>
      <c r="L161" s="35"/>
      <c r="M161" s="35"/>
      <c r="N161" s="35">
        <f>L161*M161</f>
        <v>0</v>
      </c>
      <c r="O161" s="35"/>
      <c r="P161" s="35"/>
      <c r="Q161" s="35"/>
      <c r="R161" s="35">
        <f>P161</f>
        <v>0</v>
      </c>
      <c r="S161" s="43"/>
    </row>
    <row r="162" spans="1:19" ht="15" x14ac:dyDescent="0.2">
      <c r="A162" s="33"/>
      <c r="B162" s="34"/>
      <c r="C162" s="33"/>
      <c r="D162" s="33"/>
      <c r="E162" s="37"/>
      <c r="F162" s="33"/>
      <c r="G162" s="33"/>
      <c r="H162" s="35">
        <f t="shared" ref="H162:H165" si="41">F162*G162</f>
        <v>0</v>
      </c>
      <c r="I162" s="35"/>
      <c r="J162" s="35">
        <f t="shared" ref="J162:J165" si="42">H162*I162</f>
        <v>0</v>
      </c>
      <c r="K162" s="35"/>
      <c r="L162" s="35"/>
      <c r="M162" s="35"/>
      <c r="N162" s="35">
        <f t="shared" ref="N162:N164" si="43">L162*M162</f>
        <v>0</v>
      </c>
      <c r="O162" s="35"/>
      <c r="P162" s="35"/>
      <c r="Q162" s="35"/>
      <c r="R162" s="35">
        <f t="shared" ref="R162:R165" si="44">P162*Q162</f>
        <v>0</v>
      </c>
      <c r="S162" s="43"/>
    </row>
    <row r="163" spans="1:19" ht="25.5" x14ac:dyDescent="0.2">
      <c r="A163" s="33">
        <v>1</v>
      </c>
      <c r="B163" s="34" t="s">
        <v>79</v>
      </c>
      <c r="C163" s="38">
        <v>45240</v>
      </c>
      <c r="D163" s="33"/>
      <c r="E163" s="37" t="s">
        <v>80</v>
      </c>
      <c r="F163" s="33">
        <v>1</v>
      </c>
      <c r="G163" s="33">
        <v>1</v>
      </c>
      <c r="H163" s="35">
        <f t="shared" si="41"/>
        <v>1</v>
      </c>
      <c r="I163" s="35">
        <v>600</v>
      </c>
      <c r="J163" s="35">
        <f t="shared" si="42"/>
        <v>600</v>
      </c>
      <c r="K163" s="35" t="s">
        <v>39</v>
      </c>
      <c r="L163" s="35">
        <v>0.5</v>
      </c>
      <c r="M163" s="35">
        <v>500</v>
      </c>
      <c r="N163" s="35">
        <f t="shared" si="43"/>
        <v>250</v>
      </c>
      <c r="O163" s="35" t="s">
        <v>81</v>
      </c>
      <c r="P163" s="35">
        <v>3</v>
      </c>
      <c r="Q163" s="35">
        <v>86</v>
      </c>
      <c r="R163" s="35">
        <f t="shared" si="44"/>
        <v>258</v>
      </c>
      <c r="S163" s="43"/>
    </row>
    <row r="164" spans="1:19" ht="15" x14ac:dyDescent="0.2">
      <c r="A164" s="33"/>
      <c r="B164" s="34"/>
      <c r="C164" s="33"/>
      <c r="D164" s="33"/>
      <c r="E164" s="37"/>
      <c r="F164" s="33"/>
      <c r="G164" s="33"/>
      <c r="H164" s="35">
        <f t="shared" si="41"/>
        <v>0</v>
      </c>
      <c r="I164" s="35"/>
      <c r="J164" s="35">
        <f t="shared" si="42"/>
        <v>0</v>
      </c>
      <c r="K164" s="35"/>
      <c r="L164" s="35"/>
      <c r="M164" s="35"/>
      <c r="N164" s="35">
        <f t="shared" si="43"/>
        <v>0</v>
      </c>
      <c r="O164" s="35"/>
      <c r="P164" s="35"/>
      <c r="Q164" s="35"/>
      <c r="R164" s="35">
        <f t="shared" si="44"/>
        <v>0</v>
      </c>
      <c r="S164" s="43"/>
    </row>
    <row r="165" spans="1:19" x14ac:dyDescent="0.2">
      <c r="A165" s="33"/>
      <c r="B165" s="34"/>
      <c r="C165" s="33"/>
      <c r="D165" s="33"/>
      <c r="E165" s="33"/>
      <c r="F165" s="33"/>
      <c r="G165" s="33"/>
      <c r="H165" s="35">
        <f t="shared" si="41"/>
        <v>0</v>
      </c>
      <c r="I165" s="35"/>
      <c r="J165" s="35">
        <f t="shared" si="42"/>
        <v>0</v>
      </c>
      <c r="K165" s="35"/>
      <c r="L165" s="35"/>
      <c r="M165" s="35"/>
      <c r="N165" s="35">
        <f>L165*M165</f>
        <v>0</v>
      </c>
      <c r="O165" s="35"/>
      <c r="P165" s="35"/>
      <c r="Q165" s="35"/>
      <c r="R165" s="35">
        <f t="shared" si="44"/>
        <v>0</v>
      </c>
      <c r="S165" s="36"/>
    </row>
    <row r="166" spans="1:19" x14ac:dyDescent="0.2">
      <c r="A166" s="33"/>
      <c r="B166" s="34"/>
      <c r="C166" s="33"/>
      <c r="D166" s="33"/>
      <c r="E166" s="41" t="s">
        <v>19</v>
      </c>
      <c r="F166" s="33"/>
      <c r="G166" s="33"/>
      <c r="H166" s="42">
        <f>SUM(H161:H165)</f>
        <v>1</v>
      </c>
      <c r="I166" s="35"/>
      <c r="J166" s="42">
        <f>SUM(J161:J165)</f>
        <v>600</v>
      </c>
      <c r="K166" s="35"/>
      <c r="L166" s="42">
        <f>SUM(L161:L165)</f>
        <v>0.5</v>
      </c>
      <c r="M166" s="35"/>
      <c r="N166" s="42">
        <f>SUM(N161:N165)</f>
        <v>250</v>
      </c>
      <c r="O166" s="35"/>
      <c r="P166" s="35"/>
      <c r="Q166" s="35"/>
      <c r="R166" s="42">
        <f>SUM(R161:R165)</f>
        <v>258</v>
      </c>
      <c r="S166" s="36">
        <f>J166+N166+R166</f>
        <v>1108</v>
      </c>
    </row>
    <row r="167" spans="1:19" ht="15" x14ac:dyDescent="0.2">
      <c r="A167" s="33"/>
      <c r="B167" s="34"/>
      <c r="C167" s="33"/>
      <c r="D167" s="33"/>
      <c r="E167" s="37" t="s">
        <v>22</v>
      </c>
      <c r="F167" s="33"/>
      <c r="G167" s="33"/>
      <c r="H167" s="35">
        <f>F167*G167</f>
        <v>0</v>
      </c>
      <c r="I167" s="35"/>
      <c r="J167" s="35">
        <f>H167*I167</f>
        <v>0</v>
      </c>
      <c r="K167" s="35"/>
      <c r="L167" s="35"/>
      <c r="M167" s="35"/>
      <c r="N167" s="35">
        <f>L167*M167</f>
        <v>0</v>
      </c>
      <c r="O167" s="35"/>
      <c r="P167" s="35"/>
      <c r="Q167" s="35"/>
      <c r="R167" s="35">
        <f>P167*Q167</f>
        <v>0</v>
      </c>
      <c r="S167" s="43"/>
    </row>
    <row r="168" spans="1:19" ht="15" x14ac:dyDescent="0.2">
      <c r="A168" s="33"/>
      <c r="B168" s="34"/>
      <c r="C168" s="38"/>
      <c r="D168" s="33"/>
      <c r="E168" s="37"/>
      <c r="F168" s="33"/>
      <c r="G168" s="33"/>
      <c r="H168" s="35">
        <f>F168*G168</f>
        <v>0</v>
      </c>
      <c r="I168" s="35"/>
      <c r="J168" s="35">
        <f t="shared" ref="J168:J169" si="45">H168*I168</f>
        <v>0</v>
      </c>
      <c r="K168" s="35"/>
      <c r="L168" s="35"/>
      <c r="M168" s="35"/>
      <c r="N168" s="35">
        <f>L168*M168</f>
        <v>0</v>
      </c>
      <c r="O168" s="35"/>
      <c r="P168" s="35"/>
      <c r="Q168" s="35"/>
      <c r="R168" s="35">
        <f t="shared" ref="R168:R169" si="46">P168*Q168</f>
        <v>0</v>
      </c>
      <c r="S168" s="43"/>
    </row>
    <row r="169" spans="1:19" x14ac:dyDescent="0.2">
      <c r="A169" s="33"/>
      <c r="B169" s="34"/>
      <c r="C169" s="33"/>
      <c r="D169" s="33"/>
      <c r="E169" s="33"/>
      <c r="F169" s="33"/>
      <c r="G169" s="33"/>
      <c r="H169" s="35">
        <f>F169*G169</f>
        <v>0</v>
      </c>
      <c r="I169" s="35"/>
      <c r="J169" s="35">
        <f t="shared" si="45"/>
        <v>0</v>
      </c>
      <c r="K169" s="35"/>
      <c r="L169" s="35"/>
      <c r="M169" s="35"/>
      <c r="N169" s="35">
        <f>L169*M169</f>
        <v>0</v>
      </c>
      <c r="O169" s="35"/>
      <c r="P169" s="35"/>
      <c r="Q169" s="35"/>
      <c r="R169" s="35">
        <f t="shared" si="46"/>
        <v>0</v>
      </c>
      <c r="S169" s="43"/>
    </row>
    <row r="170" spans="1:19" x14ac:dyDescent="0.2">
      <c r="A170" s="33"/>
      <c r="B170" s="34"/>
      <c r="C170" s="33"/>
      <c r="D170" s="33"/>
      <c r="E170" s="41" t="s">
        <v>19</v>
      </c>
      <c r="F170" s="33"/>
      <c r="G170" s="33"/>
      <c r="H170" s="42">
        <f>SUM(H167:H169)</f>
        <v>0</v>
      </c>
      <c r="I170" s="35"/>
      <c r="J170" s="42">
        <f>SUM(J168:J169)</f>
        <v>0</v>
      </c>
      <c r="K170" s="35"/>
      <c r="L170" s="42">
        <f>SUM(L167:L169)</f>
        <v>0</v>
      </c>
      <c r="M170" s="35"/>
      <c r="N170" s="42">
        <f>SUM(N167:N169)</f>
        <v>0</v>
      </c>
      <c r="O170" s="35"/>
      <c r="P170" s="35"/>
      <c r="Q170" s="35"/>
      <c r="R170" s="42">
        <f>SUM(R167:R169)</f>
        <v>0</v>
      </c>
      <c r="S170" s="36">
        <f>J170+N170+R170</f>
        <v>0</v>
      </c>
    </row>
    <row r="171" spans="1:19" x14ac:dyDescent="0.2">
      <c r="A171" s="33"/>
      <c r="B171" s="34"/>
      <c r="C171" s="33"/>
      <c r="D171" s="33"/>
      <c r="E171" s="41" t="s">
        <v>19</v>
      </c>
      <c r="F171" s="33"/>
      <c r="G171" s="33"/>
      <c r="H171" s="42">
        <f>H160+H166+H170</f>
        <v>7</v>
      </c>
      <c r="I171" s="35"/>
      <c r="J171" s="42">
        <f>J160+J166+J170</f>
        <v>4200</v>
      </c>
      <c r="K171" s="35"/>
      <c r="L171" s="42">
        <f>L160+L166+L170</f>
        <v>1</v>
      </c>
      <c r="M171" s="35"/>
      <c r="N171" s="42">
        <f>N160+N166+N170</f>
        <v>500</v>
      </c>
      <c r="O171" s="35"/>
      <c r="P171" s="35"/>
      <c r="Q171" s="35"/>
      <c r="R171" s="42">
        <f>R160+R166+R170</f>
        <v>1788</v>
      </c>
      <c r="S171" s="42">
        <f>SUM(S149:S170)</f>
        <v>6488</v>
      </c>
    </row>
    <row r="172" spans="1:19" x14ac:dyDescent="0.2">
      <c r="C172" s="45"/>
      <c r="R172" s="46">
        <f>J171+N171+R171</f>
        <v>6488</v>
      </c>
      <c r="S172" s="46" t="s">
        <v>0</v>
      </c>
    </row>
    <row r="174" spans="1:19" ht="20.25" x14ac:dyDescent="0.3">
      <c r="F174" t="s">
        <v>0</v>
      </c>
      <c r="H174" s="1" t="s">
        <v>82</v>
      </c>
    </row>
    <row r="176" spans="1:19" x14ac:dyDescent="0.2">
      <c r="A176" s="25" t="s">
        <v>2</v>
      </c>
      <c r="B176" s="25" t="s">
        <v>3</v>
      </c>
      <c r="C176" s="25" t="s">
        <v>4</v>
      </c>
      <c r="D176" s="25" t="s">
        <v>5</v>
      </c>
      <c r="E176" s="25" t="s">
        <v>6</v>
      </c>
      <c r="F176" s="26" t="s">
        <v>7</v>
      </c>
      <c r="G176" s="26" t="s">
        <v>8</v>
      </c>
      <c r="H176" s="27" t="s">
        <v>9</v>
      </c>
      <c r="I176" s="27"/>
      <c r="J176" s="27"/>
      <c r="K176" s="25"/>
      <c r="L176" s="27" t="s">
        <v>10</v>
      </c>
      <c r="M176" s="27"/>
      <c r="N176" s="27"/>
      <c r="O176" s="27" t="s">
        <v>11</v>
      </c>
      <c r="P176" s="27"/>
      <c r="Q176" s="27"/>
      <c r="R176" s="27"/>
    </row>
    <row r="177" spans="1:19" ht="25.5" x14ac:dyDescent="0.2">
      <c r="A177" s="28"/>
      <c r="B177" s="28"/>
      <c r="C177" s="28"/>
      <c r="D177" s="28"/>
      <c r="E177" s="28"/>
      <c r="F177" s="29"/>
      <c r="G177" s="29"/>
      <c r="H177" s="30" t="s">
        <v>12</v>
      </c>
      <c r="I177" s="31" t="s">
        <v>13</v>
      </c>
      <c r="J177" s="30" t="s">
        <v>14</v>
      </c>
      <c r="K177" s="32"/>
      <c r="L177" s="30" t="s">
        <v>12</v>
      </c>
      <c r="M177" s="30" t="s">
        <v>15</v>
      </c>
      <c r="N177" s="30" t="s">
        <v>14</v>
      </c>
      <c r="O177" s="31" t="s">
        <v>16</v>
      </c>
      <c r="P177" s="30" t="s">
        <v>12</v>
      </c>
      <c r="Q177" s="30" t="s">
        <v>15</v>
      </c>
      <c r="R177" s="30" t="s">
        <v>14</v>
      </c>
    </row>
    <row r="178" spans="1:19" ht="31.5" x14ac:dyDescent="0.2">
      <c r="A178" s="33"/>
      <c r="B178" s="34"/>
      <c r="C178" s="33"/>
      <c r="D178" s="34"/>
      <c r="E178" s="13" t="s">
        <v>17</v>
      </c>
      <c r="F178" s="33"/>
      <c r="G178" s="33"/>
      <c r="H178" s="35">
        <f>F178*G178</f>
        <v>0</v>
      </c>
      <c r="I178" s="35"/>
      <c r="J178" s="35">
        <f>H178*I178</f>
        <v>0</v>
      </c>
      <c r="K178" s="35"/>
      <c r="L178" s="35"/>
      <c r="M178" s="35"/>
      <c r="N178" s="35">
        <f>L178*M178</f>
        <v>0</v>
      </c>
      <c r="O178" s="35"/>
      <c r="P178" s="35"/>
      <c r="Q178" s="35"/>
      <c r="R178" s="35">
        <f>P178*Q178</f>
        <v>0</v>
      </c>
      <c r="S178" s="36"/>
    </row>
    <row r="179" spans="1:19" ht="15" x14ac:dyDescent="0.2">
      <c r="A179" s="33"/>
      <c r="B179" s="34"/>
      <c r="C179" s="33"/>
      <c r="D179" s="33"/>
      <c r="E179" s="37" t="s">
        <v>18</v>
      </c>
      <c r="F179" s="33"/>
      <c r="G179" s="33"/>
      <c r="H179" s="35">
        <f>F179*G179</f>
        <v>0</v>
      </c>
      <c r="I179" s="35"/>
      <c r="J179" s="35">
        <f>H179*I179</f>
        <v>0</v>
      </c>
      <c r="K179" s="35"/>
      <c r="L179" s="35"/>
      <c r="M179" s="35"/>
      <c r="N179" s="35">
        <f>L179*M179</f>
        <v>0</v>
      </c>
      <c r="O179" s="35"/>
      <c r="P179" s="35"/>
      <c r="Q179" s="35"/>
      <c r="R179" s="35">
        <f t="shared" ref="R179:R195" si="47">P179*Q179</f>
        <v>0</v>
      </c>
      <c r="S179" s="36"/>
    </row>
    <row r="180" spans="1:19" ht="15" x14ac:dyDescent="0.2">
      <c r="A180" s="33"/>
      <c r="B180" s="34"/>
      <c r="C180" s="38"/>
      <c r="D180" s="33"/>
      <c r="E180" s="39"/>
      <c r="F180" s="33"/>
      <c r="G180" s="33"/>
      <c r="H180" s="35">
        <f t="shared" ref="H180:H195" si="48">F180*G180</f>
        <v>0</v>
      </c>
      <c r="I180" s="35"/>
      <c r="J180" s="35">
        <f t="shared" ref="J180:J195" si="49">H180*I180</f>
        <v>0</v>
      </c>
      <c r="K180" s="35"/>
      <c r="L180" s="35"/>
      <c r="M180" s="35"/>
      <c r="N180" s="35">
        <f t="shared" ref="N180:N195" si="50">L180*M180</f>
        <v>0</v>
      </c>
      <c r="O180" s="35"/>
      <c r="P180" s="35"/>
      <c r="Q180" s="35"/>
      <c r="R180" s="35">
        <f t="shared" si="47"/>
        <v>0</v>
      </c>
      <c r="S180" s="40"/>
    </row>
    <row r="181" spans="1:19" ht="25.5" x14ac:dyDescent="0.2">
      <c r="A181" s="33">
        <v>1</v>
      </c>
      <c r="B181" s="34" t="s">
        <v>83</v>
      </c>
      <c r="C181" s="38">
        <v>45261</v>
      </c>
      <c r="D181" s="33">
        <v>1478</v>
      </c>
      <c r="E181" s="39" t="s">
        <v>84</v>
      </c>
      <c r="F181" s="33">
        <v>1</v>
      </c>
      <c r="G181" s="33">
        <v>2</v>
      </c>
      <c r="H181" s="35">
        <f t="shared" si="48"/>
        <v>2</v>
      </c>
      <c r="I181" s="35">
        <v>600</v>
      </c>
      <c r="J181" s="35">
        <f t="shared" si="49"/>
        <v>1200</v>
      </c>
      <c r="K181" s="35" t="s">
        <v>43</v>
      </c>
      <c r="L181" s="35">
        <v>0.5</v>
      </c>
      <c r="M181" s="35">
        <v>450</v>
      </c>
      <c r="N181" s="35">
        <f t="shared" si="50"/>
        <v>225</v>
      </c>
      <c r="O181" s="35" t="s">
        <v>85</v>
      </c>
      <c r="P181" s="35">
        <v>2</v>
      </c>
      <c r="Q181" s="35">
        <v>126</v>
      </c>
      <c r="R181" s="35">
        <f t="shared" si="47"/>
        <v>252</v>
      </c>
      <c r="S181" s="40"/>
    </row>
    <row r="182" spans="1:19" ht="15" x14ac:dyDescent="0.2">
      <c r="A182" s="33"/>
      <c r="B182" s="34"/>
      <c r="C182" s="38"/>
      <c r="D182" s="33"/>
      <c r="E182" s="39"/>
      <c r="F182" s="33"/>
      <c r="G182" s="33"/>
      <c r="H182" s="35">
        <f t="shared" si="48"/>
        <v>0</v>
      </c>
      <c r="I182" s="35"/>
      <c r="J182" s="35">
        <f t="shared" si="49"/>
        <v>0</v>
      </c>
      <c r="K182" s="35"/>
      <c r="L182" s="35"/>
      <c r="M182" s="35"/>
      <c r="N182" s="35">
        <f t="shared" si="50"/>
        <v>0</v>
      </c>
      <c r="O182" s="35" t="s">
        <v>48</v>
      </c>
      <c r="P182" s="35">
        <v>1</v>
      </c>
      <c r="Q182" s="35">
        <v>70</v>
      </c>
      <c r="R182" s="35">
        <f t="shared" si="47"/>
        <v>70</v>
      </c>
      <c r="S182" s="40"/>
    </row>
    <row r="183" spans="1:19" ht="15" x14ac:dyDescent="0.2">
      <c r="A183" s="33"/>
      <c r="B183" s="34"/>
      <c r="C183" s="38"/>
      <c r="D183" s="33"/>
      <c r="E183" s="39"/>
      <c r="F183" s="33"/>
      <c r="G183" s="33"/>
      <c r="H183" s="35">
        <f t="shared" si="48"/>
        <v>0</v>
      </c>
      <c r="I183" s="35"/>
      <c r="J183" s="35">
        <f t="shared" si="49"/>
        <v>0</v>
      </c>
      <c r="K183" s="35"/>
      <c r="L183" s="35"/>
      <c r="M183" s="35"/>
      <c r="N183" s="35">
        <f t="shared" si="50"/>
        <v>0</v>
      </c>
      <c r="O183" s="35"/>
      <c r="P183" s="35"/>
      <c r="Q183" s="35"/>
      <c r="R183" s="35">
        <f t="shared" si="47"/>
        <v>0</v>
      </c>
      <c r="S183" s="40"/>
    </row>
    <row r="184" spans="1:19" ht="25.5" x14ac:dyDescent="0.2">
      <c r="A184" s="33">
        <v>2</v>
      </c>
      <c r="B184" s="34" t="s">
        <v>86</v>
      </c>
      <c r="C184" s="38">
        <v>45285</v>
      </c>
      <c r="D184" s="33">
        <v>1604</v>
      </c>
      <c r="E184" s="39" t="s">
        <v>87</v>
      </c>
      <c r="F184" s="33">
        <v>1.5</v>
      </c>
      <c r="G184" s="33">
        <v>2</v>
      </c>
      <c r="H184" s="35">
        <f t="shared" si="48"/>
        <v>3</v>
      </c>
      <c r="I184" s="35">
        <v>600</v>
      </c>
      <c r="J184" s="35">
        <f t="shared" si="49"/>
        <v>1800</v>
      </c>
      <c r="K184" s="35" t="s">
        <v>39</v>
      </c>
      <c r="L184" s="35">
        <v>0.5</v>
      </c>
      <c r="M184" s="35">
        <v>500</v>
      </c>
      <c r="N184" s="35">
        <f t="shared" si="50"/>
        <v>250</v>
      </c>
      <c r="O184" s="44" t="s">
        <v>88</v>
      </c>
      <c r="P184" s="35">
        <v>2</v>
      </c>
      <c r="Q184" s="35">
        <v>192</v>
      </c>
      <c r="R184" s="35">
        <f t="shared" si="47"/>
        <v>384</v>
      </c>
      <c r="S184" s="40"/>
    </row>
    <row r="185" spans="1:19" ht="15" x14ac:dyDescent="0.2">
      <c r="A185" s="33"/>
      <c r="B185" s="34"/>
      <c r="C185" s="38"/>
      <c r="D185" s="33"/>
      <c r="E185" s="39"/>
      <c r="F185" s="33"/>
      <c r="G185" s="33"/>
      <c r="H185" s="35">
        <f t="shared" si="48"/>
        <v>0</v>
      </c>
      <c r="I185" s="35"/>
      <c r="J185" s="35">
        <f t="shared" si="49"/>
        <v>0</v>
      </c>
      <c r="K185" s="35"/>
      <c r="L185" s="35"/>
      <c r="M185" s="35"/>
      <c r="N185" s="35">
        <f t="shared" si="50"/>
        <v>0</v>
      </c>
      <c r="O185" s="44" t="s">
        <v>89</v>
      </c>
      <c r="P185" s="35">
        <v>4</v>
      </c>
      <c r="Q185" s="35">
        <v>14</v>
      </c>
      <c r="R185" s="35">
        <f t="shared" si="47"/>
        <v>56</v>
      </c>
      <c r="S185" s="40"/>
    </row>
    <row r="186" spans="1:19" ht="15" x14ac:dyDescent="0.2">
      <c r="A186" s="33"/>
      <c r="B186" s="34"/>
      <c r="C186" s="38"/>
      <c r="D186" s="33"/>
      <c r="E186" s="39"/>
      <c r="F186" s="33"/>
      <c r="G186" s="33"/>
      <c r="H186" s="35">
        <f t="shared" si="48"/>
        <v>0</v>
      </c>
      <c r="I186" s="35"/>
      <c r="J186" s="35">
        <f t="shared" si="49"/>
        <v>0</v>
      </c>
      <c r="K186" s="35"/>
      <c r="L186" s="35"/>
      <c r="M186" s="35"/>
      <c r="N186" s="35">
        <f t="shared" si="50"/>
        <v>0</v>
      </c>
      <c r="O186" s="44" t="s">
        <v>90</v>
      </c>
      <c r="P186" s="35">
        <v>2</v>
      </c>
      <c r="Q186" s="35">
        <v>126</v>
      </c>
      <c r="R186" s="35">
        <f t="shared" si="47"/>
        <v>252</v>
      </c>
      <c r="S186" s="40"/>
    </row>
    <row r="187" spans="1:19" ht="15" x14ac:dyDescent="0.2">
      <c r="A187" s="33"/>
      <c r="B187" s="34"/>
      <c r="C187" s="38"/>
      <c r="D187" s="33"/>
      <c r="E187" s="39"/>
      <c r="F187" s="33"/>
      <c r="G187" s="33"/>
      <c r="H187" s="35">
        <f t="shared" si="48"/>
        <v>0</v>
      </c>
      <c r="I187" s="35"/>
      <c r="J187" s="35">
        <f t="shared" si="49"/>
        <v>0</v>
      </c>
      <c r="K187" s="35"/>
      <c r="L187" s="35"/>
      <c r="M187" s="35"/>
      <c r="N187" s="35">
        <f t="shared" si="50"/>
        <v>0</v>
      </c>
      <c r="O187" s="44" t="s">
        <v>48</v>
      </c>
      <c r="P187" s="35">
        <v>0.2</v>
      </c>
      <c r="Q187" s="35">
        <v>70</v>
      </c>
      <c r="R187" s="35">
        <f t="shared" si="47"/>
        <v>14</v>
      </c>
      <c r="S187" s="40"/>
    </row>
    <row r="188" spans="1:19" ht="15" x14ac:dyDescent="0.2">
      <c r="A188" s="33"/>
      <c r="B188" s="34"/>
      <c r="C188" s="38"/>
      <c r="D188" s="33"/>
      <c r="E188" s="39"/>
      <c r="F188" s="33"/>
      <c r="G188" s="33"/>
      <c r="H188" s="35">
        <f t="shared" si="48"/>
        <v>0</v>
      </c>
      <c r="I188" s="35"/>
      <c r="J188" s="35">
        <f t="shared" si="49"/>
        <v>0</v>
      </c>
      <c r="K188" s="35"/>
      <c r="L188" s="35"/>
      <c r="M188" s="35"/>
      <c r="N188" s="35">
        <f t="shared" si="50"/>
        <v>0</v>
      </c>
      <c r="O188" s="44" t="s">
        <v>78</v>
      </c>
      <c r="P188" s="35">
        <v>0.01</v>
      </c>
      <c r="Q188" s="35">
        <v>2000</v>
      </c>
      <c r="R188" s="35">
        <f t="shared" si="47"/>
        <v>20</v>
      </c>
      <c r="S188" s="40"/>
    </row>
    <row r="189" spans="1:19" ht="15" x14ac:dyDescent="0.2">
      <c r="A189" s="33"/>
      <c r="B189" s="34"/>
      <c r="C189" s="38"/>
      <c r="D189" s="33"/>
      <c r="E189" s="39"/>
      <c r="F189" s="33"/>
      <c r="G189" s="33"/>
      <c r="H189" s="35">
        <f t="shared" si="48"/>
        <v>0</v>
      </c>
      <c r="I189" s="35"/>
      <c r="J189" s="35">
        <f t="shared" si="49"/>
        <v>0</v>
      </c>
      <c r="K189" s="35"/>
      <c r="L189" s="35"/>
      <c r="M189" s="35"/>
      <c r="N189" s="35">
        <f t="shared" si="50"/>
        <v>0</v>
      </c>
      <c r="O189" s="44"/>
      <c r="P189" s="35"/>
      <c r="Q189" s="35"/>
      <c r="R189" s="35">
        <f t="shared" si="47"/>
        <v>0</v>
      </c>
      <c r="S189" s="40"/>
    </row>
    <row r="190" spans="1:19" ht="25.5" x14ac:dyDescent="0.2">
      <c r="A190" s="33">
        <v>3</v>
      </c>
      <c r="B190" s="34" t="s">
        <v>91</v>
      </c>
      <c r="C190" s="38">
        <v>45289</v>
      </c>
      <c r="D190" s="33"/>
      <c r="E190" s="39" t="s">
        <v>87</v>
      </c>
      <c r="F190" s="33">
        <v>2</v>
      </c>
      <c r="G190" s="33">
        <v>2</v>
      </c>
      <c r="H190" s="35">
        <f t="shared" si="48"/>
        <v>4</v>
      </c>
      <c r="I190" s="35">
        <v>600</v>
      </c>
      <c r="J190" s="35">
        <f t="shared" si="49"/>
        <v>2400</v>
      </c>
      <c r="K190" s="35" t="s">
        <v>39</v>
      </c>
      <c r="L190" s="35">
        <v>0.5</v>
      </c>
      <c r="M190" s="35">
        <v>500</v>
      </c>
      <c r="N190" s="35">
        <f t="shared" si="50"/>
        <v>250</v>
      </c>
      <c r="O190" s="44" t="s">
        <v>92</v>
      </c>
      <c r="P190" s="35">
        <v>3</v>
      </c>
      <c r="Q190" s="35">
        <v>192</v>
      </c>
      <c r="R190" s="35">
        <f t="shared" si="47"/>
        <v>576</v>
      </c>
      <c r="S190" s="40"/>
    </row>
    <row r="191" spans="1:19" ht="15" x14ac:dyDescent="0.2">
      <c r="A191" s="33"/>
      <c r="B191" s="34"/>
      <c r="C191" s="38"/>
      <c r="D191" s="33"/>
      <c r="E191" s="39"/>
      <c r="F191" s="33"/>
      <c r="G191" s="33"/>
      <c r="H191" s="35">
        <f t="shared" si="48"/>
        <v>0</v>
      </c>
      <c r="I191" s="35"/>
      <c r="J191" s="35">
        <f t="shared" si="49"/>
        <v>0</v>
      </c>
      <c r="K191" s="35"/>
      <c r="L191" s="35"/>
      <c r="M191" s="35"/>
      <c r="N191" s="35">
        <f t="shared" si="50"/>
        <v>0</v>
      </c>
      <c r="O191" s="44" t="s">
        <v>93</v>
      </c>
      <c r="P191" s="35">
        <v>6</v>
      </c>
      <c r="Q191" s="35">
        <v>12</v>
      </c>
      <c r="R191" s="35">
        <f t="shared" si="47"/>
        <v>72</v>
      </c>
      <c r="S191" s="40"/>
    </row>
    <row r="192" spans="1:19" ht="15" x14ac:dyDescent="0.2">
      <c r="A192" s="33"/>
      <c r="B192" s="34"/>
      <c r="C192" s="38"/>
      <c r="D192" s="33"/>
      <c r="E192" s="39"/>
      <c r="F192" s="33"/>
      <c r="G192" s="33"/>
      <c r="H192" s="35">
        <f t="shared" si="48"/>
        <v>0</v>
      </c>
      <c r="I192" s="35"/>
      <c r="J192" s="35">
        <f t="shared" si="49"/>
        <v>0</v>
      </c>
      <c r="K192" s="35"/>
      <c r="L192" s="35"/>
      <c r="M192" s="35"/>
      <c r="N192" s="35">
        <f t="shared" si="50"/>
        <v>0</v>
      </c>
      <c r="O192" s="44" t="s">
        <v>94</v>
      </c>
      <c r="P192" s="35">
        <v>4</v>
      </c>
      <c r="Q192" s="35">
        <v>126</v>
      </c>
      <c r="R192" s="35">
        <f t="shared" si="47"/>
        <v>504</v>
      </c>
      <c r="S192" s="40"/>
    </row>
    <row r="193" spans="1:19" ht="15" x14ac:dyDescent="0.2">
      <c r="A193" s="33"/>
      <c r="B193" s="34"/>
      <c r="C193" s="38"/>
      <c r="D193" s="33"/>
      <c r="E193" s="39"/>
      <c r="F193" s="33"/>
      <c r="G193" s="33"/>
      <c r="H193" s="35">
        <f t="shared" si="48"/>
        <v>0</v>
      </c>
      <c r="I193" s="35"/>
      <c r="J193" s="35">
        <f t="shared" si="49"/>
        <v>0</v>
      </c>
      <c r="K193" s="35"/>
      <c r="L193" s="35"/>
      <c r="M193" s="35"/>
      <c r="N193" s="35">
        <f t="shared" si="50"/>
        <v>0</v>
      </c>
      <c r="O193" s="44" t="s">
        <v>48</v>
      </c>
      <c r="P193" s="35">
        <v>0.2</v>
      </c>
      <c r="Q193" s="35">
        <v>70</v>
      </c>
      <c r="R193" s="35">
        <f t="shared" si="47"/>
        <v>14</v>
      </c>
      <c r="S193" s="40"/>
    </row>
    <row r="194" spans="1:19" ht="15" x14ac:dyDescent="0.2">
      <c r="A194" s="33"/>
      <c r="B194" s="34"/>
      <c r="C194" s="38"/>
      <c r="D194" s="33"/>
      <c r="E194" s="39"/>
      <c r="F194" s="33"/>
      <c r="G194" s="33"/>
      <c r="H194" s="35">
        <f t="shared" si="48"/>
        <v>0</v>
      </c>
      <c r="I194" s="35"/>
      <c r="J194" s="35">
        <f t="shared" si="49"/>
        <v>0</v>
      </c>
      <c r="K194" s="35"/>
      <c r="L194" s="35"/>
      <c r="M194" s="35"/>
      <c r="N194" s="35">
        <f t="shared" si="50"/>
        <v>0</v>
      </c>
      <c r="O194" s="44" t="s">
        <v>78</v>
      </c>
      <c r="P194" s="35">
        <v>0.01</v>
      </c>
      <c r="Q194" s="35">
        <v>2000</v>
      </c>
      <c r="R194" s="35">
        <f t="shared" si="47"/>
        <v>20</v>
      </c>
      <c r="S194" s="40"/>
    </row>
    <row r="195" spans="1:19" ht="15" x14ac:dyDescent="0.2">
      <c r="A195" s="33"/>
      <c r="B195" s="34"/>
      <c r="C195" s="38"/>
      <c r="D195" s="33"/>
      <c r="E195" s="39"/>
      <c r="F195" s="33"/>
      <c r="G195" s="33"/>
      <c r="H195" s="35">
        <f t="shared" si="48"/>
        <v>0</v>
      </c>
      <c r="I195" s="35"/>
      <c r="J195" s="35">
        <f t="shared" si="49"/>
        <v>0</v>
      </c>
      <c r="K195" s="35"/>
      <c r="L195" s="35"/>
      <c r="M195" s="35"/>
      <c r="N195" s="35">
        <f t="shared" si="50"/>
        <v>0</v>
      </c>
      <c r="O195" s="44"/>
      <c r="P195" s="35"/>
      <c r="Q195" s="35"/>
      <c r="R195" s="35">
        <f t="shared" si="47"/>
        <v>0</v>
      </c>
      <c r="S195" s="40"/>
    </row>
    <row r="196" spans="1:19" x14ac:dyDescent="0.2">
      <c r="A196" s="33"/>
      <c r="B196" s="34"/>
      <c r="C196" s="33"/>
      <c r="D196" s="33"/>
      <c r="E196" s="41" t="s">
        <v>19</v>
      </c>
      <c r="F196" s="33"/>
      <c r="G196" s="33"/>
      <c r="H196" s="42">
        <f>SUM(H178:H195)</f>
        <v>9</v>
      </c>
      <c r="I196" s="35"/>
      <c r="J196" s="42">
        <f>SUM(J178:J195)</f>
        <v>5400</v>
      </c>
      <c r="K196" s="35"/>
      <c r="L196" s="42">
        <f>SUM(L178:L195)</f>
        <v>1.5</v>
      </c>
      <c r="M196" s="35"/>
      <c r="N196" s="42">
        <f>SUM(N178:N195)</f>
        <v>725</v>
      </c>
      <c r="O196" s="35"/>
      <c r="P196" s="35"/>
      <c r="Q196" s="35"/>
      <c r="R196" s="42">
        <f>SUM(R178:R195)</f>
        <v>2234</v>
      </c>
      <c r="S196" s="36">
        <f>J196+N196+R196</f>
        <v>8359</v>
      </c>
    </row>
    <row r="197" spans="1:19" ht="15" x14ac:dyDescent="0.2">
      <c r="A197" s="33" t="s">
        <v>0</v>
      </c>
      <c r="B197" s="34"/>
      <c r="C197" s="33"/>
      <c r="D197" s="33"/>
      <c r="E197" s="37" t="s">
        <v>20</v>
      </c>
      <c r="F197" s="33"/>
      <c r="G197" s="33"/>
      <c r="H197" s="35">
        <f>F197*G197</f>
        <v>0</v>
      </c>
      <c r="I197" s="35"/>
      <c r="J197" s="35">
        <f>H197*I197</f>
        <v>0</v>
      </c>
      <c r="K197" s="35"/>
      <c r="L197" s="35"/>
      <c r="M197" s="35"/>
      <c r="N197" s="35">
        <f>L197*M197</f>
        <v>0</v>
      </c>
      <c r="O197" s="35"/>
      <c r="P197" s="35"/>
      <c r="Q197" s="35"/>
      <c r="R197" s="35">
        <f>P197</f>
        <v>0</v>
      </c>
      <c r="S197" s="43"/>
    </row>
    <row r="198" spans="1:19" ht="15" x14ac:dyDescent="0.2">
      <c r="A198" s="33"/>
      <c r="B198" s="34"/>
      <c r="C198" s="33"/>
      <c r="D198" s="33"/>
      <c r="E198" s="37"/>
      <c r="F198" s="33"/>
      <c r="G198" s="33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43"/>
    </row>
    <row r="199" spans="1:19" x14ac:dyDescent="0.2">
      <c r="A199" s="33"/>
      <c r="B199" s="34"/>
      <c r="C199" s="33"/>
      <c r="D199" s="33"/>
      <c r="E199" s="33"/>
      <c r="F199" s="33"/>
      <c r="G199" s="33"/>
      <c r="H199" s="35">
        <f t="shared" ref="H199" si="51">F199*G199</f>
        <v>0</v>
      </c>
      <c r="I199" s="35"/>
      <c r="J199" s="35">
        <f t="shared" ref="J199" si="52">H199*I199</f>
        <v>0</v>
      </c>
      <c r="K199" s="35"/>
      <c r="L199" s="35"/>
      <c r="M199" s="35"/>
      <c r="N199" s="35">
        <f t="shared" ref="N199" si="53">L199*M199</f>
        <v>0</v>
      </c>
      <c r="O199" s="35"/>
      <c r="P199" s="35"/>
      <c r="Q199" s="35"/>
      <c r="R199" s="35">
        <f t="shared" ref="R199" si="54">P199*Q199</f>
        <v>0</v>
      </c>
      <c r="S199" s="36"/>
    </row>
    <row r="200" spans="1:19" x14ac:dyDescent="0.2">
      <c r="A200" s="33"/>
      <c r="B200" s="34"/>
      <c r="C200" s="33"/>
      <c r="D200" s="33"/>
      <c r="E200" s="41" t="s">
        <v>19</v>
      </c>
      <c r="F200" s="33"/>
      <c r="G200" s="33"/>
      <c r="H200" s="42">
        <f>SUM(H197:H199)</f>
        <v>0</v>
      </c>
      <c r="I200" s="35"/>
      <c r="J200" s="42">
        <f>SUM(J197:J199)</f>
        <v>0</v>
      </c>
      <c r="K200" s="35"/>
      <c r="L200" s="42">
        <f>SUM(L197:L199)</f>
        <v>0</v>
      </c>
      <c r="M200" s="35"/>
      <c r="N200" s="42">
        <f>SUM(N197:N199)</f>
        <v>0</v>
      </c>
      <c r="O200" s="35"/>
      <c r="P200" s="35"/>
      <c r="Q200" s="35"/>
      <c r="R200" s="42">
        <f>SUM(R197:R199)</f>
        <v>0</v>
      </c>
      <c r="S200" s="36">
        <f>J200+N200+R200</f>
        <v>0</v>
      </c>
    </row>
    <row r="201" spans="1:19" ht="15" x14ac:dyDescent="0.2">
      <c r="A201" s="33"/>
      <c r="B201" s="34"/>
      <c r="C201" s="33"/>
      <c r="D201" s="33"/>
      <c r="E201" s="37" t="s">
        <v>22</v>
      </c>
      <c r="F201" s="33"/>
      <c r="G201" s="33"/>
      <c r="H201" s="35">
        <f>F201*G201</f>
        <v>0</v>
      </c>
      <c r="I201" s="35"/>
      <c r="J201" s="35">
        <f>H201*I201</f>
        <v>0</v>
      </c>
      <c r="K201" s="35"/>
      <c r="L201" s="35"/>
      <c r="M201" s="35"/>
      <c r="N201" s="35">
        <f>L201*M201</f>
        <v>0</v>
      </c>
      <c r="O201" s="35"/>
      <c r="P201" s="35"/>
      <c r="Q201" s="35"/>
      <c r="R201" s="35">
        <f>P201*Q201</f>
        <v>0</v>
      </c>
      <c r="S201" s="43"/>
    </row>
    <row r="202" spans="1:19" x14ac:dyDescent="0.2">
      <c r="A202" s="33"/>
      <c r="B202" s="34"/>
      <c r="C202" s="33"/>
      <c r="D202" s="33"/>
      <c r="E202" s="33"/>
      <c r="F202" s="33"/>
      <c r="G202" s="33"/>
      <c r="H202" s="35">
        <f t="shared" ref="H202:H203" si="55">F202*G202</f>
        <v>0</v>
      </c>
      <c r="I202" s="35"/>
      <c r="J202" s="35">
        <f t="shared" ref="J202:J203" si="56">H202*I202</f>
        <v>0</v>
      </c>
      <c r="K202" s="35"/>
      <c r="L202" s="35"/>
      <c r="M202" s="35"/>
      <c r="N202" s="35">
        <f t="shared" ref="N202:N203" si="57">L202*M202</f>
        <v>0</v>
      </c>
      <c r="O202" s="35"/>
      <c r="P202" s="35"/>
      <c r="Q202" s="35"/>
      <c r="R202" s="35">
        <f t="shared" ref="R202:R203" si="58">P202*Q202</f>
        <v>0</v>
      </c>
      <c r="S202" s="43"/>
    </row>
    <row r="203" spans="1:19" x14ac:dyDescent="0.2">
      <c r="A203" s="33"/>
      <c r="B203" s="34"/>
      <c r="C203" s="33"/>
      <c r="D203" s="33"/>
      <c r="E203" s="33"/>
      <c r="F203" s="33"/>
      <c r="G203" s="33"/>
      <c r="H203" s="35">
        <f t="shared" si="55"/>
        <v>0</v>
      </c>
      <c r="I203" s="35"/>
      <c r="J203" s="35">
        <f t="shared" si="56"/>
        <v>0</v>
      </c>
      <c r="K203" s="35"/>
      <c r="L203" s="35"/>
      <c r="M203" s="35"/>
      <c r="N203" s="35">
        <f t="shared" si="57"/>
        <v>0</v>
      </c>
      <c r="O203" s="35"/>
      <c r="P203" s="35"/>
      <c r="Q203" s="35"/>
      <c r="R203" s="35">
        <f t="shared" si="58"/>
        <v>0</v>
      </c>
      <c r="S203" s="43"/>
    </row>
    <row r="204" spans="1:19" x14ac:dyDescent="0.2">
      <c r="A204" s="33"/>
      <c r="B204" s="34"/>
      <c r="C204" s="33"/>
      <c r="D204" s="33"/>
      <c r="E204" s="41" t="s">
        <v>19</v>
      </c>
      <c r="F204" s="33"/>
      <c r="G204" s="33"/>
      <c r="H204" s="42">
        <f>SUM(H201:H201)</f>
        <v>0</v>
      </c>
      <c r="I204" s="35"/>
      <c r="J204" s="42">
        <f>SUM(J201:J201)</f>
        <v>0</v>
      </c>
      <c r="K204" s="35"/>
      <c r="L204" s="42">
        <f>SUM(L201:L201)</f>
        <v>0</v>
      </c>
      <c r="M204" s="35"/>
      <c r="N204" s="42">
        <f>SUM(N201:N202)</f>
        <v>0</v>
      </c>
      <c r="O204" s="35"/>
      <c r="P204" s="35"/>
      <c r="Q204" s="35"/>
      <c r="R204" s="42">
        <f>SUM(R201:R203)</f>
        <v>0</v>
      </c>
      <c r="S204" s="36">
        <f>J204+N204+R204</f>
        <v>0</v>
      </c>
    </row>
    <row r="205" spans="1:19" x14ac:dyDescent="0.2">
      <c r="A205" s="33"/>
      <c r="B205" s="34"/>
      <c r="C205" s="33"/>
      <c r="D205" s="33"/>
      <c r="E205" s="41" t="s">
        <v>19</v>
      </c>
      <c r="F205" s="33"/>
      <c r="G205" s="33"/>
      <c r="H205" s="42">
        <f>H196+H200+H204</f>
        <v>9</v>
      </c>
      <c r="I205" s="35"/>
      <c r="J205" s="42">
        <f>J196+J200+J204</f>
        <v>5400</v>
      </c>
      <c r="K205" s="35"/>
      <c r="L205" s="42">
        <f>L196+L200+L204</f>
        <v>1.5</v>
      </c>
      <c r="M205" s="35"/>
      <c r="N205" s="42">
        <f>N196+N200+N204</f>
        <v>725</v>
      </c>
      <c r="O205" s="35"/>
      <c r="P205" s="35"/>
      <c r="Q205" s="35"/>
      <c r="R205" s="42">
        <f>R196+R200+R204</f>
        <v>2234</v>
      </c>
      <c r="S205" s="42">
        <f>SUM(S178:S204)</f>
        <v>8359</v>
      </c>
    </row>
    <row r="206" spans="1:19" x14ac:dyDescent="0.2">
      <c r="C206" s="45"/>
      <c r="R206" s="46">
        <f>J205+N205+R205</f>
        <v>8359</v>
      </c>
      <c r="S206" s="46" t="s">
        <v>0</v>
      </c>
    </row>
    <row r="208" spans="1:19" ht="15.75" x14ac:dyDescent="0.25">
      <c r="O208" s="47" t="s">
        <v>95</v>
      </c>
      <c r="P208" s="48">
        <f>R206+R172+R142+R66+R44+R19+R92</f>
        <v>57514.2</v>
      </c>
    </row>
  </sheetData>
  <mergeCells count="77">
    <mergeCell ref="G176:G177"/>
    <mergeCell ref="H176:J176"/>
    <mergeCell ref="K176:K177"/>
    <mergeCell ref="L176:N176"/>
    <mergeCell ref="O176:R176"/>
    <mergeCell ref="A176:A177"/>
    <mergeCell ref="B176:B177"/>
    <mergeCell ref="C176:C177"/>
    <mergeCell ref="D176:D177"/>
    <mergeCell ref="E176:E177"/>
    <mergeCell ref="F176:F177"/>
    <mergeCell ref="F147:F148"/>
    <mergeCell ref="G147:G148"/>
    <mergeCell ref="H147:J147"/>
    <mergeCell ref="K147:K148"/>
    <mergeCell ref="L147:N147"/>
    <mergeCell ref="O147:R147"/>
    <mergeCell ref="G96:G97"/>
    <mergeCell ref="H96:J96"/>
    <mergeCell ref="K96:K97"/>
    <mergeCell ref="L96:N96"/>
    <mergeCell ref="O96:R96"/>
    <mergeCell ref="A147:A148"/>
    <mergeCell ref="B147:B148"/>
    <mergeCell ref="C147:C148"/>
    <mergeCell ref="D147:D148"/>
    <mergeCell ref="E147:E148"/>
    <mergeCell ref="A96:A97"/>
    <mergeCell ref="B96:B97"/>
    <mergeCell ref="C96:C97"/>
    <mergeCell ref="D96:D97"/>
    <mergeCell ref="E96:E97"/>
    <mergeCell ref="F96:F97"/>
    <mergeCell ref="F69:F70"/>
    <mergeCell ref="G69:G70"/>
    <mergeCell ref="H69:J69"/>
    <mergeCell ref="K69:K70"/>
    <mergeCell ref="L69:N69"/>
    <mergeCell ref="O69:R69"/>
    <mergeCell ref="G49:G50"/>
    <mergeCell ref="H49:J49"/>
    <mergeCell ref="K49:K50"/>
    <mergeCell ref="L49:N49"/>
    <mergeCell ref="O49:R49"/>
    <mergeCell ref="A69:A70"/>
    <mergeCell ref="B69:B70"/>
    <mergeCell ref="C69:C70"/>
    <mergeCell ref="D69:D70"/>
    <mergeCell ref="E69:E70"/>
    <mergeCell ref="A49:A50"/>
    <mergeCell ref="B49:B50"/>
    <mergeCell ref="C49:C50"/>
    <mergeCell ref="D49:D50"/>
    <mergeCell ref="E49:E50"/>
    <mergeCell ref="F49:F50"/>
    <mergeCell ref="F23:F24"/>
    <mergeCell ref="G23:G24"/>
    <mergeCell ref="H23:J23"/>
    <mergeCell ref="K23:K24"/>
    <mergeCell ref="L23:N23"/>
    <mergeCell ref="O23:R23"/>
    <mergeCell ref="G3:G4"/>
    <mergeCell ref="H3:J3"/>
    <mergeCell ref="K3:K4"/>
    <mergeCell ref="L3:N3"/>
    <mergeCell ref="O3:R3"/>
    <mergeCell ref="A23:A24"/>
    <mergeCell ref="B23:B24"/>
    <mergeCell ref="C23:C24"/>
    <mergeCell ref="D23:D24"/>
    <mergeCell ref="E23:E24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2024-03-04T23:13:04Z</dcterms:created>
  <dcterms:modified xsi:type="dcterms:W3CDTF">2024-03-04T23:13:27Z</dcterms:modified>
</cp:coreProperties>
</file>