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33FC30FA-7DA9-4FD4-91FB-03588B2FDB41}" xr6:coauthVersionLast="36" xr6:coauthVersionMax="36" xr10:uidLastSave="{00000000-0000-0000-0000-000000000000}"/>
  <bookViews>
    <workbookView xWindow="0" yWindow="0" windowWidth="28800" windowHeight="13020" xr2:uid="{AA9CD593-7121-4996-BA7B-8C9E6895801E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1" i="1" l="1"/>
  <c r="R340" i="1"/>
  <c r="N340" i="1"/>
  <c r="H340" i="1"/>
  <c r="J340" i="1" s="1"/>
  <c r="R339" i="1"/>
  <c r="N339" i="1"/>
  <c r="H339" i="1"/>
  <c r="J339" i="1" s="1"/>
  <c r="R338" i="1"/>
  <c r="N338" i="1"/>
  <c r="H338" i="1"/>
  <c r="J338" i="1" s="1"/>
  <c r="R337" i="1"/>
  <c r="N337" i="1"/>
  <c r="H337" i="1"/>
  <c r="J337" i="1" s="1"/>
  <c r="R336" i="1"/>
  <c r="N336" i="1"/>
  <c r="H336" i="1"/>
  <c r="J336" i="1" s="1"/>
  <c r="R335" i="1"/>
  <c r="N335" i="1"/>
  <c r="H335" i="1"/>
  <c r="J335" i="1" s="1"/>
  <c r="R334" i="1"/>
  <c r="N334" i="1"/>
  <c r="H334" i="1"/>
  <c r="J334" i="1" s="1"/>
  <c r="R333" i="1"/>
  <c r="N333" i="1"/>
  <c r="H333" i="1"/>
  <c r="J333" i="1" s="1"/>
  <c r="R332" i="1"/>
  <c r="N332" i="1"/>
  <c r="H332" i="1"/>
  <c r="J332" i="1" s="1"/>
  <c r="R331" i="1"/>
  <c r="N331" i="1"/>
  <c r="H331" i="1"/>
  <c r="J331" i="1" s="1"/>
  <c r="R330" i="1"/>
  <c r="N330" i="1"/>
  <c r="H330" i="1"/>
  <c r="J330" i="1" s="1"/>
  <c r="R329" i="1"/>
  <c r="R341" i="1" s="1"/>
  <c r="N329" i="1"/>
  <c r="H329" i="1"/>
  <c r="J329" i="1" s="1"/>
  <c r="R328" i="1"/>
  <c r="R342" i="1" s="1"/>
  <c r="L328" i="1"/>
  <c r="R327" i="1"/>
  <c r="N327" i="1"/>
  <c r="H327" i="1"/>
  <c r="J327" i="1" s="1"/>
  <c r="R326" i="1"/>
  <c r="N326" i="1"/>
  <c r="H326" i="1"/>
  <c r="J326" i="1" s="1"/>
  <c r="R325" i="1"/>
  <c r="N325" i="1"/>
  <c r="H325" i="1"/>
  <c r="J325" i="1" s="1"/>
  <c r="R324" i="1"/>
  <c r="N324" i="1"/>
  <c r="H324" i="1"/>
  <c r="J324" i="1" s="1"/>
  <c r="R323" i="1"/>
  <c r="N323" i="1"/>
  <c r="H323" i="1"/>
  <c r="J323" i="1" s="1"/>
  <c r="R322" i="1"/>
  <c r="N322" i="1"/>
  <c r="H322" i="1"/>
  <c r="J322" i="1" s="1"/>
  <c r="R321" i="1"/>
  <c r="N321" i="1"/>
  <c r="H321" i="1"/>
  <c r="J321" i="1" s="1"/>
  <c r="R320" i="1"/>
  <c r="N320" i="1"/>
  <c r="H320" i="1"/>
  <c r="J320" i="1" s="1"/>
  <c r="R318" i="1"/>
  <c r="N318" i="1"/>
  <c r="H318" i="1"/>
  <c r="J318" i="1" s="1"/>
  <c r="R317" i="1"/>
  <c r="N317" i="1"/>
  <c r="H317" i="1"/>
  <c r="J317" i="1" s="1"/>
  <c r="R316" i="1"/>
  <c r="N316" i="1"/>
  <c r="H316" i="1"/>
  <c r="J316" i="1" s="1"/>
  <c r="R315" i="1"/>
  <c r="N315" i="1"/>
  <c r="H315" i="1"/>
  <c r="J315" i="1" s="1"/>
  <c r="R314" i="1"/>
  <c r="N314" i="1"/>
  <c r="H314" i="1"/>
  <c r="J314" i="1" s="1"/>
  <c r="R313" i="1"/>
  <c r="N313" i="1"/>
  <c r="H313" i="1"/>
  <c r="J313" i="1" s="1"/>
  <c r="R312" i="1"/>
  <c r="N312" i="1"/>
  <c r="N328" i="1" s="1"/>
  <c r="H312" i="1"/>
  <c r="J312" i="1" s="1"/>
  <c r="R311" i="1"/>
  <c r="L311" i="1"/>
  <c r="L342" i="1" s="1"/>
  <c r="R310" i="1"/>
  <c r="N310" i="1"/>
  <c r="H310" i="1"/>
  <c r="J310" i="1" s="1"/>
  <c r="R309" i="1"/>
  <c r="N309" i="1"/>
  <c r="H309" i="1"/>
  <c r="J309" i="1" s="1"/>
  <c r="R308" i="1"/>
  <c r="N308" i="1"/>
  <c r="H308" i="1"/>
  <c r="J308" i="1" s="1"/>
  <c r="R307" i="1"/>
  <c r="N307" i="1"/>
  <c r="N311" i="1" s="1"/>
  <c r="H307" i="1"/>
  <c r="J307" i="1" s="1"/>
  <c r="N299" i="1"/>
  <c r="L299" i="1"/>
  <c r="R298" i="1"/>
  <c r="N298" i="1"/>
  <c r="J298" i="1"/>
  <c r="H298" i="1"/>
  <c r="R297" i="1"/>
  <c r="R299" i="1" s="1"/>
  <c r="R296" i="1"/>
  <c r="N296" i="1"/>
  <c r="H296" i="1"/>
  <c r="J296" i="1" s="1"/>
  <c r="R295" i="1"/>
  <c r="N295" i="1"/>
  <c r="H295" i="1"/>
  <c r="J295" i="1" s="1"/>
  <c r="J299" i="1" s="1"/>
  <c r="S299" i="1" s="1"/>
  <c r="R294" i="1"/>
  <c r="N294" i="1"/>
  <c r="H294" i="1"/>
  <c r="R293" i="1"/>
  <c r="L293" i="1"/>
  <c r="R292" i="1"/>
  <c r="N292" i="1"/>
  <c r="H292" i="1"/>
  <c r="J292" i="1" s="1"/>
  <c r="R291" i="1"/>
  <c r="N291" i="1"/>
  <c r="H291" i="1"/>
  <c r="J291" i="1" s="1"/>
  <c r="R290" i="1"/>
  <c r="N290" i="1"/>
  <c r="H290" i="1"/>
  <c r="J290" i="1" s="1"/>
  <c r="R289" i="1"/>
  <c r="N289" i="1"/>
  <c r="H289" i="1"/>
  <c r="J289" i="1" s="1"/>
  <c r="R288" i="1"/>
  <c r="N288" i="1"/>
  <c r="H288" i="1"/>
  <c r="J288" i="1" s="1"/>
  <c r="R287" i="1"/>
  <c r="N287" i="1"/>
  <c r="H287" i="1"/>
  <c r="J287" i="1" s="1"/>
  <c r="R286" i="1"/>
  <c r="N286" i="1"/>
  <c r="H286" i="1"/>
  <c r="J286" i="1" s="1"/>
  <c r="R285" i="1"/>
  <c r="N285" i="1"/>
  <c r="N293" i="1" s="1"/>
  <c r="H285" i="1"/>
  <c r="J285" i="1" s="1"/>
  <c r="R284" i="1"/>
  <c r="R300" i="1" s="1"/>
  <c r="L284" i="1"/>
  <c r="L300" i="1" s="1"/>
  <c r="H284" i="1"/>
  <c r="R283" i="1"/>
  <c r="N283" i="1"/>
  <c r="H283" i="1"/>
  <c r="J283" i="1" s="1"/>
  <c r="R280" i="1"/>
  <c r="R279" i="1"/>
  <c r="N279" i="1"/>
  <c r="J279" i="1"/>
  <c r="H279" i="1"/>
  <c r="R278" i="1"/>
  <c r="N278" i="1"/>
  <c r="J278" i="1"/>
  <c r="H278" i="1"/>
  <c r="R277" i="1"/>
  <c r="N277" i="1"/>
  <c r="N284" i="1" s="1"/>
  <c r="J277" i="1"/>
  <c r="J284" i="1" s="1"/>
  <c r="H277" i="1"/>
  <c r="R269" i="1"/>
  <c r="L269" i="1"/>
  <c r="R268" i="1"/>
  <c r="N268" i="1"/>
  <c r="H268" i="1"/>
  <c r="J268" i="1" s="1"/>
  <c r="R267" i="1"/>
  <c r="N267" i="1"/>
  <c r="H267" i="1"/>
  <c r="J267" i="1" s="1"/>
  <c r="J269" i="1" s="1"/>
  <c r="R265" i="1"/>
  <c r="N265" i="1"/>
  <c r="N269" i="1" s="1"/>
  <c r="H265" i="1"/>
  <c r="J265" i="1" s="1"/>
  <c r="R264" i="1"/>
  <c r="R270" i="1" s="1"/>
  <c r="L264" i="1"/>
  <c r="R263" i="1"/>
  <c r="N263" i="1"/>
  <c r="H263" i="1"/>
  <c r="J263" i="1" s="1"/>
  <c r="R262" i="1"/>
  <c r="N262" i="1"/>
  <c r="H262" i="1"/>
  <c r="J262" i="1" s="1"/>
  <c r="R261" i="1"/>
  <c r="N261" i="1"/>
  <c r="H261" i="1"/>
  <c r="J261" i="1" s="1"/>
  <c r="R260" i="1"/>
  <c r="N260" i="1"/>
  <c r="N264" i="1" s="1"/>
  <c r="H260" i="1"/>
  <c r="J260" i="1" s="1"/>
  <c r="J264" i="1" s="1"/>
  <c r="S264" i="1" s="1"/>
  <c r="R259" i="1"/>
  <c r="L259" i="1"/>
  <c r="R258" i="1"/>
  <c r="N258" i="1"/>
  <c r="H258" i="1"/>
  <c r="J258" i="1" s="1"/>
  <c r="R256" i="1"/>
  <c r="N256" i="1"/>
  <c r="H256" i="1"/>
  <c r="J256" i="1" s="1"/>
  <c r="R255" i="1"/>
  <c r="N255" i="1"/>
  <c r="H255" i="1"/>
  <c r="J255" i="1" s="1"/>
  <c r="N247" i="1"/>
  <c r="L247" i="1"/>
  <c r="R246" i="1"/>
  <c r="N246" i="1"/>
  <c r="J246" i="1"/>
  <c r="H246" i="1"/>
  <c r="R245" i="1"/>
  <c r="N245" i="1"/>
  <c r="J245" i="1"/>
  <c r="J247" i="1" s="1"/>
  <c r="H245" i="1"/>
  <c r="R243" i="1"/>
  <c r="R247" i="1" s="1"/>
  <c r="N243" i="1"/>
  <c r="J243" i="1"/>
  <c r="H243" i="1"/>
  <c r="H247" i="1" s="1"/>
  <c r="N242" i="1"/>
  <c r="L242" i="1"/>
  <c r="R241" i="1"/>
  <c r="N241" i="1"/>
  <c r="J241" i="1"/>
  <c r="H241" i="1"/>
  <c r="R240" i="1"/>
  <c r="N240" i="1"/>
  <c r="J240" i="1"/>
  <c r="H240" i="1"/>
  <c r="R239" i="1"/>
  <c r="N239" i="1"/>
  <c r="J239" i="1"/>
  <c r="H239" i="1"/>
  <c r="R238" i="1"/>
  <c r="N238" i="1"/>
  <c r="J238" i="1"/>
  <c r="H238" i="1"/>
  <c r="R237" i="1"/>
  <c r="N237" i="1"/>
  <c r="J237" i="1"/>
  <c r="H237" i="1"/>
  <c r="R236" i="1"/>
  <c r="N236" i="1"/>
  <c r="J236" i="1"/>
  <c r="H236" i="1"/>
  <c r="R235" i="1"/>
  <c r="N235" i="1"/>
  <c r="J235" i="1"/>
  <c r="H235" i="1"/>
  <c r="R234" i="1"/>
  <c r="N234" i="1"/>
  <c r="J234" i="1"/>
  <c r="H234" i="1"/>
  <c r="R233" i="1"/>
  <c r="R242" i="1" s="1"/>
  <c r="N233" i="1"/>
  <c r="J233" i="1"/>
  <c r="J242" i="1" s="1"/>
  <c r="S242" i="1" s="1"/>
  <c r="H233" i="1"/>
  <c r="H242" i="1" s="1"/>
  <c r="N232" i="1"/>
  <c r="N248" i="1" s="1"/>
  <c r="L232" i="1"/>
  <c r="L248" i="1" s="1"/>
  <c r="R231" i="1"/>
  <c r="N231" i="1"/>
  <c r="J231" i="1"/>
  <c r="H231" i="1"/>
  <c r="R229" i="1"/>
  <c r="N229" i="1"/>
  <c r="J229" i="1"/>
  <c r="H229" i="1"/>
  <c r="R228" i="1"/>
  <c r="R232" i="1" s="1"/>
  <c r="N228" i="1"/>
  <c r="J228" i="1"/>
  <c r="J232" i="1" s="1"/>
  <c r="S232" i="1" s="1"/>
  <c r="H228" i="1"/>
  <c r="H232" i="1" s="1"/>
  <c r="L221" i="1"/>
  <c r="R220" i="1"/>
  <c r="L220" i="1"/>
  <c r="R219" i="1"/>
  <c r="N219" i="1"/>
  <c r="H219" i="1"/>
  <c r="J219" i="1" s="1"/>
  <c r="R218" i="1"/>
  <c r="N218" i="1"/>
  <c r="H218" i="1"/>
  <c r="J218" i="1" s="1"/>
  <c r="J220" i="1" s="1"/>
  <c r="S220" i="1" s="1"/>
  <c r="R216" i="1"/>
  <c r="N216" i="1"/>
  <c r="N220" i="1" s="1"/>
  <c r="H216" i="1"/>
  <c r="J216" i="1" s="1"/>
  <c r="R215" i="1"/>
  <c r="L215" i="1"/>
  <c r="R214" i="1"/>
  <c r="N214" i="1"/>
  <c r="H214" i="1"/>
  <c r="J214" i="1" s="1"/>
  <c r="R213" i="1"/>
  <c r="N213" i="1"/>
  <c r="H213" i="1"/>
  <c r="J213" i="1" s="1"/>
  <c r="R212" i="1"/>
  <c r="N212" i="1"/>
  <c r="H212" i="1"/>
  <c r="J212" i="1" s="1"/>
  <c r="R211" i="1"/>
  <c r="N211" i="1"/>
  <c r="N215" i="1" s="1"/>
  <c r="H211" i="1"/>
  <c r="J211" i="1" s="1"/>
  <c r="R210" i="1"/>
  <c r="L210" i="1"/>
  <c r="H210" i="1"/>
  <c r="R209" i="1"/>
  <c r="N209" i="1"/>
  <c r="H209" i="1"/>
  <c r="J209" i="1" s="1"/>
  <c r="R207" i="1"/>
  <c r="N207" i="1"/>
  <c r="H207" i="1"/>
  <c r="J207" i="1" s="1"/>
  <c r="R206" i="1"/>
  <c r="N206" i="1"/>
  <c r="N210" i="1" s="1"/>
  <c r="N221" i="1" s="1"/>
  <c r="H206" i="1"/>
  <c r="J206" i="1" s="1"/>
  <c r="N199" i="1"/>
  <c r="N198" i="1"/>
  <c r="L198" i="1"/>
  <c r="J198" i="1"/>
  <c r="S198" i="1" s="1"/>
  <c r="R197" i="1"/>
  <c r="N197" i="1"/>
  <c r="J197" i="1"/>
  <c r="H197" i="1"/>
  <c r="R196" i="1"/>
  <c r="N196" i="1"/>
  <c r="J196" i="1"/>
  <c r="H196" i="1"/>
  <c r="R194" i="1"/>
  <c r="R198" i="1" s="1"/>
  <c r="N194" i="1"/>
  <c r="J194" i="1"/>
  <c r="H194" i="1"/>
  <c r="H198" i="1" s="1"/>
  <c r="N193" i="1"/>
  <c r="L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R193" i="1" s="1"/>
  <c r="N189" i="1"/>
  <c r="J189" i="1"/>
  <c r="J193" i="1" s="1"/>
  <c r="S193" i="1" s="1"/>
  <c r="H189" i="1"/>
  <c r="H193" i="1" s="1"/>
  <c r="N188" i="1"/>
  <c r="L188" i="1"/>
  <c r="L199" i="1" s="1"/>
  <c r="J188" i="1"/>
  <c r="J199" i="1" s="1"/>
  <c r="R200" i="1" s="1"/>
  <c r="R187" i="1"/>
  <c r="N187" i="1"/>
  <c r="J187" i="1"/>
  <c r="H187" i="1"/>
  <c r="R185" i="1"/>
  <c r="N185" i="1"/>
  <c r="J185" i="1"/>
  <c r="H185" i="1"/>
  <c r="R184" i="1"/>
  <c r="R188" i="1" s="1"/>
  <c r="R199" i="1" s="1"/>
  <c r="N184" i="1"/>
  <c r="J184" i="1"/>
  <c r="H184" i="1"/>
  <c r="H188" i="1" s="1"/>
  <c r="H199" i="1" s="1"/>
  <c r="L176" i="1"/>
  <c r="R175" i="1"/>
  <c r="N175" i="1"/>
  <c r="H175" i="1"/>
  <c r="J175" i="1" s="1"/>
  <c r="R174" i="1"/>
  <c r="N174" i="1"/>
  <c r="H174" i="1"/>
  <c r="J174" i="1" s="1"/>
  <c r="R173" i="1"/>
  <c r="R172" i="1"/>
  <c r="R176" i="1" s="1"/>
  <c r="R171" i="1"/>
  <c r="N171" i="1"/>
  <c r="H171" i="1"/>
  <c r="J171" i="1" s="1"/>
  <c r="J176" i="1" s="1"/>
  <c r="R170" i="1"/>
  <c r="N170" i="1"/>
  <c r="N176" i="1" s="1"/>
  <c r="H170" i="1"/>
  <c r="R169" i="1"/>
  <c r="L169" i="1"/>
  <c r="R168" i="1"/>
  <c r="N168" i="1"/>
  <c r="H168" i="1"/>
  <c r="J168" i="1" s="1"/>
  <c r="R167" i="1"/>
  <c r="N167" i="1"/>
  <c r="H167" i="1"/>
  <c r="J167" i="1" s="1"/>
  <c r="R166" i="1"/>
  <c r="N166" i="1"/>
  <c r="H166" i="1"/>
  <c r="J166" i="1" s="1"/>
  <c r="R165" i="1"/>
  <c r="N165" i="1"/>
  <c r="H165" i="1"/>
  <c r="J165" i="1" s="1"/>
  <c r="J169" i="1" s="1"/>
  <c r="R164" i="1"/>
  <c r="R177" i="1" s="1"/>
  <c r="L164" i="1"/>
  <c r="L177" i="1" s="1"/>
  <c r="R163" i="1"/>
  <c r="N163" i="1"/>
  <c r="H163" i="1"/>
  <c r="J163" i="1" s="1"/>
  <c r="R160" i="1"/>
  <c r="N160" i="1"/>
  <c r="H160" i="1"/>
  <c r="J160" i="1" s="1"/>
  <c r="R159" i="1"/>
  <c r="N159" i="1"/>
  <c r="H159" i="1"/>
  <c r="J159" i="1" s="1"/>
  <c r="R158" i="1"/>
  <c r="N158" i="1"/>
  <c r="H158" i="1"/>
  <c r="J158" i="1" s="1"/>
  <c r="N150" i="1"/>
  <c r="L150" i="1"/>
  <c r="J150" i="1"/>
  <c r="S150" i="1" s="1"/>
  <c r="R149" i="1"/>
  <c r="N149" i="1"/>
  <c r="J149" i="1"/>
  <c r="H149" i="1"/>
  <c r="R148" i="1"/>
  <c r="N148" i="1"/>
  <c r="J148" i="1"/>
  <c r="H148" i="1"/>
  <c r="R146" i="1"/>
  <c r="R150" i="1" s="1"/>
  <c r="N146" i="1"/>
  <c r="J146" i="1"/>
  <c r="H146" i="1"/>
  <c r="H150" i="1" s="1"/>
  <c r="N145" i="1"/>
  <c r="L145" i="1"/>
  <c r="J145" i="1"/>
  <c r="S145" i="1" s="1"/>
  <c r="R144" i="1"/>
  <c r="N144" i="1"/>
  <c r="J144" i="1"/>
  <c r="H144" i="1"/>
  <c r="R143" i="1"/>
  <c r="R142" i="1"/>
  <c r="R141" i="1"/>
  <c r="R140" i="1"/>
  <c r="R139" i="1"/>
  <c r="R138" i="1"/>
  <c r="R136" i="1"/>
  <c r="N136" i="1"/>
  <c r="J136" i="1"/>
  <c r="H136" i="1"/>
  <c r="R135" i="1"/>
  <c r="N135" i="1"/>
  <c r="J135" i="1"/>
  <c r="H135" i="1"/>
  <c r="R134" i="1"/>
  <c r="N134" i="1"/>
  <c r="J134" i="1"/>
  <c r="H134" i="1"/>
  <c r="R133" i="1"/>
  <c r="N133" i="1"/>
  <c r="J133" i="1"/>
  <c r="H133" i="1"/>
  <c r="R132" i="1"/>
  <c r="N132" i="1"/>
  <c r="J132" i="1"/>
  <c r="H132" i="1"/>
  <c r="R131" i="1"/>
  <c r="N131" i="1"/>
  <c r="J131" i="1"/>
  <c r="H131" i="1"/>
  <c r="R130" i="1"/>
  <c r="N130" i="1"/>
  <c r="J130" i="1"/>
  <c r="H130" i="1"/>
  <c r="R129" i="1"/>
  <c r="N129" i="1"/>
  <c r="J129" i="1"/>
  <c r="H129" i="1"/>
  <c r="R128" i="1"/>
  <c r="N128" i="1"/>
  <c r="J128" i="1"/>
  <c r="H128" i="1"/>
  <c r="R127" i="1"/>
  <c r="N127" i="1"/>
  <c r="J127" i="1"/>
  <c r="H127" i="1"/>
  <c r="R126" i="1"/>
  <c r="N126" i="1"/>
  <c r="J126" i="1"/>
  <c r="H126" i="1"/>
  <c r="R125" i="1"/>
  <c r="R145" i="1" s="1"/>
  <c r="N125" i="1"/>
  <c r="J125" i="1"/>
  <c r="H125" i="1"/>
  <c r="H145" i="1" s="1"/>
  <c r="N124" i="1"/>
  <c r="N151" i="1" s="1"/>
  <c r="L124" i="1"/>
  <c r="L151" i="1" s="1"/>
  <c r="J124" i="1"/>
  <c r="S124" i="1" s="1"/>
  <c r="S151" i="1" s="1"/>
  <c r="R123" i="1"/>
  <c r="N123" i="1"/>
  <c r="J123" i="1"/>
  <c r="H123" i="1"/>
  <c r="R122" i="1"/>
  <c r="N122" i="1"/>
  <c r="J122" i="1"/>
  <c r="H122" i="1"/>
  <c r="R121" i="1"/>
  <c r="N121" i="1"/>
  <c r="J121" i="1"/>
  <c r="H121" i="1"/>
  <c r="R120" i="1"/>
  <c r="R124" i="1" s="1"/>
  <c r="R151" i="1" s="1"/>
  <c r="N120" i="1"/>
  <c r="J120" i="1"/>
  <c r="H120" i="1"/>
  <c r="H124" i="1" s="1"/>
  <c r="H151" i="1" s="1"/>
  <c r="N112" i="1"/>
  <c r="L112" i="1"/>
  <c r="R111" i="1"/>
  <c r="N111" i="1"/>
  <c r="J111" i="1"/>
  <c r="H111" i="1"/>
  <c r="R110" i="1"/>
  <c r="N110" i="1"/>
  <c r="J110" i="1"/>
  <c r="J112" i="1" s="1"/>
  <c r="S112" i="1" s="1"/>
  <c r="H110" i="1"/>
  <c r="R108" i="1"/>
  <c r="R112" i="1" s="1"/>
  <c r="N108" i="1"/>
  <c r="J108" i="1"/>
  <c r="H108" i="1"/>
  <c r="H112" i="1" s="1"/>
  <c r="L107" i="1"/>
  <c r="R100" i="1"/>
  <c r="R99" i="1"/>
  <c r="R98" i="1"/>
  <c r="R97" i="1"/>
  <c r="R96" i="1"/>
  <c r="R94" i="1"/>
  <c r="R93" i="1"/>
  <c r="R92" i="1"/>
  <c r="R91" i="1"/>
  <c r="R90" i="1"/>
  <c r="R89" i="1"/>
  <c r="R88" i="1"/>
  <c r="R87" i="1"/>
  <c r="R86" i="1"/>
  <c r="N86" i="1"/>
  <c r="H86" i="1"/>
  <c r="J86" i="1" s="1"/>
  <c r="R85" i="1"/>
  <c r="N85" i="1"/>
  <c r="H85" i="1"/>
  <c r="J85" i="1" s="1"/>
  <c r="R84" i="1"/>
  <c r="N84" i="1"/>
  <c r="H84" i="1"/>
  <c r="J84" i="1" s="1"/>
  <c r="R83" i="1"/>
  <c r="N83" i="1"/>
  <c r="N107" i="1" s="1"/>
  <c r="H83" i="1"/>
  <c r="J83" i="1" s="1"/>
  <c r="R81" i="1"/>
  <c r="R80" i="1"/>
  <c r="R79" i="1"/>
  <c r="R78" i="1"/>
  <c r="N78" i="1"/>
  <c r="J78" i="1"/>
  <c r="J107" i="1" s="1"/>
  <c r="H78" i="1"/>
  <c r="R76" i="1"/>
  <c r="R75" i="1"/>
  <c r="R74" i="1"/>
  <c r="N74" i="1"/>
  <c r="J74" i="1"/>
  <c r="H74" i="1"/>
  <c r="R73" i="1"/>
  <c r="R107" i="1" s="1"/>
  <c r="N73" i="1"/>
  <c r="J73" i="1"/>
  <c r="H73" i="1"/>
  <c r="H107" i="1" s="1"/>
  <c r="N72" i="1"/>
  <c r="L72" i="1"/>
  <c r="L113" i="1" s="1"/>
  <c r="R71" i="1"/>
  <c r="N71" i="1"/>
  <c r="J71" i="1"/>
  <c r="H71" i="1"/>
  <c r="R70" i="1"/>
  <c r="N70" i="1"/>
  <c r="J70" i="1"/>
  <c r="H70" i="1"/>
  <c r="R69" i="1"/>
  <c r="N69" i="1"/>
  <c r="J69" i="1"/>
  <c r="H69" i="1"/>
  <c r="R68" i="1"/>
  <c r="R72" i="1" s="1"/>
  <c r="N68" i="1"/>
  <c r="J68" i="1"/>
  <c r="J72" i="1" s="1"/>
  <c r="H68" i="1"/>
  <c r="H72" i="1" s="1"/>
  <c r="R60" i="1"/>
  <c r="L60" i="1"/>
  <c r="R59" i="1"/>
  <c r="N59" i="1"/>
  <c r="H59" i="1"/>
  <c r="J59" i="1" s="1"/>
  <c r="R58" i="1"/>
  <c r="N58" i="1"/>
  <c r="H58" i="1"/>
  <c r="J58" i="1" s="1"/>
  <c r="R56" i="1"/>
  <c r="N56" i="1"/>
  <c r="N60" i="1" s="1"/>
  <c r="H56" i="1"/>
  <c r="J56" i="1" s="1"/>
  <c r="R55" i="1"/>
  <c r="R61" i="1" s="1"/>
  <c r="L55" i="1"/>
  <c r="R54" i="1"/>
  <c r="N54" i="1"/>
  <c r="H54" i="1"/>
  <c r="J54" i="1" s="1"/>
  <c r="R53" i="1"/>
  <c r="N53" i="1"/>
  <c r="H53" i="1"/>
  <c r="J53" i="1" s="1"/>
  <c r="R52" i="1"/>
  <c r="N52" i="1"/>
  <c r="H52" i="1"/>
  <c r="J52" i="1" s="1"/>
  <c r="R51" i="1"/>
  <c r="N51" i="1"/>
  <c r="H51" i="1"/>
  <c r="J51" i="1" s="1"/>
  <c r="R50" i="1"/>
  <c r="N50" i="1"/>
  <c r="H50" i="1"/>
  <c r="J50" i="1" s="1"/>
  <c r="R49" i="1"/>
  <c r="N49" i="1"/>
  <c r="H49" i="1"/>
  <c r="J49" i="1" s="1"/>
  <c r="R48" i="1"/>
  <c r="N48" i="1"/>
  <c r="H48" i="1"/>
  <c r="J48" i="1" s="1"/>
  <c r="R47" i="1"/>
  <c r="N47" i="1"/>
  <c r="H47" i="1"/>
  <c r="J47" i="1" s="1"/>
  <c r="R46" i="1"/>
  <c r="N46" i="1"/>
  <c r="N55" i="1" s="1"/>
  <c r="H46" i="1"/>
  <c r="H55" i="1" s="1"/>
  <c r="R45" i="1"/>
  <c r="L45" i="1"/>
  <c r="L61" i="1" s="1"/>
  <c r="R44" i="1"/>
  <c r="N44" i="1"/>
  <c r="H44" i="1"/>
  <c r="J44" i="1" s="1"/>
  <c r="R43" i="1"/>
  <c r="N43" i="1"/>
  <c r="H43" i="1"/>
  <c r="J43" i="1" s="1"/>
  <c r="R42" i="1"/>
  <c r="N42" i="1"/>
  <c r="H42" i="1"/>
  <c r="J42" i="1" s="1"/>
  <c r="R41" i="1"/>
  <c r="N41" i="1"/>
  <c r="N45" i="1" s="1"/>
  <c r="H41" i="1"/>
  <c r="J41" i="1" s="1"/>
  <c r="N33" i="1"/>
  <c r="L33" i="1"/>
  <c r="R32" i="1"/>
  <c r="N32" i="1"/>
  <c r="J32" i="1"/>
  <c r="H32" i="1"/>
  <c r="R30" i="1"/>
  <c r="R29" i="1"/>
  <c r="R28" i="1"/>
  <c r="N28" i="1"/>
  <c r="J28" i="1"/>
  <c r="J33" i="1" s="1"/>
  <c r="H28" i="1"/>
  <c r="R27" i="1"/>
  <c r="R33" i="1" s="1"/>
  <c r="N27" i="1"/>
  <c r="J27" i="1"/>
  <c r="H27" i="1"/>
  <c r="H33" i="1" s="1"/>
  <c r="N26" i="1"/>
  <c r="L26" i="1"/>
  <c r="R25" i="1"/>
  <c r="N25" i="1"/>
  <c r="J25" i="1"/>
  <c r="H25" i="1"/>
  <c r="R24" i="1"/>
  <c r="N24" i="1"/>
  <c r="J24" i="1"/>
  <c r="H24" i="1"/>
  <c r="R23" i="1"/>
  <c r="R26" i="1" s="1"/>
  <c r="N23" i="1"/>
  <c r="J23" i="1"/>
  <c r="J26" i="1" s="1"/>
  <c r="S26" i="1" s="1"/>
  <c r="H23" i="1"/>
  <c r="H26" i="1" s="1"/>
  <c r="L22" i="1"/>
  <c r="L34" i="1" s="1"/>
  <c r="K22" i="1"/>
  <c r="R21" i="1"/>
  <c r="N21" i="1"/>
  <c r="H21" i="1"/>
  <c r="J21" i="1" s="1"/>
  <c r="R20" i="1"/>
  <c r="N20" i="1"/>
  <c r="H20" i="1"/>
  <c r="J20" i="1" s="1"/>
  <c r="R19" i="1"/>
  <c r="N19" i="1"/>
  <c r="H19" i="1"/>
  <c r="J19" i="1" s="1"/>
  <c r="R18" i="1"/>
  <c r="R17" i="1"/>
  <c r="R16" i="1"/>
  <c r="N16" i="1"/>
  <c r="H16" i="1"/>
  <c r="J16" i="1" s="1"/>
  <c r="R14" i="1"/>
  <c r="N14" i="1"/>
  <c r="H14" i="1"/>
  <c r="J14" i="1" s="1"/>
  <c r="R12" i="1"/>
  <c r="R11" i="1"/>
  <c r="R10" i="1"/>
  <c r="N10" i="1"/>
  <c r="H10" i="1"/>
  <c r="J10" i="1" s="1"/>
  <c r="R9" i="1"/>
  <c r="N9" i="1"/>
  <c r="H9" i="1"/>
  <c r="J9" i="1" s="1"/>
  <c r="R8" i="1"/>
  <c r="N8" i="1"/>
  <c r="H8" i="1"/>
  <c r="J8" i="1" s="1"/>
  <c r="R7" i="1"/>
  <c r="N7" i="1"/>
  <c r="H7" i="1"/>
  <c r="J7" i="1" s="1"/>
  <c r="R6" i="1"/>
  <c r="N6" i="1"/>
  <c r="H6" i="1"/>
  <c r="J6" i="1" s="1"/>
  <c r="R5" i="1"/>
  <c r="R22" i="1" s="1"/>
  <c r="N5" i="1"/>
  <c r="N22" i="1" s="1"/>
  <c r="N34" i="1" s="1"/>
  <c r="H5" i="1"/>
  <c r="J5" i="1" s="1"/>
  <c r="J22" i="1" s="1"/>
  <c r="J34" i="1" l="1"/>
  <c r="S22" i="1"/>
  <c r="S34" i="1" s="1"/>
  <c r="J45" i="1"/>
  <c r="J113" i="1"/>
  <c r="S72" i="1"/>
  <c r="S113" i="1" s="1"/>
  <c r="S33" i="1"/>
  <c r="R113" i="1"/>
  <c r="S107" i="1"/>
  <c r="R34" i="1"/>
  <c r="N61" i="1"/>
  <c r="J60" i="1"/>
  <c r="S60" i="1" s="1"/>
  <c r="H113" i="1"/>
  <c r="S169" i="1"/>
  <c r="J341" i="1"/>
  <c r="J46" i="1"/>
  <c r="J55" i="1" s="1"/>
  <c r="S55" i="1" s="1"/>
  <c r="J164" i="1"/>
  <c r="H164" i="1"/>
  <c r="N169" i="1"/>
  <c r="J259" i="1"/>
  <c r="S284" i="1"/>
  <c r="H299" i="1"/>
  <c r="J294" i="1"/>
  <c r="J300" i="1"/>
  <c r="J328" i="1"/>
  <c r="S328" i="1" s="1"/>
  <c r="H45" i="1"/>
  <c r="H60" i="1"/>
  <c r="N113" i="1"/>
  <c r="J151" i="1"/>
  <c r="R152" i="1" s="1"/>
  <c r="N164" i="1"/>
  <c r="N177" i="1" s="1"/>
  <c r="S176" i="1"/>
  <c r="R221" i="1"/>
  <c r="H220" i="1"/>
  <c r="R248" i="1"/>
  <c r="S247" i="1"/>
  <c r="S248" i="1" s="1"/>
  <c r="N259" i="1"/>
  <c r="N270" i="1" s="1"/>
  <c r="L270" i="1"/>
  <c r="S269" i="1"/>
  <c r="N300" i="1"/>
  <c r="H328" i="1"/>
  <c r="N341" i="1"/>
  <c r="N342" i="1" s="1"/>
  <c r="H169" i="1"/>
  <c r="H264" i="1"/>
  <c r="H22" i="1"/>
  <c r="H34" i="1" s="1"/>
  <c r="H176" i="1"/>
  <c r="J170" i="1"/>
  <c r="S188" i="1"/>
  <c r="S199" i="1" s="1"/>
  <c r="J210" i="1"/>
  <c r="J215" i="1"/>
  <c r="S215" i="1" s="1"/>
  <c r="H248" i="1"/>
  <c r="J248" i="1"/>
  <c r="R249" i="1" s="1"/>
  <c r="J293" i="1"/>
  <c r="S293" i="1" s="1"/>
  <c r="J311" i="1"/>
  <c r="H215" i="1"/>
  <c r="H221" i="1" s="1"/>
  <c r="H259" i="1"/>
  <c r="H270" i="1" s="1"/>
  <c r="H269" i="1"/>
  <c r="H293" i="1"/>
  <c r="H300" i="1" s="1"/>
  <c r="H311" i="1"/>
  <c r="H341" i="1"/>
  <c r="S311" i="1" l="1"/>
  <c r="J342" i="1"/>
  <c r="R343" i="1" s="1"/>
  <c r="H177" i="1"/>
  <c r="S45" i="1"/>
  <c r="S61" i="1" s="1"/>
  <c r="J61" i="1"/>
  <c r="R62" i="1" s="1"/>
  <c r="J221" i="1"/>
  <c r="R222" i="1" s="1"/>
  <c r="S210" i="1"/>
  <c r="S221" i="1" s="1"/>
  <c r="S300" i="1"/>
  <c r="J177" i="1"/>
  <c r="R178" i="1" s="1"/>
  <c r="S164" i="1"/>
  <c r="S177" i="1" s="1"/>
  <c r="S259" i="1"/>
  <c r="S270" i="1" s="1"/>
  <c r="J270" i="1"/>
  <c r="R271" i="1" s="1"/>
  <c r="R301" i="1"/>
  <c r="H342" i="1"/>
  <c r="H61" i="1"/>
  <c r="S341" i="1"/>
  <c r="R114" i="1"/>
  <c r="R35" i="1"/>
  <c r="R346" i="1" l="1"/>
  <c r="S342" i="1"/>
</calcChain>
</file>

<file path=xl/sharedStrings.xml><?xml version="1.0" encoding="utf-8"?>
<sst xmlns="http://schemas.openxmlformats.org/spreadsheetml/2006/main" count="544" uniqueCount="150">
  <si>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</si>
  <si>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</si>
  <si>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</si>
  <si>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</si>
  <si>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</si>
  <si>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</si>
  <si>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</si>
  <si>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</si>
  <si>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</si>
  <si>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</si>
  <si>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</si>
  <si>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</si>
  <si>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</si>
  <si>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</si>
  <si>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</si>
  <si>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</si>
  <si>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</si>
  <si>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ул.Октябрьская д.5</t>
  </si>
  <si>
    <t>ТВК</t>
  </si>
  <si>
    <t>1.</t>
  </si>
  <si>
    <t xml:space="preserve">  перекрытие стояка водоснабжения, прочистка канализационного стояка в кв 4, тпочистка трубы в подвале ф110, запуск, проверка.</t>
  </si>
  <si>
    <t>кв 4</t>
  </si>
  <si>
    <t>МАЗДА</t>
  </si>
  <si>
    <t>2.</t>
  </si>
  <si>
    <t>3.</t>
  </si>
  <si>
    <t xml:space="preserve">  прочистка канализационной трубы ф110 в подвале.</t>
  </si>
  <si>
    <t>4.</t>
  </si>
  <si>
    <t xml:space="preserve">  перекрытие стояка на теплосчетчике в подвале, сброс, замена двух пробок на радиаторе в кухне, запуск, проверка.</t>
  </si>
  <si>
    <t>кв 17</t>
  </si>
  <si>
    <t xml:space="preserve">пробка рад. </t>
  </si>
  <si>
    <t>лен</t>
  </si>
  <si>
    <t>фум лента</t>
  </si>
  <si>
    <t>5.</t>
  </si>
  <si>
    <t xml:space="preserve">  прочистка канализационного стояка в подвале, запуск, проверка.</t>
  </si>
  <si>
    <t>6.</t>
  </si>
  <si>
    <t xml:space="preserve">  замена отрезка  канализационного стояка в туалете, проверка.</t>
  </si>
  <si>
    <t>кв 24</t>
  </si>
  <si>
    <t>отвод ф110</t>
  </si>
  <si>
    <t>муфта ф110</t>
  </si>
  <si>
    <t>редукция ф110*50</t>
  </si>
  <si>
    <t>итого</t>
  </si>
  <si>
    <t>РСЦ</t>
  </si>
  <si>
    <t>Дом</t>
  </si>
  <si>
    <t>Эл цех</t>
  </si>
  <si>
    <t>Замена  эл ламп Установка светильников, монтаж выключателя, монтаж провода.</t>
  </si>
  <si>
    <t>кв 10</t>
  </si>
  <si>
    <t>светильники</t>
  </si>
  <si>
    <t>выключатель</t>
  </si>
  <si>
    <t>провод 2*1,5</t>
  </si>
  <si>
    <t xml:space="preserve">Акт выполненых работ за   Март  2022 год </t>
  </si>
  <si>
    <t xml:space="preserve">  прочистка канализационногосто стояка ф110 в туалете, проверка.</t>
  </si>
  <si>
    <t>ниссан</t>
  </si>
  <si>
    <t xml:space="preserve">Акт выполненых работ за   Апрель  2022 год </t>
  </si>
  <si>
    <t xml:space="preserve">  перекрытие стояка холодной воды в подвалн, сброс, замена крана на стояке холодной воды в туалете, запуск, проверка.</t>
  </si>
  <si>
    <t>кв 1</t>
  </si>
  <si>
    <t>кран 15</t>
  </si>
  <si>
    <t>Замена досок (сиденье на лавочке)</t>
  </si>
  <si>
    <t>доска 0,15*0,05*4</t>
  </si>
  <si>
    <t>доска 0,10*0,05*4</t>
  </si>
  <si>
    <t>саморезы</t>
  </si>
  <si>
    <t>Установка  информационных досок</t>
  </si>
  <si>
    <t>ст дома</t>
  </si>
  <si>
    <t>таблички</t>
  </si>
  <si>
    <t>дюбель</t>
  </si>
  <si>
    <t>саморез</t>
  </si>
  <si>
    <t>сверло</t>
  </si>
  <si>
    <t>Спиливание деревьев, обрезка веток, погрузка веток т деревьев на а/м и вывоз на мусорный полигон, Очистка сливлв на крыше от мусора, Ремонт лавочек</t>
  </si>
  <si>
    <t>11.04.202</t>
  </si>
  <si>
    <t>бензин</t>
  </si>
  <si>
    <t>вышка</t>
  </si>
  <si>
    <t>масло</t>
  </si>
  <si>
    <t>брусок 5*7</t>
  </si>
  <si>
    <t>цепь на сучкорез</t>
  </si>
  <si>
    <t>Заявление субботник</t>
  </si>
  <si>
    <t>ст. дома</t>
  </si>
  <si>
    <t>известь</t>
  </si>
  <si>
    <t>кисть</t>
  </si>
  <si>
    <t>эмаль</t>
  </si>
  <si>
    <t xml:space="preserve">эмаль </t>
  </si>
  <si>
    <t>Субботник</t>
  </si>
  <si>
    <t>мешки для мусора</t>
  </si>
  <si>
    <t xml:space="preserve">Акт выполненых работ за   Май  2022 год </t>
  </si>
  <si>
    <t>Замена крана на стояке хол воды в ванной, проверка, запуск</t>
  </si>
  <si>
    <t>кв 15</t>
  </si>
  <si>
    <t>Установка бельевой площадки</t>
  </si>
  <si>
    <t>столб метал ф120</t>
  </si>
  <si>
    <t>эксковатор</t>
  </si>
  <si>
    <t>швелер</t>
  </si>
  <si>
    <t>арматура</t>
  </si>
  <si>
    <t>электроды</t>
  </si>
  <si>
    <t>цемент</t>
  </si>
  <si>
    <t>бельевой шпагат</t>
  </si>
  <si>
    <t>защим</t>
  </si>
  <si>
    <t>краска син</t>
  </si>
  <si>
    <t>кисточка</t>
  </si>
  <si>
    <t>диск отр</t>
  </si>
  <si>
    <t>песко гравий</t>
  </si>
  <si>
    <t>полив инвентарь</t>
  </si>
  <si>
    <t>колер</t>
  </si>
  <si>
    <t>краска</t>
  </si>
  <si>
    <t xml:space="preserve">Акт выполненых работ за  Июнь  2022 год </t>
  </si>
  <si>
    <t>замена крана на стояке  хол воды в ванной, запуск, проверка.</t>
  </si>
  <si>
    <t>Промывка и опрессовка системы теплоснабжения</t>
  </si>
  <si>
    <t>Демонтаж старых эл плафонов,установка,изоляция и подключение новых светодиодных панелей,изоляция соединений</t>
  </si>
  <si>
    <t>б/н</t>
  </si>
  <si>
    <t xml:space="preserve">ковинская кв10 </t>
  </si>
  <si>
    <t>гофра</t>
  </si>
  <si>
    <t>провод2/1,5</t>
  </si>
  <si>
    <t>изолента</t>
  </si>
  <si>
    <t xml:space="preserve">Акт выполненых работ за  Июль  2022 год </t>
  </si>
  <si>
    <t xml:space="preserve">Акт выполненых работ за  Август  2022 год </t>
  </si>
  <si>
    <t xml:space="preserve">Акт выполненых работ за  Сентябрь  2022 год </t>
  </si>
  <si>
    <t>Бельевая площадка устройство подсыпки бетонное основание,устройство опалубки,устройство бетонного основание,разборка опалубки.</t>
  </si>
  <si>
    <t>бетон200</t>
  </si>
  <si>
    <t>миксер</t>
  </si>
  <si>
    <t>дос0,10*0,025*4</t>
  </si>
  <si>
    <t>арматур12</t>
  </si>
  <si>
    <t>перчат</t>
  </si>
  <si>
    <t>песко-гравий</t>
  </si>
  <si>
    <t xml:space="preserve">Акт выполненых работ за  Октябрь  2022 год </t>
  </si>
  <si>
    <t xml:space="preserve">Акт выполненых работ за  Ноябрь  2022 год </t>
  </si>
  <si>
    <t>Демонтаж отрезка стояка канализации в туалете,замена крестовины,монтаж стояка,запуск,проверка</t>
  </si>
  <si>
    <t>кв1</t>
  </si>
  <si>
    <t>крестов110</t>
  </si>
  <si>
    <t>муфта110</t>
  </si>
  <si>
    <t>Замена кодового замка 1-подъезд,установка пружины</t>
  </si>
  <si>
    <t>кодовый зам</t>
  </si>
  <si>
    <t>пружина</t>
  </si>
  <si>
    <t>дюпель пл</t>
  </si>
  <si>
    <t>элект</t>
  </si>
  <si>
    <t>Демонтаж монтажпанели на улице подключения и изоляция светодиодн панели под уличном козырьке</t>
  </si>
  <si>
    <t>пан свет</t>
  </si>
  <si>
    <t>изолен</t>
  </si>
  <si>
    <t>дюпель</t>
  </si>
  <si>
    <t xml:space="preserve">Акт выполненых работ за  Декабрь 2022 год </t>
  </si>
  <si>
    <t>прочистка общедомового фильтра холодной воды, прочистка фильтров на счетчике и титане в туалете, подрезка метаполо, протяжка фитингов, запуск, проверка.</t>
  </si>
  <si>
    <t>кв 23</t>
  </si>
  <si>
    <t>фумлента</t>
  </si>
  <si>
    <t>Сборка и установка почтовых ящиков</t>
  </si>
  <si>
    <t>почтовые ящики</t>
  </si>
  <si>
    <t>Установка пружины. Смазка кодового замка. Закрепления бруска</t>
  </si>
  <si>
    <t>Вскрытие двери. Замена замка.Установка отсечного крана. Замена дверных навесов</t>
  </si>
  <si>
    <t>кв 3</t>
  </si>
  <si>
    <t>Демонтаж, ремонт, установка эл. Патрона с подключением к стене.</t>
  </si>
  <si>
    <t>Демонтаж неисправной панели.  Установка новой. Изоляция соединений.</t>
  </si>
  <si>
    <t>панель светодиодная</t>
  </si>
  <si>
    <t>Демонтаж нулевой колодки. Установка и подключение новой. Изоляция всех нулевых  и фазных жил провода.</t>
  </si>
  <si>
    <t>кв 5</t>
  </si>
  <si>
    <t>колодка нул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</si>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</sst>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4" fillId="0" borderId="2" xfId="0" applyFont="1" applyBorder="1"/>
    <xf numFmtId="14" fontId="0" fillId="0" borderId="2" xfId="0" applyNumberFormat="1" applyBorder="1"/>
    <xf numFmtId="0" fontId="7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2" fontId="0" fillId="0" borderId="2" xfId="0" applyNumberFormat="1" applyFont="1" applyBorder="1"/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71462-2FB9-4C9B-900E-83765107F092}">
  <sheetPr>
    <tabColor rgb="FFFFFF00"/>
  </sheetPr>
  <dimension ref="A1:AD346"/>
  <sheetViews>
    <sheetView tabSelected="1" zoomScale="90" zoomScaleNormal="90" workbookViewId="0">
      <pane xSplit="1" ySplit="4" topLeftCell="B224" activePane="bottomRight" state="frozen"/>
      <selection pane="topRight" activeCell="B1" sqref="B1"/>
      <selection pane="bottomLeft" activeCell="A5" sqref="A5"/>
      <selection pane="bottomRight" activeCell="S131" sqref="S13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5703125" customWidth="1"/>
    <col min="11" max="11" width="10" customWidth="1"/>
    <col min="12" max="12" width="7" customWidth="1"/>
    <col min="14" max="14" width="9.7109375" customWidth="1"/>
    <col min="15" max="15" width="13.710937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5"/>
      <c r="J3" s="5"/>
      <c r="K3" s="3"/>
      <c r="L3" s="5" t="s">
        <v>10</v>
      </c>
      <c r="M3" s="5"/>
      <c r="N3" s="5"/>
      <c r="O3" s="5" t="s">
        <v>11</v>
      </c>
      <c r="P3" s="5"/>
      <c r="Q3" s="5"/>
      <c r="R3" s="5"/>
      <c r="S3" s="2"/>
      <c r="T3" s="2"/>
    </row>
    <row r="4" spans="1:30" ht="25.5" x14ac:dyDescent="0.2">
      <c r="A4" s="6"/>
      <c r="B4" s="6"/>
      <c r="C4" s="6"/>
      <c r="D4" s="6"/>
      <c r="E4" s="6"/>
      <c r="F4" s="7"/>
      <c r="G4" s="7"/>
      <c r="H4" s="8" t="s">
        <v>12</v>
      </c>
      <c r="I4" s="9" t="s">
        <v>13</v>
      </c>
      <c r="J4" s="8" t="s">
        <v>14</v>
      </c>
      <c r="K4" s="10"/>
      <c r="L4" s="8" t="s">
        <v>12</v>
      </c>
      <c r="M4" s="8" t="s">
        <v>15</v>
      </c>
      <c r="N4" s="8" t="s">
        <v>14</v>
      </c>
      <c r="O4" s="9" t="s">
        <v>16</v>
      </c>
      <c r="P4" s="8" t="s">
        <v>12</v>
      </c>
      <c r="Q4" s="8" t="s">
        <v>15</v>
      </c>
      <c r="R4" s="8" t="s">
        <v>14</v>
      </c>
      <c r="S4" s="2"/>
      <c r="T4" s="2"/>
    </row>
    <row r="5" spans="1:30" ht="31.5" x14ac:dyDescent="0.2">
      <c r="A5" s="11"/>
      <c r="B5" s="12"/>
      <c r="C5" s="11"/>
      <c r="D5" s="12"/>
      <c r="E5" s="13" t="s">
        <v>17</v>
      </c>
      <c r="F5" s="11"/>
      <c r="G5" s="11"/>
      <c r="H5" s="14">
        <f>F5*G5</f>
        <v>0</v>
      </c>
      <c r="I5" s="14"/>
      <c r="J5" s="14">
        <f>H5*I5</f>
        <v>0</v>
      </c>
      <c r="K5" s="14"/>
      <c r="L5" s="14"/>
      <c r="M5" s="14"/>
      <c r="N5" s="14">
        <f>L5*M5</f>
        <v>0</v>
      </c>
      <c r="O5" s="14"/>
      <c r="P5" s="14"/>
      <c r="Q5" s="14"/>
      <c r="R5" s="14">
        <f>P5*Q5</f>
        <v>0</v>
      </c>
      <c r="S5" s="15"/>
      <c r="T5" s="2"/>
    </row>
    <row r="6" spans="1:30" ht="15" x14ac:dyDescent="0.2">
      <c r="A6" s="11"/>
      <c r="B6" s="12"/>
      <c r="C6" s="11"/>
      <c r="D6" s="11"/>
      <c r="E6" s="16" t="s">
        <v>18</v>
      </c>
      <c r="F6" s="11"/>
      <c r="G6" s="11"/>
      <c r="H6" s="14">
        <f>F6*G6</f>
        <v>0</v>
      </c>
      <c r="I6" s="14"/>
      <c r="J6" s="14">
        <f>H6*I6</f>
        <v>0</v>
      </c>
      <c r="K6" s="14"/>
      <c r="L6" s="14"/>
      <c r="M6" s="14"/>
      <c r="N6" s="14">
        <f>L6*M6</f>
        <v>0</v>
      </c>
      <c r="O6" s="14"/>
      <c r="P6" s="14"/>
      <c r="Q6" s="14"/>
      <c r="R6" s="14">
        <f t="shared" ref="R6:R21" si="0">P6*Q6</f>
        <v>0</v>
      </c>
      <c r="S6" s="15"/>
      <c r="T6" s="2"/>
    </row>
    <row r="7" spans="1:30" s="24" customFormat="1" ht="113.25" customHeight="1" x14ac:dyDescent="0.2">
      <c r="A7" s="11" t="s">
        <v>19</v>
      </c>
      <c r="B7" s="17" t="s">
        <v>20</v>
      </c>
      <c r="C7" s="18">
        <v>44593</v>
      </c>
      <c r="D7" s="11"/>
      <c r="E7" s="19" t="s">
        <v>21</v>
      </c>
      <c r="F7" s="11">
        <v>2</v>
      </c>
      <c r="G7" s="11">
        <v>2</v>
      </c>
      <c r="H7" s="14">
        <f>F7*G7</f>
        <v>4</v>
      </c>
      <c r="I7" s="14">
        <v>600</v>
      </c>
      <c r="J7" s="14">
        <f>H7*I7</f>
        <v>2400</v>
      </c>
      <c r="K7" s="20" t="s">
        <v>22</v>
      </c>
      <c r="L7" s="14">
        <v>0.5</v>
      </c>
      <c r="M7" s="14">
        <v>400</v>
      </c>
      <c r="N7" s="14">
        <f>L7*M7</f>
        <v>200</v>
      </c>
      <c r="O7" s="14"/>
      <c r="P7" s="14"/>
      <c r="Q7" s="14"/>
      <c r="R7" s="14">
        <f t="shared" si="0"/>
        <v>0</v>
      </c>
      <c r="S7" s="21"/>
      <c r="T7" s="22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02" x14ac:dyDescent="0.2">
      <c r="A8" s="11" t="s">
        <v>23</v>
      </c>
      <c r="B8" s="17" t="s">
        <v>20</v>
      </c>
      <c r="C8" s="18">
        <v>44593</v>
      </c>
      <c r="D8" s="11"/>
      <c r="E8" s="11" t="s">
        <v>21</v>
      </c>
      <c r="F8" s="11">
        <v>0.5</v>
      </c>
      <c r="G8" s="11">
        <v>2</v>
      </c>
      <c r="H8" s="14">
        <f>F8*G8</f>
        <v>1</v>
      </c>
      <c r="I8" s="14">
        <v>600</v>
      </c>
      <c r="J8" s="14">
        <f>H8*I8</f>
        <v>600</v>
      </c>
      <c r="K8" s="20" t="s">
        <v>22</v>
      </c>
      <c r="L8" s="14">
        <v>0.5</v>
      </c>
      <c r="M8" s="14">
        <v>400</v>
      </c>
      <c r="N8" s="14">
        <f>L8*M8</f>
        <v>200</v>
      </c>
      <c r="O8" s="14"/>
      <c r="P8" s="14"/>
      <c r="Q8" s="14"/>
      <c r="R8" s="14">
        <f t="shared" si="0"/>
        <v>0</v>
      </c>
      <c r="S8" s="21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51" x14ac:dyDescent="0.2">
      <c r="A9" s="11" t="s">
        <v>24</v>
      </c>
      <c r="B9" s="25" t="s">
        <v>25</v>
      </c>
      <c r="C9" s="18">
        <v>44593</v>
      </c>
      <c r="D9" s="11"/>
      <c r="E9" s="11" t="s">
        <v>21</v>
      </c>
      <c r="F9" s="11">
        <v>1</v>
      </c>
      <c r="G9" s="11">
        <v>2</v>
      </c>
      <c r="H9" s="14">
        <f t="shared" ref="H9:H21" si="1">F9*G9</f>
        <v>2</v>
      </c>
      <c r="I9" s="14">
        <v>600</v>
      </c>
      <c r="J9" s="14">
        <f t="shared" ref="J9:J21" si="2">H9*I9</f>
        <v>1200</v>
      </c>
      <c r="K9" s="20" t="s">
        <v>22</v>
      </c>
      <c r="L9" s="14">
        <v>0.5</v>
      </c>
      <c r="M9" s="14">
        <v>400</v>
      </c>
      <c r="N9" s="14">
        <f t="shared" ref="N9:N21" si="3">L9*M9</f>
        <v>200</v>
      </c>
      <c r="O9" s="14"/>
      <c r="P9" s="14"/>
      <c r="Q9" s="14"/>
      <c r="R9" s="14">
        <f t="shared" si="0"/>
        <v>0</v>
      </c>
      <c r="S9" s="21"/>
      <c r="T9" s="22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76.5" x14ac:dyDescent="0.2">
      <c r="A10" s="11" t="s">
        <v>26</v>
      </c>
      <c r="B10" s="25" t="s">
        <v>27</v>
      </c>
      <c r="C10" s="18">
        <v>44593</v>
      </c>
      <c r="D10" s="11"/>
      <c r="E10" s="11" t="s">
        <v>28</v>
      </c>
      <c r="F10" s="11">
        <v>3</v>
      </c>
      <c r="G10" s="11">
        <v>1</v>
      </c>
      <c r="H10" s="14">
        <f t="shared" si="1"/>
        <v>3</v>
      </c>
      <c r="I10" s="14">
        <v>600</v>
      </c>
      <c r="J10" s="14">
        <f t="shared" si="2"/>
        <v>1800</v>
      </c>
      <c r="K10" s="20" t="s">
        <v>22</v>
      </c>
      <c r="L10" s="14">
        <v>0.5</v>
      </c>
      <c r="M10" s="14">
        <v>400</v>
      </c>
      <c r="N10" s="14">
        <f t="shared" si="3"/>
        <v>200</v>
      </c>
      <c r="O10" s="14" t="s">
        <v>29</v>
      </c>
      <c r="P10" s="14">
        <v>2</v>
      </c>
      <c r="Q10" s="14">
        <v>95</v>
      </c>
      <c r="R10" s="14">
        <f t="shared" si="0"/>
        <v>190</v>
      </c>
      <c r="S10" s="21"/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x14ac:dyDescent="0.2">
      <c r="A11" s="11"/>
      <c r="B11" s="12"/>
      <c r="C11" s="11"/>
      <c r="D11" s="11"/>
      <c r="E11" s="11"/>
      <c r="F11" s="11"/>
      <c r="G11" s="11"/>
      <c r="H11" s="14"/>
      <c r="I11" s="14"/>
      <c r="J11" s="14"/>
      <c r="K11" s="14"/>
      <c r="L11" s="14"/>
      <c r="M11" s="14"/>
      <c r="N11" s="14"/>
      <c r="O11" s="14" t="s">
        <v>30</v>
      </c>
      <c r="P11" s="14">
        <v>0.1</v>
      </c>
      <c r="Q11" s="14">
        <v>31</v>
      </c>
      <c r="R11" s="14">
        <f t="shared" si="0"/>
        <v>3.1</v>
      </c>
      <c r="S11" s="21"/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x14ac:dyDescent="0.2">
      <c r="A12" s="11"/>
      <c r="B12" s="12"/>
      <c r="C12" s="11"/>
      <c r="D12" s="11"/>
      <c r="E12" s="11"/>
      <c r="F12" s="11"/>
      <c r="G12" s="11"/>
      <c r="H12" s="14"/>
      <c r="I12" s="14"/>
      <c r="J12" s="14"/>
      <c r="K12" s="14"/>
      <c r="L12" s="14"/>
      <c r="M12" s="14"/>
      <c r="N12" s="14"/>
      <c r="O12" s="14" t="s">
        <v>31</v>
      </c>
      <c r="P12" s="14">
        <v>1</v>
      </c>
      <c r="Q12" s="14">
        <v>75</v>
      </c>
      <c r="R12" s="14">
        <f t="shared" si="0"/>
        <v>75</v>
      </c>
      <c r="S12" s="21"/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x14ac:dyDescent="0.2">
      <c r="A13" s="11"/>
      <c r="B13" s="12"/>
      <c r="C13" s="11"/>
      <c r="D13" s="11"/>
      <c r="E13" s="11"/>
      <c r="F13" s="11"/>
      <c r="G13" s="1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1"/>
      <c r="T13" s="22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51" x14ac:dyDescent="0.2">
      <c r="A14" s="11" t="s">
        <v>32</v>
      </c>
      <c r="B14" s="25" t="s">
        <v>33</v>
      </c>
      <c r="C14" s="18">
        <v>44593</v>
      </c>
      <c r="D14" s="11"/>
      <c r="E14" s="11" t="s">
        <v>21</v>
      </c>
      <c r="F14" s="11">
        <v>1</v>
      </c>
      <c r="G14" s="11">
        <v>2</v>
      </c>
      <c r="H14" s="14">
        <f t="shared" si="1"/>
        <v>2</v>
      </c>
      <c r="I14" s="14">
        <v>600</v>
      </c>
      <c r="J14" s="14">
        <f t="shared" si="2"/>
        <v>1200</v>
      </c>
      <c r="K14" s="20" t="s">
        <v>22</v>
      </c>
      <c r="L14" s="14">
        <v>0.5</v>
      </c>
      <c r="M14" s="14">
        <v>400</v>
      </c>
      <c r="N14" s="14">
        <f t="shared" si="3"/>
        <v>200</v>
      </c>
      <c r="O14" s="20"/>
      <c r="P14" s="14"/>
      <c r="Q14" s="14"/>
      <c r="R14" s="14">
        <f t="shared" si="0"/>
        <v>0</v>
      </c>
      <c r="S14" s="21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x14ac:dyDescent="0.2">
      <c r="A15" s="11"/>
      <c r="B15" s="12"/>
      <c r="C15" s="11"/>
      <c r="D15" s="11"/>
      <c r="E15" s="11"/>
      <c r="F15" s="11"/>
      <c r="G15" s="11"/>
      <c r="H15" s="14"/>
      <c r="I15" s="14"/>
      <c r="J15" s="14"/>
      <c r="K15" s="14"/>
      <c r="L15" s="14"/>
      <c r="M15" s="14"/>
      <c r="N15" s="14"/>
      <c r="O15" s="20"/>
      <c r="P15" s="14"/>
      <c r="Q15" s="14"/>
      <c r="R15" s="14"/>
      <c r="S15" s="21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51" x14ac:dyDescent="0.2">
      <c r="A16" s="11" t="s">
        <v>34</v>
      </c>
      <c r="B16" s="25" t="s">
        <v>35</v>
      </c>
      <c r="C16" s="18">
        <v>44593</v>
      </c>
      <c r="D16" s="11"/>
      <c r="E16" s="11" t="s">
        <v>36</v>
      </c>
      <c r="F16" s="11">
        <v>2</v>
      </c>
      <c r="G16" s="11">
        <v>1</v>
      </c>
      <c r="H16" s="14">
        <f t="shared" si="1"/>
        <v>2</v>
      </c>
      <c r="I16" s="14">
        <v>600</v>
      </c>
      <c r="J16" s="14">
        <f t="shared" si="2"/>
        <v>1200</v>
      </c>
      <c r="K16" s="20" t="s">
        <v>22</v>
      </c>
      <c r="L16" s="14">
        <v>0.5</v>
      </c>
      <c r="M16" s="14">
        <v>400</v>
      </c>
      <c r="N16" s="14">
        <f t="shared" si="3"/>
        <v>200</v>
      </c>
      <c r="O16" s="20" t="s">
        <v>37</v>
      </c>
      <c r="P16" s="14">
        <v>1</v>
      </c>
      <c r="Q16" s="14">
        <v>98</v>
      </c>
      <c r="R16" s="14">
        <f t="shared" si="0"/>
        <v>98</v>
      </c>
      <c r="S16" s="21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x14ac:dyDescent="0.2">
      <c r="A17" s="11"/>
      <c r="B17" s="12"/>
      <c r="C17" s="11"/>
      <c r="D17" s="11"/>
      <c r="E17" s="11"/>
      <c r="F17" s="11"/>
      <c r="G17" s="11"/>
      <c r="H17" s="14"/>
      <c r="I17" s="14"/>
      <c r="J17" s="14"/>
      <c r="K17" s="14"/>
      <c r="L17" s="14"/>
      <c r="M17" s="14"/>
      <c r="N17" s="14"/>
      <c r="O17" s="20" t="s">
        <v>38</v>
      </c>
      <c r="P17" s="14">
        <v>1</v>
      </c>
      <c r="Q17" s="14">
        <v>257</v>
      </c>
      <c r="R17" s="14">
        <f t="shared" si="0"/>
        <v>257</v>
      </c>
      <c r="S17" s="21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25.5" x14ac:dyDescent="0.2">
      <c r="A18" s="11"/>
      <c r="B18" s="12"/>
      <c r="C18" s="11"/>
      <c r="D18" s="11"/>
      <c r="E18" s="11"/>
      <c r="F18" s="11"/>
      <c r="G18" s="11"/>
      <c r="H18" s="14"/>
      <c r="I18" s="14"/>
      <c r="J18" s="14"/>
      <c r="K18" s="14"/>
      <c r="L18" s="14"/>
      <c r="M18" s="14"/>
      <c r="N18" s="14"/>
      <c r="O18" s="20" t="s">
        <v>39</v>
      </c>
      <c r="P18" s="14">
        <v>1</v>
      </c>
      <c r="Q18" s="14">
        <v>152.16999999999999</v>
      </c>
      <c r="R18" s="14">
        <f t="shared" si="0"/>
        <v>152.16999999999999</v>
      </c>
      <c r="S18" s="21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x14ac:dyDescent="0.2">
      <c r="A19" s="11"/>
      <c r="B19" s="12"/>
      <c r="C19" s="11"/>
      <c r="D19" s="11"/>
      <c r="E19" s="11"/>
      <c r="F19" s="11"/>
      <c r="G19" s="11"/>
      <c r="H19" s="14">
        <f t="shared" si="1"/>
        <v>0</v>
      </c>
      <c r="I19" s="14"/>
      <c r="J19" s="14">
        <f t="shared" si="2"/>
        <v>0</v>
      </c>
      <c r="K19" s="14"/>
      <c r="L19" s="14"/>
      <c r="M19" s="14"/>
      <c r="N19" s="14">
        <f t="shared" si="3"/>
        <v>0</v>
      </c>
      <c r="O19" s="20"/>
      <c r="P19" s="14"/>
      <c r="Q19" s="14"/>
      <c r="R19" s="14">
        <f t="shared" si="0"/>
        <v>0</v>
      </c>
      <c r="S19" s="21"/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x14ac:dyDescent="0.2">
      <c r="A20" s="11"/>
      <c r="B20" s="12"/>
      <c r="C20" s="11"/>
      <c r="D20" s="11"/>
      <c r="E20" s="11"/>
      <c r="F20" s="11"/>
      <c r="G20" s="11"/>
      <c r="H20" s="14">
        <f t="shared" si="1"/>
        <v>0</v>
      </c>
      <c r="I20" s="14"/>
      <c r="J20" s="14">
        <f t="shared" si="2"/>
        <v>0</v>
      </c>
      <c r="K20" s="14"/>
      <c r="L20" s="14"/>
      <c r="M20" s="14"/>
      <c r="N20" s="14">
        <f t="shared" si="3"/>
        <v>0</v>
      </c>
      <c r="O20" s="20"/>
      <c r="P20" s="14"/>
      <c r="Q20" s="14"/>
      <c r="R20" s="14">
        <f t="shared" si="0"/>
        <v>0</v>
      </c>
      <c r="S20" s="21"/>
      <c r="T20" s="22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x14ac:dyDescent="0.2">
      <c r="A21" s="11"/>
      <c r="B21" s="12"/>
      <c r="C21" s="11"/>
      <c r="D21" s="11"/>
      <c r="E21" s="11"/>
      <c r="F21" s="11"/>
      <c r="G21" s="11"/>
      <c r="H21" s="14">
        <f t="shared" si="1"/>
        <v>0</v>
      </c>
      <c r="I21" s="14"/>
      <c r="J21" s="14">
        <f t="shared" si="2"/>
        <v>0</v>
      </c>
      <c r="K21" s="14"/>
      <c r="L21" s="14"/>
      <c r="M21" s="14"/>
      <c r="N21" s="14">
        <f t="shared" si="3"/>
        <v>0</v>
      </c>
      <c r="O21" s="20"/>
      <c r="P21" s="14"/>
      <c r="Q21" s="14"/>
      <c r="R21" s="14">
        <f t="shared" si="0"/>
        <v>0</v>
      </c>
      <c r="S21" s="21"/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x14ac:dyDescent="0.2">
      <c r="A22" s="11"/>
      <c r="B22" s="12"/>
      <c r="C22" s="11"/>
      <c r="D22" s="11"/>
      <c r="E22" s="26" t="s">
        <v>40</v>
      </c>
      <c r="F22" s="11"/>
      <c r="G22" s="11"/>
      <c r="H22" s="27">
        <f>SUM(H5:H21)</f>
        <v>14</v>
      </c>
      <c r="I22" s="14"/>
      <c r="J22" s="27">
        <f>SUM(J5:J21)</f>
        <v>8400</v>
      </c>
      <c r="K22" s="27">
        <f t="shared" ref="K22:L22" si="4">SUM(K5:K21)</f>
        <v>0</v>
      </c>
      <c r="L22" s="27">
        <f t="shared" si="4"/>
        <v>3</v>
      </c>
      <c r="M22" s="14"/>
      <c r="N22" s="27">
        <f>SUM(N5:N21)</f>
        <v>1200</v>
      </c>
      <c r="O22" s="20"/>
      <c r="P22" s="14"/>
      <c r="Q22" s="14"/>
      <c r="R22" s="27">
        <f>SUM(R5:R21)</f>
        <v>775.27</v>
      </c>
      <c r="S22" s="15">
        <f>J22+N22+R22</f>
        <v>10375.27</v>
      </c>
      <c r="T22" s="2" t="s">
        <v>0</v>
      </c>
    </row>
    <row r="23" spans="1:30" ht="28.5" customHeight="1" x14ac:dyDescent="0.2">
      <c r="A23" s="11" t="s">
        <v>0</v>
      </c>
      <c r="B23" s="12"/>
      <c r="C23" s="11"/>
      <c r="D23" s="11"/>
      <c r="E23" s="16" t="s">
        <v>41</v>
      </c>
      <c r="F23" s="11"/>
      <c r="G23" s="11"/>
      <c r="H23" s="14">
        <f>F23*G23</f>
        <v>0</v>
      </c>
      <c r="I23" s="14"/>
      <c r="J23" s="14">
        <f>H23*I23</f>
        <v>0</v>
      </c>
      <c r="K23" s="14"/>
      <c r="L23" s="14"/>
      <c r="M23" s="14"/>
      <c r="N23" s="14">
        <f>L23*M23</f>
        <v>0</v>
      </c>
      <c r="O23" s="14"/>
      <c r="P23" s="14"/>
      <c r="Q23" s="14"/>
      <c r="R23" s="14">
        <f>P23</f>
        <v>0</v>
      </c>
      <c r="S23" s="28"/>
      <c r="T23" s="2"/>
    </row>
    <row r="24" spans="1:30" ht="48" customHeight="1" x14ac:dyDescent="0.2">
      <c r="A24" s="11"/>
      <c r="B24" s="12"/>
      <c r="C24" s="18"/>
      <c r="D24" s="11"/>
      <c r="E24" s="16" t="s">
        <v>42</v>
      </c>
      <c r="F24" s="11"/>
      <c r="G24" s="11"/>
      <c r="H24" s="14">
        <f t="shared" ref="H24:H25" si="5">F24*G24</f>
        <v>0</v>
      </c>
      <c r="I24" s="14"/>
      <c r="J24" s="14">
        <f>H24*I24</f>
        <v>0</v>
      </c>
      <c r="K24" s="14"/>
      <c r="L24" s="14"/>
      <c r="M24" s="14"/>
      <c r="N24" s="14">
        <f t="shared" ref="N24" si="6">L24*M24</f>
        <v>0</v>
      </c>
      <c r="O24" s="14"/>
      <c r="P24" s="14"/>
      <c r="Q24" s="14"/>
      <c r="R24" s="14">
        <f>P24*Q24</f>
        <v>0</v>
      </c>
      <c r="S24" s="28"/>
      <c r="T24" s="2"/>
    </row>
    <row r="25" spans="1:30" x14ac:dyDescent="0.2">
      <c r="A25" s="11"/>
      <c r="B25" s="12"/>
      <c r="C25" s="11"/>
      <c r="D25" s="11"/>
      <c r="E25" s="11"/>
      <c r="F25" s="11"/>
      <c r="G25" s="11"/>
      <c r="H25" s="14">
        <f t="shared" si="5"/>
        <v>0</v>
      </c>
      <c r="I25" s="14"/>
      <c r="J25" s="14">
        <f t="shared" ref="J25" si="7">H25*I25</f>
        <v>0</v>
      </c>
      <c r="K25" s="14"/>
      <c r="L25" s="14"/>
      <c r="M25" s="14"/>
      <c r="N25" s="14">
        <f>L25*M25</f>
        <v>0</v>
      </c>
      <c r="O25" s="14"/>
      <c r="P25" s="14"/>
      <c r="Q25" s="14"/>
      <c r="R25" s="14">
        <f t="shared" ref="R25" si="8">P25*Q25</f>
        <v>0</v>
      </c>
      <c r="S25" s="15"/>
      <c r="T25" s="2"/>
    </row>
    <row r="26" spans="1:30" x14ac:dyDescent="0.2">
      <c r="A26" s="11"/>
      <c r="B26" s="12"/>
      <c r="C26" s="11"/>
      <c r="D26" s="11"/>
      <c r="E26" s="26" t="s">
        <v>40</v>
      </c>
      <c r="F26" s="11"/>
      <c r="G26" s="11"/>
      <c r="H26" s="27">
        <f>SUM(H23:H25)</f>
        <v>0</v>
      </c>
      <c r="I26" s="14"/>
      <c r="J26" s="27">
        <f>SUM(J23:J25)</f>
        <v>0</v>
      </c>
      <c r="K26" s="14"/>
      <c r="L26" s="27">
        <f>SUM(L23:L25)</f>
        <v>0</v>
      </c>
      <c r="M26" s="14"/>
      <c r="N26" s="27">
        <f>SUM(N23:N25)</f>
        <v>0</v>
      </c>
      <c r="O26" s="14"/>
      <c r="P26" s="14"/>
      <c r="Q26" s="14"/>
      <c r="R26" s="27">
        <f>SUM(R23:R25)</f>
        <v>0</v>
      </c>
      <c r="S26" s="15">
        <f>J26+N26+R26</f>
        <v>0</v>
      </c>
      <c r="T26" s="2"/>
    </row>
    <row r="27" spans="1:30" ht="21.75" customHeight="1" x14ac:dyDescent="0.2">
      <c r="A27" s="11"/>
      <c r="B27" s="12"/>
      <c r="C27" s="11"/>
      <c r="D27" s="11"/>
      <c r="E27" s="16" t="s">
        <v>43</v>
      </c>
      <c r="F27" s="11"/>
      <c r="G27" s="11"/>
      <c r="H27" s="14">
        <f>F27*G27</f>
        <v>0</v>
      </c>
      <c r="I27" s="14"/>
      <c r="J27" s="14">
        <f>H27*I27</f>
        <v>0</v>
      </c>
      <c r="K27" s="14"/>
      <c r="L27" s="14"/>
      <c r="M27" s="14"/>
      <c r="N27" s="14">
        <f>L27*M27</f>
        <v>0</v>
      </c>
      <c r="O27" s="14"/>
      <c r="P27" s="14"/>
      <c r="Q27" s="14"/>
      <c r="R27" s="14">
        <f>P27*Q27</f>
        <v>0</v>
      </c>
      <c r="S27" s="28"/>
      <c r="T27" s="2"/>
    </row>
    <row r="28" spans="1:30" s="24" customFormat="1" ht="113.25" customHeight="1" x14ac:dyDescent="0.2">
      <c r="A28" s="11">
        <v>1</v>
      </c>
      <c r="B28" s="25" t="s">
        <v>44</v>
      </c>
      <c r="C28" s="18">
        <v>44593</v>
      </c>
      <c r="D28" s="11"/>
      <c r="E28" s="19" t="s">
        <v>45</v>
      </c>
      <c r="F28" s="11">
        <v>1</v>
      </c>
      <c r="G28" s="11">
        <v>1</v>
      </c>
      <c r="H28" s="14">
        <f>F28*G28</f>
        <v>1</v>
      </c>
      <c r="I28" s="14">
        <v>600</v>
      </c>
      <c r="J28" s="14">
        <f>H28*I28</f>
        <v>600</v>
      </c>
      <c r="K28" s="20" t="s">
        <v>22</v>
      </c>
      <c r="L28" s="14">
        <v>0.5</v>
      </c>
      <c r="M28" s="14">
        <v>400</v>
      </c>
      <c r="N28" s="14">
        <f>L28*M28</f>
        <v>200</v>
      </c>
      <c r="O28" s="20" t="s">
        <v>46</v>
      </c>
      <c r="P28" s="14">
        <v>3</v>
      </c>
      <c r="Q28" s="14">
        <v>281.56</v>
      </c>
      <c r="R28" s="14">
        <f t="shared" ref="R28:R32" si="9">P28*Q28</f>
        <v>844.68000000000006</v>
      </c>
      <c r="S28" s="21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ht="15" x14ac:dyDescent="0.2">
      <c r="A29" s="11"/>
      <c r="B29" s="12"/>
      <c r="C29" s="18"/>
      <c r="D29" s="11"/>
      <c r="E29" s="16"/>
      <c r="F29" s="11"/>
      <c r="G29" s="11"/>
      <c r="H29" s="14"/>
      <c r="I29" s="14"/>
      <c r="J29" s="14"/>
      <c r="K29" s="14"/>
      <c r="L29" s="14"/>
      <c r="M29" s="14"/>
      <c r="N29" s="14"/>
      <c r="O29" s="20" t="s">
        <v>47</v>
      </c>
      <c r="P29" s="14">
        <v>1</v>
      </c>
      <c r="Q29" s="14">
        <v>113.45</v>
      </c>
      <c r="R29" s="14">
        <f t="shared" si="9"/>
        <v>113.45</v>
      </c>
      <c r="S29" s="28"/>
      <c r="T29" s="2"/>
    </row>
    <row r="30" spans="1:30" ht="15" x14ac:dyDescent="0.2">
      <c r="A30" s="11"/>
      <c r="B30" s="12"/>
      <c r="C30" s="18"/>
      <c r="D30" s="11"/>
      <c r="E30" s="16"/>
      <c r="F30" s="11"/>
      <c r="G30" s="11"/>
      <c r="H30" s="14"/>
      <c r="I30" s="14"/>
      <c r="J30" s="14"/>
      <c r="K30" s="14"/>
      <c r="L30" s="14"/>
      <c r="M30" s="14"/>
      <c r="N30" s="14"/>
      <c r="O30" s="20" t="s">
        <v>48</v>
      </c>
      <c r="P30" s="14">
        <v>2</v>
      </c>
      <c r="Q30" s="14">
        <v>34.5</v>
      </c>
      <c r="R30" s="14">
        <f t="shared" si="9"/>
        <v>69</v>
      </c>
      <c r="S30" s="28"/>
      <c r="T30" s="2"/>
    </row>
    <row r="31" spans="1:30" ht="15" x14ac:dyDescent="0.2">
      <c r="A31" s="11"/>
      <c r="B31" s="12"/>
      <c r="C31" s="18"/>
      <c r="D31" s="11"/>
      <c r="E31" s="16"/>
      <c r="F31" s="11"/>
      <c r="G31" s="11"/>
      <c r="H31" s="14"/>
      <c r="I31" s="14"/>
      <c r="J31" s="14"/>
      <c r="K31" s="14"/>
      <c r="L31" s="14"/>
      <c r="M31" s="14"/>
      <c r="N31" s="14"/>
      <c r="O31" s="20"/>
      <c r="P31" s="14"/>
      <c r="Q31" s="14"/>
      <c r="R31" s="14"/>
      <c r="S31" s="28"/>
      <c r="T31" s="2"/>
    </row>
    <row r="32" spans="1:30" x14ac:dyDescent="0.2">
      <c r="A32" s="11"/>
      <c r="B32" s="12"/>
      <c r="C32" s="11"/>
      <c r="D32" s="11"/>
      <c r="E32" s="11"/>
      <c r="F32" s="11"/>
      <c r="G32" s="11"/>
      <c r="H32" s="14">
        <f>F32*G32</f>
        <v>0</v>
      </c>
      <c r="I32" s="14"/>
      <c r="J32" s="14">
        <f t="shared" ref="J32" si="10">H32*I32</f>
        <v>0</v>
      </c>
      <c r="K32" s="14"/>
      <c r="L32" s="14"/>
      <c r="M32" s="14"/>
      <c r="N32" s="14">
        <f>L32*M32</f>
        <v>0</v>
      </c>
      <c r="O32" s="14"/>
      <c r="P32" s="14"/>
      <c r="Q32" s="14"/>
      <c r="R32" s="14">
        <f t="shared" si="9"/>
        <v>0</v>
      </c>
      <c r="S32" s="28"/>
      <c r="T32" s="2"/>
    </row>
    <row r="33" spans="1:20" x14ac:dyDescent="0.2">
      <c r="A33" s="11"/>
      <c r="B33" s="12"/>
      <c r="C33" s="11"/>
      <c r="D33" s="11"/>
      <c r="E33" s="26" t="s">
        <v>40</v>
      </c>
      <c r="F33" s="11"/>
      <c r="G33" s="11"/>
      <c r="H33" s="27">
        <f>SUM(H27:H32)</f>
        <v>1</v>
      </c>
      <c r="I33" s="14"/>
      <c r="J33" s="27">
        <f>SUM(J28:J32)</f>
        <v>600</v>
      </c>
      <c r="K33" s="14"/>
      <c r="L33" s="27">
        <f>SUM(L27:L32)</f>
        <v>0.5</v>
      </c>
      <c r="M33" s="14"/>
      <c r="N33" s="27">
        <f>SUM(N27:N32)</f>
        <v>200</v>
      </c>
      <c r="O33" s="14"/>
      <c r="P33" s="14"/>
      <c r="Q33" s="14"/>
      <c r="R33" s="27">
        <f>SUM(R27:R32)</f>
        <v>1027.1300000000001</v>
      </c>
      <c r="S33" s="15">
        <f>J33+N33+R33</f>
        <v>1827.13</v>
      </c>
      <c r="T33" s="2"/>
    </row>
    <row r="34" spans="1:20" x14ac:dyDescent="0.2">
      <c r="A34" s="11"/>
      <c r="B34" s="12"/>
      <c r="C34" s="11"/>
      <c r="D34" s="11"/>
      <c r="E34" s="26" t="s">
        <v>40</v>
      </c>
      <c r="F34" s="11"/>
      <c r="G34" s="11"/>
      <c r="H34" s="27">
        <f>H22+H26+H33</f>
        <v>15</v>
      </c>
      <c r="I34" s="14"/>
      <c r="J34" s="27">
        <f>J22+J26+J33</f>
        <v>9000</v>
      </c>
      <c r="K34" s="14"/>
      <c r="L34" s="27">
        <f>L22+L26+L33</f>
        <v>3.5</v>
      </c>
      <c r="M34" s="14"/>
      <c r="N34" s="27">
        <f>N22+N26+N33</f>
        <v>1400</v>
      </c>
      <c r="O34" s="14"/>
      <c r="P34" s="14"/>
      <c r="Q34" s="14"/>
      <c r="R34" s="27">
        <f>R22+R26+R33</f>
        <v>1802.4</v>
      </c>
      <c r="S34" s="27">
        <f>SUM(S5:S33)</f>
        <v>12202.400000000001</v>
      </c>
      <c r="T34" s="2"/>
    </row>
    <row r="35" spans="1:20" x14ac:dyDescent="0.2">
      <c r="A35" s="2"/>
      <c r="B35" s="2"/>
      <c r="C35" s="2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9">
        <f>J34+N34+R34</f>
        <v>12202.4</v>
      </c>
      <c r="S35" s="29" t="s">
        <v>0</v>
      </c>
      <c r="T35" s="2"/>
    </row>
    <row r="36" spans="1:2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0.25" x14ac:dyDescent="0.3">
      <c r="F37" t="s">
        <v>0</v>
      </c>
      <c r="H37" s="1" t="s">
        <v>49</v>
      </c>
      <c r="T37" s="2"/>
    </row>
    <row r="38" spans="1:20" x14ac:dyDescent="0.2">
      <c r="T38" s="2"/>
    </row>
    <row r="39" spans="1:20" x14ac:dyDescent="0.2">
      <c r="A39" s="3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4" t="s">
        <v>7</v>
      </c>
      <c r="G39" s="4" t="s">
        <v>8</v>
      </c>
      <c r="H39" s="5" t="s">
        <v>9</v>
      </c>
      <c r="I39" s="5"/>
      <c r="J39" s="5"/>
      <c r="K39" s="3"/>
      <c r="L39" s="5" t="s">
        <v>10</v>
      </c>
      <c r="M39" s="5"/>
      <c r="N39" s="5"/>
      <c r="O39" s="5" t="s">
        <v>11</v>
      </c>
      <c r="P39" s="5"/>
      <c r="Q39" s="5"/>
      <c r="R39" s="5"/>
      <c r="S39" s="2"/>
      <c r="T39" s="2"/>
    </row>
    <row r="40" spans="1:20" ht="25.5" x14ac:dyDescent="0.2">
      <c r="A40" s="6"/>
      <c r="B40" s="6"/>
      <c r="C40" s="6"/>
      <c r="D40" s="6"/>
      <c r="E40" s="6"/>
      <c r="F40" s="7"/>
      <c r="G40" s="7"/>
      <c r="H40" s="8" t="s">
        <v>12</v>
      </c>
      <c r="I40" s="9" t="s">
        <v>13</v>
      </c>
      <c r="J40" s="8" t="s">
        <v>14</v>
      </c>
      <c r="K40" s="10"/>
      <c r="L40" s="8" t="s">
        <v>12</v>
      </c>
      <c r="M40" s="8" t="s">
        <v>15</v>
      </c>
      <c r="N40" s="8" t="s">
        <v>14</v>
      </c>
      <c r="O40" s="9" t="s">
        <v>16</v>
      </c>
      <c r="P40" s="8" t="s">
        <v>12</v>
      </c>
      <c r="Q40" s="8" t="s">
        <v>15</v>
      </c>
      <c r="R40" s="8" t="s">
        <v>14</v>
      </c>
      <c r="S40" s="2"/>
      <c r="T40" s="2"/>
    </row>
    <row r="41" spans="1:20" ht="31.5" x14ac:dyDescent="0.2">
      <c r="A41" s="30"/>
      <c r="B41" s="31"/>
      <c r="C41" s="30"/>
      <c r="D41" s="31"/>
      <c r="E41" s="13" t="s">
        <v>17</v>
      </c>
      <c r="F41" s="30"/>
      <c r="G41" s="30"/>
      <c r="H41" s="32">
        <f>F41*G41</f>
        <v>0</v>
      </c>
      <c r="I41" s="32"/>
      <c r="J41" s="32">
        <f>H41*I41</f>
        <v>0</v>
      </c>
      <c r="K41" s="32"/>
      <c r="L41" s="32"/>
      <c r="M41" s="32"/>
      <c r="N41" s="32">
        <f>L41*M41</f>
        <v>0</v>
      </c>
      <c r="O41" s="32"/>
      <c r="P41" s="32"/>
      <c r="Q41" s="32"/>
      <c r="R41" s="32">
        <f>P41*Q41</f>
        <v>0</v>
      </c>
      <c r="S41" s="33"/>
      <c r="T41" s="2"/>
    </row>
    <row r="42" spans="1:20" ht="15" x14ac:dyDescent="0.2">
      <c r="A42" s="11"/>
      <c r="B42" s="12"/>
      <c r="C42" s="11"/>
      <c r="D42" s="11"/>
      <c r="E42" s="16" t="s">
        <v>18</v>
      </c>
      <c r="F42" s="11"/>
      <c r="G42" s="11"/>
      <c r="H42" s="14">
        <f>F42*G42</f>
        <v>0</v>
      </c>
      <c r="I42" s="14"/>
      <c r="J42" s="14">
        <f>H42*I42</f>
        <v>0</v>
      </c>
      <c r="K42" s="14"/>
      <c r="L42" s="14"/>
      <c r="M42" s="14"/>
      <c r="N42" s="14">
        <f>L42*M42</f>
        <v>0</v>
      </c>
      <c r="O42" s="14"/>
      <c r="P42" s="14"/>
      <c r="Q42" s="14"/>
      <c r="R42" s="14">
        <f t="shared" ref="R42:R44" si="11">P42*Q42</f>
        <v>0</v>
      </c>
      <c r="S42" s="15"/>
    </row>
    <row r="43" spans="1:20" ht="51" x14ac:dyDescent="0.2">
      <c r="A43" s="11">
        <v>1</v>
      </c>
      <c r="B43" s="25" t="s">
        <v>50</v>
      </c>
      <c r="C43" s="18">
        <v>44637</v>
      </c>
      <c r="D43" s="11"/>
      <c r="E43" s="19" t="s">
        <v>36</v>
      </c>
      <c r="F43" s="11">
        <v>1</v>
      </c>
      <c r="G43" s="11">
        <v>2</v>
      </c>
      <c r="H43" s="14">
        <f>F43*G43</f>
        <v>2</v>
      </c>
      <c r="I43" s="14">
        <v>600</v>
      </c>
      <c r="J43" s="14">
        <f>H43*I43</f>
        <v>1200</v>
      </c>
      <c r="K43" s="20" t="s">
        <v>51</v>
      </c>
      <c r="L43" s="14">
        <v>0.5</v>
      </c>
      <c r="M43" s="14">
        <v>450</v>
      </c>
      <c r="N43" s="14">
        <f>L43*M43</f>
        <v>225</v>
      </c>
      <c r="O43" s="14"/>
      <c r="P43" s="14"/>
      <c r="Q43" s="14"/>
      <c r="R43" s="14">
        <f t="shared" si="11"/>
        <v>0</v>
      </c>
      <c r="S43" s="21"/>
    </row>
    <row r="44" spans="1:20" x14ac:dyDescent="0.2">
      <c r="A44" s="11"/>
      <c r="B44" s="12"/>
      <c r="C44" s="11"/>
      <c r="D44" s="11"/>
      <c r="E44" s="11"/>
      <c r="F44" s="11"/>
      <c r="G44" s="11"/>
      <c r="H44" s="14">
        <f>F44*G44</f>
        <v>0</v>
      </c>
      <c r="I44" s="14"/>
      <c r="J44" s="14">
        <f>H44*I44</f>
        <v>0</v>
      </c>
      <c r="K44" s="14"/>
      <c r="L44" s="14"/>
      <c r="M44" s="14"/>
      <c r="N44" s="14">
        <f>L44*M44</f>
        <v>0</v>
      </c>
      <c r="O44" s="14"/>
      <c r="P44" s="14"/>
      <c r="Q44" s="14"/>
      <c r="R44" s="14">
        <f t="shared" si="11"/>
        <v>0</v>
      </c>
      <c r="S44" s="21"/>
    </row>
    <row r="45" spans="1:20" x14ac:dyDescent="0.2">
      <c r="A45" s="11"/>
      <c r="B45" s="12"/>
      <c r="C45" s="11"/>
      <c r="D45" s="11"/>
      <c r="E45" s="26" t="s">
        <v>40</v>
      </c>
      <c r="F45" s="11"/>
      <c r="G45" s="11"/>
      <c r="H45" s="27">
        <f>SUM(H41:H44)</f>
        <v>2</v>
      </c>
      <c r="I45" s="14"/>
      <c r="J45" s="27">
        <f>SUM(J41:J44)</f>
        <v>1200</v>
      </c>
      <c r="K45" s="14"/>
      <c r="L45" s="27">
        <f>SUM(L41:L44)</f>
        <v>0.5</v>
      </c>
      <c r="M45" s="14"/>
      <c r="N45" s="27">
        <f>SUM(N41:N44)</f>
        <v>225</v>
      </c>
      <c r="O45" s="14"/>
      <c r="P45" s="14"/>
      <c r="Q45" s="14"/>
      <c r="R45" s="27">
        <f>SUM(R41:R44)</f>
        <v>0</v>
      </c>
      <c r="S45" s="15">
        <f>J45+N45+R45</f>
        <v>1425</v>
      </c>
    </row>
    <row r="46" spans="1:20" ht="15" x14ac:dyDescent="0.2">
      <c r="A46" s="11" t="s">
        <v>0</v>
      </c>
      <c r="B46" s="12"/>
      <c r="C46" s="11"/>
      <c r="D46" s="11"/>
      <c r="E46" s="16" t="s">
        <v>41</v>
      </c>
      <c r="F46" s="11"/>
      <c r="G46" s="11"/>
      <c r="H46" s="14">
        <f>F46*G46</f>
        <v>0</v>
      </c>
      <c r="I46" s="14"/>
      <c r="J46" s="14">
        <f>H46*I46</f>
        <v>0</v>
      </c>
      <c r="K46" s="14"/>
      <c r="L46" s="14"/>
      <c r="M46" s="14"/>
      <c r="N46" s="14">
        <f>L46*M46</f>
        <v>0</v>
      </c>
      <c r="O46" s="14"/>
      <c r="P46" s="14"/>
      <c r="Q46" s="14"/>
      <c r="R46" s="14">
        <f>P46</f>
        <v>0</v>
      </c>
      <c r="S46" s="28"/>
    </row>
    <row r="47" spans="1:20" ht="15" x14ac:dyDescent="0.2">
      <c r="A47" s="11"/>
      <c r="B47" s="12"/>
      <c r="C47" s="18"/>
      <c r="D47" s="11"/>
      <c r="E47" s="16" t="s">
        <v>42</v>
      </c>
      <c r="F47" s="11"/>
      <c r="G47" s="11"/>
      <c r="H47" s="14">
        <f t="shared" ref="H47:H54" si="12">F47*G47</f>
        <v>0</v>
      </c>
      <c r="I47" s="14"/>
      <c r="J47" s="14">
        <f>H47*I47</f>
        <v>0</v>
      </c>
      <c r="K47" s="14"/>
      <c r="L47" s="14"/>
      <c r="M47" s="14"/>
      <c r="N47" s="14">
        <f t="shared" ref="N47:N53" si="13">L47*M47</f>
        <v>0</v>
      </c>
      <c r="O47" s="14"/>
      <c r="P47" s="14"/>
      <c r="Q47" s="14"/>
      <c r="R47" s="14">
        <f>P47*Q47</f>
        <v>0</v>
      </c>
      <c r="S47" s="28"/>
    </row>
    <row r="48" spans="1:20" ht="15" x14ac:dyDescent="0.2">
      <c r="A48" s="11"/>
      <c r="B48" s="12"/>
      <c r="C48" s="11"/>
      <c r="D48" s="11"/>
      <c r="E48" s="16"/>
      <c r="F48" s="11"/>
      <c r="G48" s="11"/>
      <c r="H48" s="14">
        <f t="shared" si="12"/>
        <v>0</v>
      </c>
      <c r="I48" s="14"/>
      <c r="J48" s="14">
        <f>H48*I48</f>
        <v>0</v>
      </c>
      <c r="K48" s="14"/>
      <c r="L48" s="14"/>
      <c r="M48" s="14"/>
      <c r="N48" s="14">
        <f t="shared" si="13"/>
        <v>0</v>
      </c>
      <c r="O48" s="14"/>
      <c r="P48" s="14"/>
      <c r="Q48" s="14"/>
      <c r="R48" s="14">
        <f t="shared" ref="R48:R54" si="14">P48*Q48</f>
        <v>0</v>
      </c>
      <c r="S48" s="28"/>
    </row>
    <row r="49" spans="1:19" ht="15" x14ac:dyDescent="0.2">
      <c r="A49" s="11"/>
      <c r="B49" s="12"/>
      <c r="C49" s="11"/>
      <c r="D49" s="11"/>
      <c r="E49" s="16"/>
      <c r="F49" s="11"/>
      <c r="G49" s="11"/>
      <c r="H49" s="14">
        <f t="shared" si="12"/>
        <v>0</v>
      </c>
      <c r="I49" s="14"/>
      <c r="J49" s="14">
        <f t="shared" ref="J49:J54" si="15">H49*I49</f>
        <v>0</v>
      </c>
      <c r="K49" s="14"/>
      <c r="L49" s="14"/>
      <c r="M49" s="14"/>
      <c r="N49" s="14">
        <f t="shared" si="13"/>
        <v>0</v>
      </c>
      <c r="O49" s="14"/>
      <c r="P49" s="14"/>
      <c r="Q49" s="14"/>
      <c r="R49" s="14">
        <f t="shared" si="14"/>
        <v>0</v>
      </c>
      <c r="S49" s="28"/>
    </row>
    <row r="50" spans="1:19" ht="15" x14ac:dyDescent="0.2">
      <c r="A50" s="11"/>
      <c r="B50" s="12"/>
      <c r="C50" s="11"/>
      <c r="D50" s="11"/>
      <c r="E50" s="16"/>
      <c r="F50" s="11"/>
      <c r="G50" s="11"/>
      <c r="H50" s="14">
        <f t="shared" si="12"/>
        <v>0</v>
      </c>
      <c r="I50" s="14"/>
      <c r="J50" s="14">
        <f t="shared" si="15"/>
        <v>0</v>
      </c>
      <c r="K50" s="14"/>
      <c r="L50" s="14"/>
      <c r="M50" s="14"/>
      <c r="N50" s="14">
        <f t="shared" si="13"/>
        <v>0</v>
      </c>
      <c r="O50" s="14"/>
      <c r="P50" s="14"/>
      <c r="Q50" s="14"/>
      <c r="R50" s="14">
        <f t="shared" si="14"/>
        <v>0</v>
      </c>
      <c r="S50" s="28"/>
    </row>
    <row r="51" spans="1:19" ht="15" x14ac:dyDescent="0.2">
      <c r="A51" s="11"/>
      <c r="B51" s="12"/>
      <c r="C51" s="11"/>
      <c r="D51" s="11"/>
      <c r="E51" s="16"/>
      <c r="F51" s="11"/>
      <c r="G51" s="11"/>
      <c r="H51" s="14">
        <f t="shared" si="12"/>
        <v>0</v>
      </c>
      <c r="I51" s="14"/>
      <c r="J51" s="14">
        <f t="shared" si="15"/>
        <v>0</v>
      </c>
      <c r="K51" s="14"/>
      <c r="L51" s="14"/>
      <c r="M51" s="14"/>
      <c r="N51" s="14">
        <f t="shared" si="13"/>
        <v>0</v>
      </c>
      <c r="O51" s="14"/>
      <c r="P51" s="14"/>
      <c r="Q51" s="14"/>
      <c r="R51" s="14">
        <f t="shared" si="14"/>
        <v>0</v>
      </c>
      <c r="S51" s="28"/>
    </row>
    <row r="52" spans="1:19" ht="15" x14ac:dyDescent="0.2">
      <c r="A52" s="11"/>
      <c r="B52" s="12"/>
      <c r="C52" s="11"/>
      <c r="D52" s="11"/>
      <c r="E52" s="16"/>
      <c r="F52" s="11"/>
      <c r="G52" s="11"/>
      <c r="H52" s="14">
        <f t="shared" si="12"/>
        <v>0</v>
      </c>
      <c r="I52" s="14"/>
      <c r="J52" s="14">
        <f t="shared" si="15"/>
        <v>0</v>
      </c>
      <c r="K52" s="14"/>
      <c r="L52" s="14"/>
      <c r="M52" s="14"/>
      <c r="N52" s="14">
        <f t="shared" si="13"/>
        <v>0</v>
      </c>
      <c r="O52" s="14"/>
      <c r="P52" s="14"/>
      <c r="Q52" s="14"/>
      <c r="R52" s="14">
        <f t="shared" si="14"/>
        <v>0</v>
      </c>
      <c r="S52" s="28"/>
    </row>
    <row r="53" spans="1:19" ht="15" x14ac:dyDescent="0.2">
      <c r="A53" s="11"/>
      <c r="B53" s="12"/>
      <c r="C53" s="11"/>
      <c r="D53" s="11"/>
      <c r="E53" s="16"/>
      <c r="F53" s="11"/>
      <c r="G53" s="11"/>
      <c r="H53" s="14">
        <f t="shared" si="12"/>
        <v>0</v>
      </c>
      <c r="I53" s="14"/>
      <c r="J53" s="14">
        <f t="shared" si="15"/>
        <v>0</v>
      </c>
      <c r="K53" s="14"/>
      <c r="L53" s="14"/>
      <c r="M53" s="14"/>
      <c r="N53" s="14">
        <f t="shared" si="13"/>
        <v>0</v>
      </c>
      <c r="O53" s="14"/>
      <c r="P53" s="14"/>
      <c r="Q53" s="14"/>
      <c r="R53" s="14">
        <f t="shared" si="14"/>
        <v>0</v>
      </c>
      <c r="S53" s="28"/>
    </row>
    <row r="54" spans="1:19" x14ac:dyDescent="0.2">
      <c r="A54" s="11"/>
      <c r="B54" s="12"/>
      <c r="C54" s="11"/>
      <c r="D54" s="11"/>
      <c r="E54" s="11"/>
      <c r="F54" s="11"/>
      <c r="G54" s="11"/>
      <c r="H54" s="14">
        <f t="shared" si="12"/>
        <v>0</v>
      </c>
      <c r="I54" s="14"/>
      <c r="J54" s="14">
        <f t="shared" si="15"/>
        <v>0</v>
      </c>
      <c r="K54" s="14"/>
      <c r="L54" s="14"/>
      <c r="M54" s="14"/>
      <c r="N54" s="14">
        <f>L54*M54</f>
        <v>0</v>
      </c>
      <c r="O54" s="14"/>
      <c r="P54" s="14"/>
      <c r="Q54" s="14"/>
      <c r="R54" s="14">
        <f t="shared" si="14"/>
        <v>0</v>
      </c>
      <c r="S54" s="15"/>
    </row>
    <row r="55" spans="1:19" x14ac:dyDescent="0.2">
      <c r="A55" s="11"/>
      <c r="B55" s="12"/>
      <c r="C55" s="11"/>
      <c r="D55" s="11"/>
      <c r="E55" s="26" t="s">
        <v>40</v>
      </c>
      <c r="F55" s="11"/>
      <c r="G55" s="11"/>
      <c r="H55" s="27">
        <f>SUM(H46:H54)</f>
        <v>0</v>
      </c>
      <c r="I55" s="14"/>
      <c r="J55" s="27">
        <f>SUM(J46:J54)</f>
        <v>0</v>
      </c>
      <c r="K55" s="14"/>
      <c r="L55" s="27">
        <f>SUM(L46:L54)</f>
        <v>0</v>
      </c>
      <c r="M55" s="14"/>
      <c r="N55" s="27">
        <f>SUM(N46:N54)</f>
        <v>0</v>
      </c>
      <c r="O55" s="14"/>
      <c r="P55" s="14"/>
      <c r="Q55" s="14"/>
      <c r="R55" s="27">
        <f>SUM(R46:R54)</f>
        <v>0</v>
      </c>
      <c r="S55" s="15">
        <f>J55+N55+R55</f>
        <v>0</v>
      </c>
    </row>
    <row r="56" spans="1:19" ht="15" x14ac:dyDescent="0.2">
      <c r="A56" s="11"/>
      <c r="B56" s="12"/>
      <c r="C56" s="11"/>
      <c r="D56" s="11"/>
      <c r="E56" s="16" t="s">
        <v>43</v>
      </c>
      <c r="F56" s="11"/>
      <c r="G56" s="11"/>
      <c r="H56" s="14">
        <f>F56*G56</f>
        <v>0</v>
      </c>
      <c r="I56" s="14"/>
      <c r="J56" s="14">
        <f>H56*I56</f>
        <v>0</v>
      </c>
      <c r="K56" s="14"/>
      <c r="L56" s="14"/>
      <c r="M56" s="14"/>
      <c r="N56" s="14">
        <f>L56*M56</f>
        <v>0</v>
      </c>
      <c r="O56" s="14"/>
      <c r="P56" s="14"/>
      <c r="Q56" s="14"/>
      <c r="R56" s="14">
        <f>P56*Q56</f>
        <v>0</v>
      </c>
      <c r="S56" s="28"/>
    </row>
    <row r="57" spans="1:19" ht="15" x14ac:dyDescent="0.2">
      <c r="A57" s="11"/>
      <c r="B57" s="12"/>
      <c r="C57" s="18"/>
      <c r="D57" s="11"/>
      <c r="E57" s="16"/>
      <c r="F57" s="11"/>
      <c r="G57" s="11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28"/>
    </row>
    <row r="58" spans="1:19" ht="15" x14ac:dyDescent="0.2">
      <c r="A58" s="11"/>
      <c r="B58" s="12"/>
      <c r="C58" s="18"/>
      <c r="D58" s="11"/>
      <c r="E58" s="16"/>
      <c r="F58" s="11"/>
      <c r="G58" s="11"/>
      <c r="H58" s="14">
        <f>F58*G58</f>
        <v>0</v>
      </c>
      <c r="I58" s="14"/>
      <c r="J58" s="14">
        <f t="shared" ref="J58:J59" si="16">H58*I58</f>
        <v>0</v>
      </c>
      <c r="K58" s="14"/>
      <c r="L58" s="14"/>
      <c r="M58" s="14"/>
      <c r="N58" s="14">
        <f>L58*M58</f>
        <v>0</v>
      </c>
      <c r="O58" s="14"/>
      <c r="P58" s="14"/>
      <c r="Q58" s="14"/>
      <c r="R58" s="14">
        <f t="shared" ref="R58:R59" si="17">P58*Q58</f>
        <v>0</v>
      </c>
      <c r="S58" s="28"/>
    </row>
    <row r="59" spans="1:19" x14ac:dyDescent="0.2">
      <c r="A59" s="11"/>
      <c r="B59" s="12"/>
      <c r="C59" s="11"/>
      <c r="D59" s="11"/>
      <c r="E59" s="11"/>
      <c r="F59" s="11"/>
      <c r="G59" s="11"/>
      <c r="H59" s="14">
        <f>F59*G59</f>
        <v>0</v>
      </c>
      <c r="I59" s="14"/>
      <c r="J59" s="14">
        <f t="shared" si="16"/>
        <v>0</v>
      </c>
      <c r="K59" s="14"/>
      <c r="L59" s="14"/>
      <c r="M59" s="14"/>
      <c r="N59" s="14">
        <f>L59*M59</f>
        <v>0</v>
      </c>
      <c r="O59" s="14"/>
      <c r="P59" s="14"/>
      <c r="Q59" s="14"/>
      <c r="R59" s="14">
        <f t="shared" si="17"/>
        <v>0</v>
      </c>
      <c r="S59" s="28"/>
    </row>
    <row r="60" spans="1:19" x14ac:dyDescent="0.2">
      <c r="A60" s="11"/>
      <c r="B60" s="12"/>
      <c r="C60" s="11"/>
      <c r="D60" s="11"/>
      <c r="E60" s="26" t="s">
        <v>40</v>
      </c>
      <c r="F60" s="11"/>
      <c r="G60" s="11"/>
      <c r="H60" s="27">
        <f>SUM(H56:H59)</f>
        <v>0</v>
      </c>
      <c r="I60" s="14"/>
      <c r="J60" s="27">
        <f>SUM(J57:J59)</f>
        <v>0</v>
      </c>
      <c r="K60" s="14"/>
      <c r="L60" s="27">
        <f>SUM(L56:L59)</f>
        <v>0</v>
      </c>
      <c r="M60" s="14"/>
      <c r="N60" s="27">
        <f>SUM(N56:N59)</f>
        <v>0</v>
      </c>
      <c r="O60" s="14"/>
      <c r="P60" s="14"/>
      <c r="Q60" s="14"/>
      <c r="R60" s="27">
        <f>SUM(R56:R59)</f>
        <v>0</v>
      </c>
      <c r="S60" s="15">
        <f>J60+N60+R60</f>
        <v>0</v>
      </c>
    </row>
    <row r="61" spans="1:19" x14ac:dyDescent="0.2">
      <c r="A61" s="11"/>
      <c r="B61" s="12"/>
      <c r="C61" s="11"/>
      <c r="D61" s="11"/>
      <c r="E61" s="26" t="s">
        <v>40</v>
      </c>
      <c r="F61" s="11"/>
      <c r="G61" s="11"/>
      <c r="H61" s="27">
        <f>H45+H55+H60</f>
        <v>2</v>
      </c>
      <c r="I61" s="14"/>
      <c r="J61" s="27">
        <f>J45+J55+J60</f>
        <v>1200</v>
      </c>
      <c r="K61" s="14"/>
      <c r="L61" s="27">
        <f>L45+L55+L60</f>
        <v>0.5</v>
      </c>
      <c r="M61" s="14"/>
      <c r="N61" s="27">
        <f>N45+N55+N60</f>
        <v>225</v>
      </c>
      <c r="O61" s="14"/>
      <c r="P61" s="14"/>
      <c r="Q61" s="14"/>
      <c r="R61" s="27">
        <f>R45+R55+R60</f>
        <v>0</v>
      </c>
      <c r="S61" s="27">
        <f>SUM(S41:S60)</f>
        <v>1425</v>
      </c>
    </row>
    <row r="62" spans="1:19" x14ac:dyDescent="0.2">
      <c r="A62" s="2"/>
      <c r="B62" s="2"/>
      <c r="C62" s="2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9">
        <f>J61+N61+R61</f>
        <v>1425</v>
      </c>
      <c r="S62" s="29" t="s">
        <v>0</v>
      </c>
    </row>
    <row r="64" spans="1:19" ht="20.25" x14ac:dyDescent="0.3">
      <c r="F64" t="s">
        <v>0</v>
      </c>
      <c r="H64" s="1" t="s">
        <v>52</v>
      </c>
    </row>
    <row r="66" spans="1:19" x14ac:dyDescent="0.2">
      <c r="A66" s="4" t="s">
        <v>2</v>
      </c>
      <c r="B66" s="4" t="s">
        <v>3</v>
      </c>
      <c r="C66" s="4" t="s">
        <v>4</v>
      </c>
      <c r="D66" s="4" t="s">
        <v>5</v>
      </c>
      <c r="E66" s="4" t="s">
        <v>6</v>
      </c>
      <c r="F66" s="4" t="s">
        <v>7</v>
      </c>
      <c r="G66" s="4" t="s">
        <v>8</v>
      </c>
      <c r="H66" s="34" t="s">
        <v>9</v>
      </c>
      <c r="I66" s="34"/>
      <c r="J66" s="34"/>
      <c r="K66" s="4"/>
      <c r="L66" s="34" t="s">
        <v>10</v>
      </c>
      <c r="M66" s="34"/>
      <c r="N66" s="34"/>
      <c r="O66" s="34" t="s">
        <v>11</v>
      </c>
      <c r="P66" s="34"/>
      <c r="Q66" s="34"/>
      <c r="R66" s="34"/>
      <c r="S66" s="35"/>
    </row>
    <row r="67" spans="1:19" ht="25.5" x14ac:dyDescent="0.2">
      <c r="A67" s="36"/>
      <c r="B67" s="36"/>
      <c r="C67" s="36"/>
      <c r="D67" s="36"/>
      <c r="E67" s="36"/>
      <c r="F67" s="7"/>
      <c r="G67" s="7"/>
      <c r="H67" s="9" t="s">
        <v>12</v>
      </c>
      <c r="I67" s="9" t="s">
        <v>13</v>
      </c>
      <c r="J67" s="9" t="s">
        <v>14</v>
      </c>
      <c r="K67" s="7"/>
      <c r="L67" s="9" t="s">
        <v>12</v>
      </c>
      <c r="M67" s="9" t="s">
        <v>15</v>
      </c>
      <c r="N67" s="9" t="s">
        <v>14</v>
      </c>
      <c r="O67" s="9" t="s">
        <v>16</v>
      </c>
      <c r="P67" s="9" t="s">
        <v>12</v>
      </c>
      <c r="Q67" s="9" t="s">
        <v>15</v>
      </c>
      <c r="R67" s="9" t="s">
        <v>14</v>
      </c>
      <c r="S67" s="35"/>
    </row>
    <row r="68" spans="1:19" ht="31.5" x14ac:dyDescent="0.2">
      <c r="A68" s="12"/>
      <c r="B68" s="12"/>
      <c r="C68" s="12"/>
      <c r="D68" s="12"/>
      <c r="E68" s="13" t="s">
        <v>17</v>
      </c>
      <c r="F68" s="12"/>
      <c r="G68" s="12"/>
      <c r="H68" s="20">
        <f>F68*G68</f>
        <v>0</v>
      </c>
      <c r="I68" s="20"/>
      <c r="J68" s="20">
        <f>H68*I68</f>
        <v>0</v>
      </c>
      <c r="K68" s="20"/>
      <c r="L68" s="20"/>
      <c r="M68" s="20"/>
      <c r="N68" s="20">
        <f>L68*M68</f>
        <v>0</v>
      </c>
      <c r="O68" s="20"/>
      <c r="P68" s="20"/>
      <c r="Q68" s="20"/>
      <c r="R68" s="20">
        <f>P68*Q68</f>
        <v>0</v>
      </c>
      <c r="S68" s="37"/>
    </row>
    <row r="69" spans="1:19" ht="15" x14ac:dyDescent="0.2">
      <c r="A69" s="12"/>
      <c r="B69" s="12"/>
      <c r="C69" s="12"/>
      <c r="D69" s="12"/>
      <c r="E69" s="38" t="s">
        <v>18</v>
      </c>
      <c r="F69" s="12"/>
      <c r="G69" s="12"/>
      <c r="H69" s="20">
        <f>F69*G69</f>
        <v>0</v>
      </c>
      <c r="I69" s="20"/>
      <c r="J69" s="20">
        <f>H69*I69</f>
        <v>0</v>
      </c>
      <c r="K69" s="20"/>
      <c r="L69" s="20"/>
      <c r="M69" s="20"/>
      <c r="N69" s="20">
        <f>L69*M69</f>
        <v>0</v>
      </c>
      <c r="O69" s="20"/>
      <c r="P69" s="20"/>
      <c r="Q69" s="20"/>
      <c r="R69" s="20">
        <f t="shared" ref="R69:R71" si="18">P69*Q69</f>
        <v>0</v>
      </c>
      <c r="S69" s="37"/>
    </row>
    <row r="70" spans="1:19" ht="89.25" x14ac:dyDescent="0.2">
      <c r="A70" s="12">
        <v>1</v>
      </c>
      <c r="B70" s="25" t="s">
        <v>53</v>
      </c>
      <c r="C70" s="39">
        <v>44681</v>
      </c>
      <c r="D70" s="12"/>
      <c r="E70" s="40" t="s">
        <v>54</v>
      </c>
      <c r="F70" s="12">
        <v>0.5</v>
      </c>
      <c r="G70" s="12">
        <v>1</v>
      </c>
      <c r="H70" s="20">
        <f>F70*G70</f>
        <v>0.5</v>
      </c>
      <c r="I70" s="20">
        <v>600</v>
      </c>
      <c r="J70" s="20">
        <f>H70*I70</f>
        <v>300</v>
      </c>
      <c r="K70" s="20" t="s">
        <v>51</v>
      </c>
      <c r="L70" s="20">
        <v>0.25</v>
      </c>
      <c r="M70" s="20">
        <v>450</v>
      </c>
      <c r="N70" s="20">
        <f>L70*M70</f>
        <v>112.5</v>
      </c>
      <c r="O70" s="20" t="s">
        <v>55</v>
      </c>
      <c r="P70" s="20">
        <v>1</v>
      </c>
      <c r="Q70" s="20">
        <v>246.23</v>
      </c>
      <c r="R70" s="20">
        <f t="shared" si="18"/>
        <v>246.23</v>
      </c>
      <c r="S70" s="41"/>
    </row>
    <row r="71" spans="1:19" x14ac:dyDescent="0.2">
      <c r="A71" s="12"/>
      <c r="B71" s="12"/>
      <c r="C71" s="12"/>
      <c r="D71" s="12"/>
      <c r="E71" s="12"/>
      <c r="F71" s="12"/>
      <c r="G71" s="12"/>
      <c r="H71" s="20">
        <f>F71*G71</f>
        <v>0</v>
      </c>
      <c r="I71" s="20"/>
      <c r="J71" s="20">
        <f>H71*I71</f>
        <v>0</v>
      </c>
      <c r="K71" s="20"/>
      <c r="L71" s="20"/>
      <c r="M71" s="20"/>
      <c r="N71" s="20">
        <f>L71*M71</f>
        <v>0</v>
      </c>
      <c r="O71" s="20" t="s">
        <v>31</v>
      </c>
      <c r="P71" s="20">
        <v>0.5</v>
      </c>
      <c r="Q71" s="20">
        <v>75</v>
      </c>
      <c r="R71" s="20">
        <f t="shared" si="18"/>
        <v>37.5</v>
      </c>
      <c r="S71" s="41"/>
    </row>
    <row r="72" spans="1:19" x14ac:dyDescent="0.2">
      <c r="A72" s="12"/>
      <c r="B72" s="12"/>
      <c r="C72" s="12"/>
      <c r="D72" s="12"/>
      <c r="E72" s="42" t="s">
        <v>40</v>
      </c>
      <c r="F72" s="12"/>
      <c r="G72" s="12"/>
      <c r="H72" s="43">
        <f>SUM(H68:H71)</f>
        <v>0.5</v>
      </c>
      <c r="I72" s="20"/>
      <c r="J72" s="43">
        <f>SUM(J68:J71)</f>
        <v>300</v>
      </c>
      <c r="K72" s="20"/>
      <c r="L72" s="43">
        <f>SUM(L68:L71)</f>
        <v>0.25</v>
      </c>
      <c r="M72" s="20"/>
      <c r="N72" s="43">
        <f>SUM(N68:N71)</f>
        <v>112.5</v>
      </c>
      <c r="O72" s="20"/>
      <c r="P72" s="20"/>
      <c r="Q72" s="20"/>
      <c r="R72" s="43">
        <f>SUM(R68:R71)</f>
        <v>283.73</v>
      </c>
      <c r="S72" s="37">
        <f>J72+N72+R72</f>
        <v>696.23</v>
      </c>
    </row>
    <row r="73" spans="1:19" ht="15" x14ac:dyDescent="0.2">
      <c r="A73" s="12" t="s">
        <v>0</v>
      </c>
      <c r="B73" s="12"/>
      <c r="C73" s="12"/>
      <c r="D73" s="12"/>
      <c r="E73" s="38" t="s">
        <v>41</v>
      </c>
      <c r="F73" s="12"/>
      <c r="G73" s="12"/>
      <c r="H73" s="20">
        <f>F73*G73</f>
        <v>0</v>
      </c>
      <c r="I73" s="20"/>
      <c r="J73" s="20">
        <f>H73*I73</f>
        <v>0</v>
      </c>
      <c r="K73" s="20"/>
      <c r="L73" s="20"/>
      <c r="M73" s="20"/>
      <c r="N73" s="20">
        <f>L73*M73</f>
        <v>0</v>
      </c>
      <c r="O73" s="20"/>
      <c r="P73" s="20"/>
      <c r="Q73" s="20"/>
      <c r="R73" s="20">
        <f>P73</f>
        <v>0</v>
      </c>
      <c r="S73" s="44"/>
    </row>
    <row r="74" spans="1:19" ht="25.5" x14ac:dyDescent="0.2">
      <c r="A74" s="12">
        <v>1</v>
      </c>
      <c r="B74" s="12" t="s">
        <v>56</v>
      </c>
      <c r="C74" s="39">
        <v>44657</v>
      </c>
      <c r="D74" s="12"/>
      <c r="E74" s="45" t="s">
        <v>45</v>
      </c>
      <c r="F74" s="12">
        <v>1.5</v>
      </c>
      <c r="G74" s="12">
        <v>2</v>
      </c>
      <c r="H74" s="20">
        <f t="shared" ref="H74:H78" si="19">F74*G74</f>
        <v>3</v>
      </c>
      <c r="I74" s="20">
        <v>600</v>
      </c>
      <c r="J74" s="20">
        <f>H74*I74</f>
        <v>1800</v>
      </c>
      <c r="K74" s="20" t="s">
        <v>22</v>
      </c>
      <c r="L74" s="20">
        <v>0.5</v>
      </c>
      <c r="M74" s="20">
        <v>400</v>
      </c>
      <c r="N74" s="20">
        <f t="shared" ref="N74:N78" si="20">L74*M74</f>
        <v>200</v>
      </c>
      <c r="O74" s="20" t="s">
        <v>57</v>
      </c>
      <c r="P74" s="20">
        <v>0.5</v>
      </c>
      <c r="Q74" s="20">
        <v>745</v>
      </c>
      <c r="R74" s="20">
        <f>P74*Q74</f>
        <v>372.5</v>
      </c>
      <c r="S74" s="44"/>
    </row>
    <row r="75" spans="1:19" ht="25.5" x14ac:dyDescent="0.2">
      <c r="A75" s="12"/>
      <c r="B75" s="12"/>
      <c r="C75" s="12"/>
      <c r="D75" s="12"/>
      <c r="E75" s="38"/>
      <c r="F75" s="12"/>
      <c r="G75" s="12"/>
      <c r="H75" s="20"/>
      <c r="I75" s="20"/>
      <c r="J75" s="20"/>
      <c r="K75" s="20"/>
      <c r="L75" s="20"/>
      <c r="M75" s="20"/>
      <c r="N75" s="20"/>
      <c r="O75" s="20" t="s">
        <v>58</v>
      </c>
      <c r="P75" s="20">
        <v>0.5</v>
      </c>
      <c r="Q75" s="20">
        <v>505</v>
      </c>
      <c r="R75" s="20">
        <f t="shared" ref="R75:R81" si="21">P75*Q75</f>
        <v>252.5</v>
      </c>
      <c r="S75" s="44"/>
    </row>
    <row r="76" spans="1:19" ht="15" x14ac:dyDescent="0.2">
      <c r="A76" s="12"/>
      <c r="B76" s="12"/>
      <c r="C76" s="12"/>
      <c r="D76" s="12"/>
      <c r="E76" s="38"/>
      <c r="F76" s="12"/>
      <c r="G76" s="12"/>
      <c r="H76" s="20"/>
      <c r="I76" s="20"/>
      <c r="J76" s="20"/>
      <c r="K76" s="20"/>
      <c r="L76" s="20"/>
      <c r="M76" s="20"/>
      <c r="N76" s="20"/>
      <c r="O76" s="20" t="s">
        <v>59</v>
      </c>
      <c r="P76" s="20">
        <v>15</v>
      </c>
      <c r="Q76" s="20">
        <v>0.8</v>
      </c>
      <c r="R76" s="20">
        <f t="shared" si="21"/>
        <v>12</v>
      </c>
      <c r="S76" s="44"/>
    </row>
    <row r="77" spans="1:19" ht="15" x14ac:dyDescent="0.2">
      <c r="A77" s="12"/>
      <c r="B77" s="12"/>
      <c r="C77" s="25"/>
      <c r="D77" s="12"/>
      <c r="E77" s="38"/>
      <c r="F77" s="12"/>
      <c r="G77" s="1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44"/>
    </row>
    <row r="78" spans="1:19" ht="38.25" x14ac:dyDescent="0.2">
      <c r="A78" s="12">
        <v>2</v>
      </c>
      <c r="B78" s="12" t="s">
        <v>60</v>
      </c>
      <c r="C78" s="12">
        <v>8042022</v>
      </c>
      <c r="D78" s="12"/>
      <c r="E78" s="45" t="s">
        <v>61</v>
      </c>
      <c r="F78" s="12">
        <v>1</v>
      </c>
      <c r="G78" s="12">
        <v>1</v>
      </c>
      <c r="H78" s="20">
        <f t="shared" si="19"/>
        <v>1</v>
      </c>
      <c r="I78" s="20">
        <v>600</v>
      </c>
      <c r="J78" s="20">
        <f t="shared" ref="J78" si="22">H78*I78</f>
        <v>600</v>
      </c>
      <c r="K78" s="20"/>
      <c r="L78" s="20"/>
      <c r="M78" s="20"/>
      <c r="N78" s="20">
        <f t="shared" si="20"/>
        <v>0</v>
      </c>
      <c r="O78" s="20" t="s">
        <v>62</v>
      </c>
      <c r="P78" s="20">
        <v>2</v>
      </c>
      <c r="Q78" s="20">
        <v>700</v>
      </c>
      <c r="R78" s="20">
        <f t="shared" si="21"/>
        <v>1400</v>
      </c>
      <c r="S78" s="44"/>
    </row>
    <row r="79" spans="1:19" ht="15" x14ac:dyDescent="0.2">
      <c r="A79" s="12"/>
      <c r="B79" s="12"/>
      <c r="C79" s="12"/>
      <c r="D79" s="12"/>
      <c r="E79" s="38"/>
      <c r="F79" s="12"/>
      <c r="G79" s="12"/>
      <c r="H79" s="20"/>
      <c r="I79" s="20"/>
      <c r="J79" s="20"/>
      <c r="K79" s="20"/>
      <c r="L79" s="20"/>
      <c r="M79" s="20"/>
      <c r="N79" s="20"/>
      <c r="O79" s="20" t="s">
        <v>63</v>
      </c>
      <c r="P79" s="20">
        <v>12</v>
      </c>
      <c r="Q79" s="20">
        <v>0.82</v>
      </c>
      <c r="R79" s="20">
        <f t="shared" si="21"/>
        <v>9.84</v>
      </c>
      <c r="S79" s="44"/>
    </row>
    <row r="80" spans="1:19" ht="15" x14ac:dyDescent="0.2">
      <c r="A80" s="12"/>
      <c r="B80" s="12"/>
      <c r="C80" s="12"/>
      <c r="D80" s="12"/>
      <c r="E80" s="38"/>
      <c r="F80" s="12"/>
      <c r="G80" s="12"/>
      <c r="H80" s="20"/>
      <c r="I80" s="20"/>
      <c r="J80" s="20"/>
      <c r="K80" s="20"/>
      <c r="L80" s="20"/>
      <c r="M80" s="20"/>
      <c r="N80" s="20"/>
      <c r="O80" s="20" t="s">
        <v>64</v>
      </c>
      <c r="P80" s="20">
        <v>12</v>
      </c>
      <c r="Q80" s="20">
        <v>0.8</v>
      </c>
      <c r="R80" s="20">
        <f t="shared" si="21"/>
        <v>9.6000000000000014</v>
      </c>
      <c r="S80" s="44"/>
    </row>
    <row r="81" spans="1:19" x14ac:dyDescent="0.2">
      <c r="A81" s="12"/>
      <c r="B81" s="12"/>
      <c r="C81" s="12"/>
      <c r="D81" s="12"/>
      <c r="E81" s="12"/>
      <c r="F81" s="12"/>
      <c r="G81" s="12"/>
      <c r="H81" s="20"/>
      <c r="I81" s="20"/>
      <c r="J81" s="20"/>
      <c r="K81" s="20"/>
      <c r="L81" s="20"/>
      <c r="M81" s="20"/>
      <c r="N81" s="20"/>
      <c r="O81" s="20" t="s">
        <v>65</v>
      </c>
      <c r="P81" s="20">
        <v>1</v>
      </c>
      <c r="Q81" s="20">
        <v>102.25</v>
      </c>
      <c r="R81" s="20">
        <f t="shared" si="21"/>
        <v>102.25</v>
      </c>
      <c r="S81" s="37"/>
    </row>
    <row r="82" spans="1:19" x14ac:dyDescent="0.2">
      <c r="A82" s="12"/>
      <c r="B82" s="12"/>
      <c r="C82" s="12"/>
      <c r="D82" s="12"/>
      <c r="E82" s="12"/>
      <c r="F82" s="12"/>
      <c r="G82" s="1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37"/>
    </row>
    <row r="83" spans="1:19" ht="114.75" x14ac:dyDescent="0.2">
      <c r="A83" s="12">
        <v>3</v>
      </c>
      <c r="B83" s="25" t="s">
        <v>66</v>
      </c>
      <c r="C83" s="12" t="s">
        <v>67</v>
      </c>
      <c r="D83" s="12"/>
      <c r="E83" s="12" t="s">
        <v>61</v>
      </c>
      <c r="F83" s="12">
        <v>5</v>
      </c>
      <c r="G83" s="12">
        <v>2</v>
      </c>
      <c r="H83" s="20">
        <f t="shared" ref="H83:H86" si="23">F83*G83</f>
        <v>10</v>
      </c>
      <c r="I83" s="20">
        <v>600</v>
      </c>
      <c r="J83" s="20">
        <f t="shared" ref="J83:J86" si="24">H83*I83</f>
        <v>6000</v>
      </c>
      <c r="K83" s="20" t="s">
        <v>22</v>
      </c>
      <c r="L83" s="20">
        <v>4</v>
      </c>
      <c r="M83" s="20">
        <v>400</v>
      </c>
      <c r="N83" s="20">
        <f t="shared" ref="N83:N86" si="25">L83*M83</f>
        <v>1600</v>
      </c>
      <c r="O83" s="20" t="s">
        <v>68</v>
      </c>
      <c r="P83" s="20">
        <v>2</v>
      </c>
      <c r="Q83" s="20">
        <v>49.68</v>
      </c>
      <c r="R83" s="20">
        <f t="shared" ref="R83:R100" si="26">P83*Q83</f>
        <v>99.36</v>
      </c>
      <c r="S83" s="37"/>
    </row>
    <row r="84" spans="1:19" x14ac:dyDescent="0.2">
      <c r="A84" s="12"/>
      <c r="B84" s="12"/>
      <c r="C84" s="12"/>
      <c r="D84" s="12"/>
      <c r="E84" s="12"/>
      <c r="F84" s="12"/>
      <c r="G84" s="12"/>
      <c r="H84" s="20">
        <f t="shared" si="23"/>
        <v>0</v>
      </c>
      <c r="I84" s="20"/>
      <c r="J84" s="20">
        <f t="shared" si="24"/>
        <v>0</v>
      </c>
      <c r="K84" s="20" t="s">
        <v>69</v>
      </c>
      <c r="L84" s="20">
        <v>1</v>
      </c>
      <c r="M84" s="20">
        <v>1500</v>
      </c>
      <c r="N84" s="20">
        <f t="shared" si="25"/>
        <v>1500</v>
      </c>
      <c r="O84" s="20" t="s">
        <v>70</v>
      </c>
      <c r="P84" s="20">
        <v>0.5</v>
      </c>
      <c r="Q84" s="20">
        <v>490</v>
      </c>
      <c r="R84" s="20">
        <f t="shared" si="26"/>
        <v>245</v>
      </c>
      <c r="S84" s="37"/>
    </row>
    <row r="85" spans="1:19" x14ac:dyDescent="0.2">
      <c r="A85" s="12"/>
      <c r="B85" s="12"/>
      <c r="C85" s="12"/>
      <c r="D85" s="12"/>
      <c r="E85" s="12"/>
      <c r="F85" s="12"/>
      <c r="G85" s="12"/>
      <c r="H85" s="20">
        <f t="shared" si="23"/>
        <v>0</v>
      </c>
      <c r="I85" s="20"/>
      <c r="J85" s="20">
        <f t="shared" si="24"/>
        <v>0</v>
      </c>
      <c r="K85" s="20"/>
      <c r="L85" s="20"/>
      <c r="M85" s="20"/>
      <c r="N85" s="20">
        <f t="shared" si="25"/>
        <v>0</v>
      </c>
      <c r="O85" s="20" t="s">
        <v>71</v>
      </c>
      <c r="P85" s="20">
        <v>1</v>
      </c>
      <c r="Q85" s="20">
        <v>280</v>
      </c>
      <c r="R85" s="20">
        <f t="shared" si="26"/>
        <v>280</v>
      </c>
      <c r="S85" s="37"/>
    </row>
    <row r="86" spans="1:19" ht="25.5" x14ac:dyDescent="0.2">
      <c r="A86" s="12"/>
      <c r="B86" s="12"/>
      <c r="C86" s="12"/>
      <c r="D86" s="12"/>
      <c r="E86" s="12"/>
      <c r="F86" s="12"/>
      <c r="G86" s="12"/>
      <c r="H86" s="20">
        <f t="shared" si="23"/>
        <v>0</v>
      </c>
      <c r="I86" s="20"/>
      <c r="J86" s="20">
        <f t="shared" si="24"/>
        <v>0</v>
      </c>
      <c r="K86" s="20"/>
      <c r="L86" s="20"/>
      <c r="M86" s="20"/>
      <c r="N86" s="20">
        <f t="shared" si="25"/>
        <v>0</v>
      </c>
      <c r="O86" s="20" t="s">
        <v>72</v>
      </c>
      <c r="P86" s="20">
        <v>1</v>
      </c>
      <c r="Q86" s="20">
        <v>490</v>
      </c>
      <c r="R86" s="20">
        <f t="shared" si="26"/>
        <v>490</v>
      </c>
      <c r="S86" s="37"/>
    </row>
    <row r="87" spans="1:19" x14ac:dyDescent="0.2">
      <c r="A87" s="12"/>
      <c r="B87" s="12"/>
      <c r="C87" s="12"/>
      <c r="D87" s="12"/>
      <c r="E87" s="12"/>
      <c r="F87" s="12"/>
      <c r="G87" s="12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>
        <f t="shared" si="26"/>
        <v>0</v>
      </c>
      <c r="S87" s="37"/>
    </row>
    <row r="88" spans="1:19" x14ac:dyDescent="0.2">
      <c r="A88" s="12">
        <v>4</v>
      </c>
      <c r="B88" s="12" t="s">
        <v>73</v>
      </c>
      <c r="C88" s="39">
        <v>44673</v>
      </c>
      <c r="D88" s="12"/>
      <c r="E88" s="12" t="s">
        <v>74</v>
      </c>
      <c r="F88" s="12"/>
      <c r="G88" s="12"/>
      <c r="H88" s="20"/>
      <c r="I88" s="20"/>
      <c r="J88" s="20"/>
      <c r="K88" s="20"/>
      <c r="L88" s="20"/>
      <c r="M88" s="20"/>
      <c r="N88" s="20"/>
      <c r="O88" s="20" t="s">
        <v>75</v>
      </c>
      <c r="P88" s="20">
        <v>1</v>
      </c>
      <c r="Q88" s="20">
        <v>334</v>
      </c>
      <c r="R88" s="20">
        <f t="shared" si="26"/>
        <v>334</v>
      </c>
      <c r="S88" s="37"/>
    </row>
    <row r="89" spans="1:19" x14ac:dyDescent="0.2">
      <c r="A89" s="12"/>
      <c r="B89" s="12"/>
      <c r="C89" s="12"/>
      <c r="D89" s="12"/>
      <c r="E89" s="12"/>
      <c r="F89" s="12"/>
      <c r="G89" s="12"/>
      <c r="H89" s="20"/>
      <c r="I89" s="20"/>
      <c r="J89" s="20"/>
      <c r="K89" s="20"/>
      <c r="L89" s="20"/>
      <c r="M89" s="20"/>
      <c r="N89" s="20"/>
      <c r="O89" s="20" t="s">
        <v>76</v>
      </c>
      <c r="P89" s="20">
        <v>1</v>
      </c>
      <c r="Q89" s="20">
        <v>70</v>
      </c>
      <c r="R89" s="20">
        <f t="shared" si="26"/>
        <v>70</v>
      </c>
      <c r="S89" s="37"/>
    </row>
    <row r="90" spans="1:19" x14ac:dyDescent="0.2">
      <c r="A90" s="12"/>
      <c r="B90" s="12"/>
      <c r="C90" s="12"/>
      <c r="D90" s="12"/>
      <c r="E90" s="12"/>
      <c r="F90" s="12"/>
      <c r="G90" s="12"/>
      <c r="H90" s="20"/>
      <c r="I90" s="20"/>
      <c r="J90" s="20"/>
      <c r="K90" s="20"/>
      <c r="L90" s="20"/>
      <c r="M90" s="20"/>
      <c r="N90" s="20"/>
      <c r="O90" s="20" t="s">
        <v>76</v>
      </c>
      <c r="P90" s="20">
        <v>1</v>
      </c>
      <c r="Q90" s="20">
        <v>280</v>
      </c>
      <c r="R90" s="20">
        <f t="shared" si="26"/>
        <v>280</v>
      </c>
      <c r="S90" s="37"/>
    </row>
    <row r="91" spans="1:19" x14ac:dyDescent="0.2">
      <c r="A91" s="12"/>
      <c r="B91" s="12"/>
      <c r="C91" s="12"/>
      <c r="D91" s="12"/>
      <c r="E91" s="12"/>
      <c r="F91" s="12"/>
      <c r="G91" s="12"/>
      <c r="H91" s="20"/>
      <c r="I91" s="20"/>
      <c r="J91" s="20"/>
      <c r="K91" s="20"/>
      <c r="L91" s="20"/>
      <c r="M91" s="20"/>
      <c r="N91" s="20"/>
      <c r="O91" s="20" t="s">
        <v>77</v>
      </c>
      <c r="P91" s="20">
        <v>1</v>
      </c>
      <c r="Q91" s="20">
        <v>230</v>
      </c>
      <c r="R91" s="20">
        <f t="shared" si="26"/>
        <v>230</v>
      </c>
      <c r="S91" s="37"/>
    </row>
    <row r="92" spans="1:19" x14ac:dyDescent="0.2">
      <c r="A92" s="12"/>
      <c r="B92" s="12"/>
      <c r="C92" s="12"/>
      <c r="D92" s="12"/>
      <c r="E92" s="12"/>
      <c r="F92" s="12"/>
      <c r="G92" s="12"/>
      <c r="H92" s="20"/>
      <c r="I92" s="20"/>
      <c r="J92" s="20"/>
      <c r="K92" s="20"/>
      <c r="L92" s="20"/>
      <c r="M92" s="20"/>
      <c r="N92" s="20"/>
      <c r="O92" s="20" t="s">
        <v>77</v>
      </c>
      <c r="P92" s="20">
        <v>1</v>
      </c>
      <c r="Q92" s="20">
        <v>225</v>
      </c>
      <c r="R92" s="20">
        <f t="shared" si="26"/>
        <v>225</v>
      </c>
      <c r="S92" s="37"/>
    </row>
    <row r="93" spans="1:19" x14ac:dyDescent="0.2">
      <c r="A93" s="12"/>
      <c r="B93" s="12"/>
      <c r="C93" s="12"/>
      <c r="D93" s="12"/>
      <c r="E93" s="12"/>
      <c r="F93" s="12"/>
      <c r="G93" s="12"/>
      <c r="H93" s="20"/>
      <c r="I93" s="20"/>
      <c r="J93" s="20"/>
      <c r="K93" s="20"/>
      <c r="L93" s="20"/>
      <c r="M93" s="20"/>
      <c r="N93" s="20"/>
      <c r="O93" s="20" t="s">
        <v>77</v>
      </c>
      <c r="P93" s="20">
        <v>1</v>
      </c>
      <c r="Q93" s="20">
        <v>221</v>
      </c>
      <c r="R93" s="20">
        <f t="shared" si="26"/>
        <v>221</v>
      </c>
      <c r="S93" s="37"/>
    </row>
    <row r="94" spans="1:19" x14ac:dyDescent="0.2">
      <c r="A94" s="12"/>
      <c r="B94" s="12"/>
      <c r="C94" s="12"/>
      <c r="D94" s="12"/>
      <c r="E94" s="12"/>
      <c r="F94" s="12"/>
      <c r="G94" s="12"/>
      <c r="H94" s="20"/>
      <c r="I94" s="20"/>
      <c r="J94" s="20"/>
      <c r="K94" s="20"/>
      <c r="L94" s="20"/>
      <c r="M94" s="20"/>
      <c r="N94" s="20"/>
      <c r="O94" s="20" t="s">
        <v>76</v>
      </c>
      <c r="P94" s="20">
        <v>1</v>
      </c>
      <c r="Q94" s="20">
        <v>100</v>
      </c>
      <c r="R94" s="20">
        <f t="shared" si="26"/>
        <v>100</v>
      </c>
      <c r="S94" s="37"/>
    </row>
    <row r="95" spans="1:19" x14ac:dyDescent="0.2">
      <c r="A95" s="12"/>
      <c r="B95" s="12"/>
      <c r="C95" s="12"/>
      <c r="D95" s="12"/>
      <c r="E95" s="12"/>
      <c r="F95" s="12"/>
      <c r="G95" s="12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37"/>
    </row>
    <row r="96" spans="1:19" x14ac:dyDescent="0.2">
      <c r="A96" s="12">
        <v>5</v>
      </c>
      <c r="B96" s="12" t="s">
        <v>73</v>
      </c>
      <c r="C96" s="39">
        <v>44680</v>
      </c>
      <c r="D96" s="12"/>
      <c r="E96" s="12" t="s">
        <v>74</v>
      </c>
      <c r="F96" s="12"/>
      <c r="G96" s="12"/>
      <c r="H96" s="20"/>
      <c r="I96" s="20"/>
      <c r="J96" s="20"/>
      <c r="K96" s="20"/>
      <c r="L96" s="20"/>
      <c r="M96" s="20"/>
      <c r="N96" s="20"/>
      <c r="O96" s="20" t="s">
        <v>77</v>
      </c>
      <c r="P96" s="20">
        <v>1</v>
      </c>
      <c r="Q96" s="20">
        <v>185</v>
      </c>
      <c r="R96" s="20">
        <f t="shared" si="26"/>
        <v>185</v>
      </c>
      <c r="S96" s="37"/>
    </row>
    <row r="97" spans="1:19" x14ac:dyDescent="0.2">
      <c r="A97" s="12"/>
      <c r="B97" s="12"/>
      <c r="C97" s="12"/>
      <c r="D97" s="12"/>
      <c r="E97" s="12"/>
      <c r="F97" s="12"/>
      <c r="G97" s="12"/>
      <c r="H97" s="20"/>
      <c r="I97" s="20"/>
      <c r="J97" s="20"/>
      <c r="K97" s="20"/>
      <c r="L97" s="20"/>
      <c r="M97" s="20"/>
      <c r="N97" s="20"/>
      <c r="O97" s="20" t="s">
        <v>78</v>
      </c>
      <c r="P97" s="20">
        <v>1</v>
      </c>
      <c r="Q97" s="20">
        <v>381</v>
      </c>
      <c r="R97" s="20">
        <f t="shared" si="26"/>
        <v>381</v>
      </c>
      <c r="S97" s="37"/>
    </row>
    <row r="98" spans="1:19" x14ac:dyDescent="0.2">
      <c r="A98" s="12"/>
      <c r="B98" s="12"/>
      <c r="C98" s="12"/>
      <c r="D98" s="12"/>
      <c r="E98" s="12"/>
      <c r="F98" s="12"/>
      <c r="G98" s="12"/>
      <c r="H98" s="20"/>
      <c r="I98" s="20"/>
      <c r="J98" s="20"/>
      <c r="K98" s="20"/>
      <c r="L98" s="20"/>
      <c r="M98" s="20"/>
      <c r="N98" s="20"/>
      <c r="O98" s="20" t="s">
        <v>77</v>
      </c>
      <c r="P98" s="20">
        <v>1</v>
      </c>
      <c r="Q98" s="20">
        <v>366</v>
      </c>
      <c r="R98" s="20">
        <f t="shared" si="26"/>
        <v>366</v>
      </c>
      <c r="S98" s="37"/>
    </row>
    <row r="99" spans="1:19" x14ac:dyDescent="0.2">
      <c r="A99" s="12"/>
      <c r="B99" s="12"/>
      <c r="C99" s="12"/>
      <c r="D99" s="12"/>
      <c r="E99" s="12"/>
      <c r="F99" s="12"/>
      <c r="G99" s="12"/>
      <c r="H99" s="20"/>
      <c r="I99" s="20"/>
      <c r="J99" s="20"/>
      <c r="K99" s="20"/>
      <c r="L99" s="20"/>
      <c r="M99" s="20"/>
      <c r="N99" s="20"/>
      <c r="O99" s="20" t="s">
        <v>76</v>
      </c>
      <c r="P99" s="20">
        <v>1</v>
      </c>
      <c r="Q99" s="20">
        <v>116</v>
      </c>
      <c r="R99" s="20">
        <f t="shared" si="26"/>
        <v>116</v>
      </c>
      <c r="S99" s="37"/>
    </row>
    <row r="100" spans="1:19" ht="25.5" x14ac:dyDescent="0.2">
      <c r="A100" s="12">
        <v>6</v>
      </c>
      <c r="B100" s="12" t="s">
        <v>79</v>
      </c>
      <c r="C100" s="39">
        <v>44670</v>
      </c>
      <c r="D100" s="12"/>
      <c r="E100" s="12"/>
      <c r="F100" s="12"/>
      <c r="G100" s="12"/>
      <c r="H100" s="20"/>
      <c r="I100" s="20"/>
      <c r="J100" s="20"/>
      <c r="K100" s="20"/>
      <c r="L100" s="20"/>
      <c r="M100" s="20"/>
      <c r="N100" s="20"/>
      <c r="O100" s="20" t="s">
        <v>80</v>
      </c>
      <c r="P100" s="20">
        <v>10</v>
      </c>
      <c r="Q100" s="20">
        <v>18</v>
      </c>
      <c r="R100" s="20">
        <f t="shared" si="26"/>
        <v>180</v>
      </c>
      <c r="S100" s="37"/>
    </row>
    <row r="101" spans="1:19" x14ac:dyDescent="0.2">
      <c r="A101" s="12"/>
      <c r="B101" s="12"/>
      <c r="C101" s="12"/>
      <c r="D101" s="12"/>
      <c r="E101" s="12"/>
      <c r="F101" s="12"/>
      <c r="G101" s="1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37"/>
    </row>
    <row r="102" spans="1:19" x14ac:dyDescent="0.2">
      <c r="A102" s="12"/>
      <c r="B102" s="12"/>
      <c r="C102" s="12"/>
      <c r="D102" s="12"/>
      <c r="E102" s="12"/>
      <c r="F102" s="12"/>
      <c r="G102" s="1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37"/>
    </row>
    <row r="103" spans="1:19" x14ac:dyDescent="0.2">
      <c r="A103" s="12"/>
      <c r="B103" s="12"/>
      <c r="C103" s="12"/>
      <c r="D103" s="12"/>
      <c r="E103" s="12"/>
      <c r="F103" s="12"/>
      <c r="G103" s="1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37"/>
    </row>
    <row r="104" spans="1:19" x14ac:dyDescent="0.2">
      <c r="A104" s="12"/>
      <c r="B104" s="12"/>
      <c r="C104" s="12"/>
      <c r="D104" s="12"/>
      <c r="E104" s="12"/>
      <c r="F104" s="12"/>
      <c r="G104" s="12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37"/>
    </row>
    <row r="105" spans="1:19" x14ac:dyDescent="0.2">
      <c r="A105" s="12"/>
      <c r="B105" s="12"/>
      <c r="C105" s="12"/>
      <c r="D105" s="12"/>
      <c r="E105" s="12"/>
      <c r="F105" s="12"/>
      <c r="G105" s="12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37"/>
    </row>
    <row r="106" spans="1:19" x14ac:dyDescent="0.2">
      <c r="A106" s="12"/>
      <c r="B106" s="12"/>
      <c r="C106" s="12"/>
      <c r="D106" s="12"/>
      <c r="E106" s="12"/>
      <c r="F106" s="12"/>
      <c r="G106" s="12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37"/>
    </row>
    <row r="107" spans="1:19" x14ac:dyDescent="0.2">
      <c r="A107" s="12"/>
      <c r="B107" s="12"/>
      <c r="C107" s="12"/>
      <c r="D107" s="12"/>
      <c r="E107" s="42" t="s">
        <v>40</v>
      </c>
      <c r="F107" s="12"/>
      <c r="G107" s="12"/>
      <c r="H107" s="43">
        <f>SUM(H73:H86)</f>
        <v>14</v>
      </c>
      <c r="I107" s="20"/>
      <c r="J107" s="43">
        <f>SUM(J73:J104)</f>
        <v>8400</v>
      </c>
      <c r="K107" s="20"/>
      <c r="L107" s="43">
        <f>SUM(L73:L86)</f>
        <v>5.5</v>
      </c>
      <c r="M107" s="20"/>
      <c r="N107" s="43">
        <f>SUM(N73:N86)</f>
        <v>3300</v>
      </c>
      <c r="O107" s="20"/>
      <c r="P107" s="20"/>
      <c r="Q107" s="20"/>
      <c r="R107" s="43">
        <f>SUM(R73:R106)</f>
        <v>5961.05</v>
      </c>
      <c r="S107" s="37">
        <f>J107+N107+R107</f>
        <v>17661.05</v>
      </c>
    </row>
    <row r="108" spans="1:19" ht="15" x14ac:dyDescent="0.2">
      <c r="A108" s="12"/>
      <c r="B108" s="12"/>
      <c r="C108" s="12"/>
      <c r="D108" s="12"/>
      <c r="E108" s="38" t="s">
        <v>43</v>
      </c>
      <c r="F108" s="12"/>
      <c r="G108" s="12"/>
      <c r="H108" s="20">
        <f>F108*G108</f>
        <v>0</v>
      </c>
      <c r="I108" s="20"/>
      <c r="J108" s="20">
        <f>H108*I108</f>
        <v>0</v>
      </c>
      <c r="K108" s="20"/>
      <c r="L108" s="20"/>
      <c r="M108" s="20"/>
      <c r="N108" s="20">
        <f>L108*M108</f>
        <v>0</v>
      </c>
      <c r="O108" s="20"/>
      <c r="P108" s="20"/>
      <c r="Q108" s="20"/>
      <c r="R108" s="20">
        <f>P108*Q108</f>
        <v>0</v>
      </c>
      <c r="S108" s="44"/>
    </row>
    <row r="109" spans="1:19" ht="15" x14ac:dyDescent="0.2">
      <c r="A109" s="12"/>
      <c r="B109" s="12"/>
      <c r="C109" s="39"/>
      <c r="D109" s="12"/>
      <c r="E109" s="38"/>
      <c r="F109" s="12"/>
      <c r="G109" s="12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44"/>
    </row>
    <row r="110" spans="1:19" ht="15" x14ac:dyDescent="0.2">
      <c r="A110" s="12"/>
      <c r="B110" s="12"/>
      <c r="C110" s="39"/>
      <c r="D110" s="12"/>
      <c r="E110" s="38"/>
      <c r="F110" s="12"/>
      <c r="G110" s="12"/>
      <c r="H110" s="20">
        <f>F110*G110</f>
        <v>0</v>
      </c>
      <c r="I110" s="20"/>
      <c r="J110" s="20">
        <f t="shared" ref="J110:J111" si="27">H110*I110</f>
        <v>0</v>
      </c>
      <c r="K110" s="20"/>
      <c r="L110" s="20"/>
      <c r="M110" s="20"/>
      <c r="N110" s="20">
        <f>L110*M110</f>
        <v>0</v>
      </c>
      <c r="O110" s="20"/>
      <c r="P110" s="20"/>
      <c r="Q110" s="20"/>
      <c r="R110" s="20">
        <f t="shared" ref="R110:R111" si="28">P110*Q110</f>
        <v>0</v>
      </c>
      <c r="S110" s="44"/>
    </row>
    <row r="111" spans="1:19" x14ac:dyDescent="0.2">
      <c r="A111" s="12"/>
      <c r="B111" s="12"/>
      <c r="C111" s="12"/>
      <c r="D111" s="12"/>
      <c r="E111" s="12"/>
      <c r="F111" s="12"/>
      <c r="G111" s="12"/>
      <c r="H111" s="20">
        <f>F111*G111</f>
        <v>0</v>
      </c>
      <c r="I111" s="20"/>
      <c r="J111" s="20">
        <f t="shared" si="27"/>
        <v>0</v>
      </c>
      <c r="K111" s="20"/>
      <c r="L111" s="20"/>
      <c r="M111" s="20"/>
      <c r="N111" s="20">
        <f>L111*M111</f>
        <v>0</v>
      </c>
      <c r="O111" s="20"/>
      <c r="P111" s="20"/>
      <c r="Q111" s="20"/>
      <c r="R111" s="20">
        <f t="shared" si="28"/>
        <v>0</v>
      </c>
      <c r="S111" s="44"/>
    </row>
    <row r="112" spans="1:19" x14ac:dyDescent="0.2">
      <c r="A112" s="12"/>
      <c r="B112" s="12"/>
      <c r="C112" s="12"/>
      <c r="D112" s="12"/>
      <c r="E112" s="42" t="s">
        <v>40</v>
      </c>
      <c r="F112" s="12"/>
      <c r="G112" s="12"/>
      <c r="H112" s="43">
        <f>SUM(H108:H111)</f>
        <v>0</v>
      </c>
      <c r="I112" s="20"/>
      <c r="J112" s="43">
        <f>SUM(J109:J111)</f>
        <v>0</v>
      </c>
      <c r="K112" s="20"/>
      <c r="L112" s="43">
        <f>SUM(L108:L111)</f>
        <v>0</v>
      </c>
      <c r="M112" s="20"/>
      <c r="N112" s="43">
        <f>SUM(N108:N111)</f>
        <v>0</v>
      </c>
      <c r="O112" s="20"/>
      <c r="P112" s="20"/>
      <c r="Q112" s="20"/>
      <c r="R112" s="43">
        <f>SUM(R108:R111)</f>
        <v>0</v>
      </c>
      <c r="S112" s="37">
        <f>J112+N112+R112</f>
        <v>0</v>
      </c>
    </row>
    <row r="113" spans="1:19" x14ac:dyDescent="0.2">
      <c r="A113" s="12"/>
      <c r="B113" s="12"/>
      <c r="C113" s="12"/>
      <c r="D113" s="12"/>
      <c r="E113" s="42" t="s">
        <v>40</v>
      </c>
      <c r="F113" s="12"/>
      <c r="G113" s="12"/>
      <c r="H113" s="43">
        <f>H72+H107+H112</f>
        <v>14.5</v>
      </c>
      <c r="I113" s="20"/>
      <c r="J113" s="43">
        <f>J72+J107+J112</f>
        <v>8700</v>
      </c>
      <c r="K113" s="20"/>
      <c r="L113" s="43">
        <f>L72+L107+L112</f>
        <v>5.75</v>
      </c>
      <c r="M113" s="20"/>
      <c r="N113" s="43">
        <f>N72+N107+N112</f>
        <v>3412.5</v>
      </c>
      <c r="O113" s="20"/>
      <c r="P113" s="20"/>
      <c r="Q113" s="20"/>
      <c r="R113" s="43">
        <f>R72+R107+R112</f>
        <v>6244.7800000000007</v>
      </c>
      <c r="S113" s="43">
        <f>SUM(S68:S112)</f>
        <v>18357.28</v>
      </c>
    </row>
    <row r="114" spans="1:19" x14ac:dyDescent="0.2">
      <c r="A114" s="35"/>
      <c r="B114" s="35"/>
      <c r="C114" s="4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47">
        <f>J113+N113+R113</f>
        <v>18357.28</v>
      </c>
      <c r="S114" s="47" t="s">
        <v>0</v>
      </c>
    </row>
    <row r="116" spans="1:19" ht="20.25" x14ac:dyDescent="0.3">
      <c r="F116" t="s">
        <v>0</v>
      </c>
      <c r="H116" s="1" t="s">
        <v>81</v>
      </c>
    </row>
    <row r="117" spans="1:19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x14ac:dyDescent="0.2">
      <c r="A118" s="4" t="s">
        <v>2</v>
      </c>
      <c r="B118" s="4" t="s">
        <v>3</v>
      </c>
      <c r="C118" s="4" t="s">
        <v>4</v>
      </c>
      <c r="D118" s="4" t="s">
        <v>5</v>
      </c>
      <c r="E118" s="4" t="s">
        <v>6</v>
      </c>
      <c r="F118" s="4" t="s">
        <v>7</v>
      </c>
      <c r="G118" s="4" t="s">
        <v>8</v>
      </c>
      <c r="H118" s="34" t="s">
        <v>9</v>
      </c>
      <c r="I118" s="34"/>
      <c r="J118" s="34"/>
      <c r="K118" s="4"/>
      <c r="L118" s="34" t="s">
        <v>10</v>
      </c>
      <c r="M118" s="34"/>
      <c r="N118" s="34"/>
      <c r="O118" s="34" t="s">
        <v>11</v>
      </c>
      <c r="P118" s="34"/>
      <c r="Q118" s="34"/>
      <c r="R118" s="34"/>
      <c r="S118" s="35"/>
    </row>
    <row r="119" spans="1:19" ht="25.5" x14ac:dyDescent="0.2">
      <c r="A119" s="36"/>
      <c r="B119" s="36"/>
      <c r="C119" s="36"/>
      <c r="D119" s="36"/>
      <c r="E119" s="36"/>
      <c r="F119" s="7"/>
      <c r="G119" s="7"/>
      <c r="H119" s="9" t="s">
        <v>12</v>
      </c>
      <c r="I119" s="9" t="s">
        <v>13</v>
      </c>
      <c r="J119" s="9" t="s">
        <v>14</v>
      </c>
      <c r="K119" s="7"/>
      <c r="L119" s="9" t="s">
        <v>12</v>
      </c>
      <c r="M119" s="9" t="s">
        <v>15</v>
      </c>
      <c r="N119" s="9" t="s">
        <v>14</v>
      </c>
      <c r="O119" s="9" t="s">
        <v>16</v>
      </c>
      <c r="P119" s="9" t="s">
        <v>12</v>
      </c>
      <c r="Q119" s="9" t="s">
        <v>15</v>
      </c>
      <c r="R119" s="9" t="s">
        <v>14</v>
      </c>
      <c r="S119" s="35"/>
    </row>
    <row r="120" spans="1:19" ht="31.5" x14ac:dyDescent="0.2">
      <c r="A120" s="12"/>
      <c r="B120" s="12"/>
      <c r="C120" s="12"/>
      <c r="D120" s="12"/>
      <c r="E120" s="13" t="s">
        <v>17</v>
      </c>
      <c r="F120" s="12"/>
      <c r="G120" s="12"/>
      <c r="H120" s="20">
        <f>F120*G120</f>
        <v>0</v>
      </c>
      <c r="I120" s="20"/>
      <c r="J120" s="20">
        <f>H120*I120</f>
        <v>0</v>
      </c>
      <c r="K120" s="20"/>
      <c r="L120" s="20"/>
      <c r="M120" s="20"/>
      <c r="N120" s="20">
        <f>L120*M120</f>
        <v>0</v>
      </c>
      <c r="O120" s="20"/>
      <c r="P120" s="20"/>
      <c r="Q120" s="20"/>
      <c r="R120" s="20">
        <f>P120*Q120</f>
        <v>0</v>
      </c>
      <c r="S120" s="37"/>
    </row>
    <row r="121" spans="1:19" ht="15" x14ac:dyDescent="0.2">
      <c r="A121" s="12"/>
      <c r="B121" s="12"/>
      <c r="C121" s="12"/>
      <c r="D121" s="12"/>
      <c r="E121" s="38" t="s">
        <v>18</v>
      </c>
      <c r="F121" s="12"/>
      <c r="G121" s="12"/>
      <c r="H121" s="20">
        <f>F121*G121</f>
        <v>0</v>
      </c>
      <c r="I121" s="20"/>
      <c r="J121" s="20">
        <f>H121*I121</f>
        <v>0</v>
      </c>
      <c r="K121" s="20"/>
      <c r="L121" s="20"/>
      <c r="M121" s="20"/>
      <c r="N121" s="20">
        <f>L121*M121</f>
        <v>0</v>
      </c>
      <c r="O121" s="20"/>
      <c r="P121" s="20"/>
      <c r="Q121" s="20"/>
      <c r="R121" s="20">
        <f t="shared" ref="R121:R123" si="29">P121*Q121</f>
        <v>0</v>
      </c>
      <c r="S121" s="37"/>
    </row>
    <row r="122" spans="1:19" ht="51" x14ac:dyDescent="0.2">
      <c r="A122" s="12" t="s">
        <v>19</v>
      </c>
      <c r="B122" s="25" t="s">
        <v>82</v>
      </c>
      <c r="C122" s="39">
        <v>44726</v>
      </c>
      <c r="D122" s="12"/>
      <c r="E122" s="48" t="s">
        <v>83</v>
      </c>
      <c r="F122" s="12"/>
      <c r="G122" s="12"/>
      <c r="H122" s="20">
        <f>F122*G122</f>
        <v>0</v>
      </c>
      <c r="I122" s="20"/>
      <c r="J122" s="20">
        <f>H122*I122</f>
        <v>0</v>
      </c>
      <c r="K122" s="20"/>
      <c r="L122" s="20"/>
      <c r="M122" s="20"/>
      <c r="N122" s="20">
        <f>L122*M122</f>
        <v>0</v>
      </c>
      <c r="O122" s="20"/>
      <c r="P122" s="20"/>
      <c r="Q122" s="20"/>
      <c r="R122" s="20">
        <f t="shared" si="29"/>
        <v>0</v>
      </c>
      <c r="S122" s="41"/>
    </row>
    <row r="123" spans="1:19" x14ac:dyDescent="0.2">
      <c r="A123" s="12"/>
      <c r="B123" s="12"/>
      <c r="C123" s="12"/>
      <c r="D123" s="12"/>
      <c r="E123" s="12"/>
      <c r="F123" s="12"/>
      <c r="G123" s="12"/>
      <c r="H123" s="20">
        <f>F123*G123</f>
        <v>0</v>
      </c>
      <c r="I123" s="20"/>
      <c r="J123" s="20">
        <f>H123*I123</f>
        <v>0</v>
      </c>
      <c r="K123" s="20"/>
      <c r="L123" s="20"/>
      <c r="M123" s="20"/>
      <c r="N123" s="20">
        <f>L123*M123</f>
        <v>0</v>
      </c>
      <c r="O123" s="20"/>
      <c r="P123" s="20"/>
      <c r="Q123" s="20"/>
      <c r="R123" s="20">
        <f t="shared" si="29"/>
        <v>0</v>
      </c>
      <c r="S123" s="41"/>
    </row>
    <row r="124" spans="1:19" x14ac:dyDescent="0.2">
      <c r="A124" s="12"/>
      <c r="B124" s="12"/>
      <c r="C124" s="12"/>
      <c r="D124" s="12"/>
      <c r="E124" s="42" t="s">
        <v>40</v>
      </c>
      <c r="F124" s="12"/>
      <c r="G124" s="12"/>
      <c r="H124" s="43">
        <f>SUM(H120:H123)</f>
        <v>0</v>
      </c>
      <c r="I124" s="20"/>
      <c r="J124" s="43">
        <f>SUM(J120:J123)</f>
        <v>0</v>
      </c>
      <c r="K124" s="20"/>
      <c r="L124" s="43">
        <f>SUM(L120:L123)</f>
        <v>0</v>
      </c>
      <c r="M124" s="20"/>
      <c r="N124" s="43">
        <f>SUM(N120:N123)</f>
        <v>0</v>
      </c>
      <c r="O124" s="20"/>
      <c r="P124" s="20"/>
      <c r="Q124" s="20"/>
      <c r="R124" s="43">
        <f>SUM(R120:R123)</f>
        <v>0</v>
      </c>
      <c r="S124" s="37">
        <f>J124+N124+R124</f>
        <v>0</v>
      </c>
    </row>
    <row r="125" spans="1:19" ht="15" x14ac:dyDescent="0.2">
      <c r="A125" s="12" t="s">
        <v>0</v>
      </c>
      <c r="B125" s="12"/>
      <c r="C125" s="12"/>
      <c r="D125" s="12"/>
      <c r="E125" s="38" t="s">
        <v>41</v>
      </c>
      <c r="F125" s="12"/>
      <c r="G125" s="12"/>
      <c r="H125" s="20">
        <f>F125*G125</f>
        <v>0</v>
      </c>
      <c r="I125" s="20"/>
      <c r="J125" s="20">
        <f>H125*I125</f>
        <v>0</v>
      </c>
      <c r="K125" s="20"/>
      <c r="L125" s="20"/>
      <c r="M125" s="20"/>
      <c r="N125" s="20">
        <f>L125*M125</f>
        <v>0</v>
      </c>
      <c r="O125" s="20"/>
      <c r="P125" s="20"/>
      <c r="Q125" s="20"/>
      <c r="R125" s="20">
        <f>P125</f>
        <v>0</v>
      </c>
      <c r="S125" s="44"/>
    </row>
    <row r="126" spans="1:19" ht="25.5" x14ac:dyDescent="0.2">
      <c r="A126" s="12" t="s">
        <v>19</v>
      </c>
      <c r="B126" s="12" t="s">
        <v>84</v>
      </c>
      <c r="C126" s="39">
        <v>44692</v>
      </c>
      <c r="D126" s="12"/>
      <c r="E126" s="38" t="s">
        <v>61</v>
      </c>
      <c r="F126" s="12">
        <v>8</v>
      </c>
      <c r="G126" s="12">
        <v>2</v>
      </c>
      <c r="H126" s="20">
        <f t="shared" ref="H126:H144" si="30">F126*G126</f>
        <v>16</v>
      </c>
      <c r="I126" s="20">
        <v>600</v>
      </c>
      <c r="J126" s="20">
        <f>H126*I126</f>
        <v>9600</v>
      </c>
      <c r="K126" s="20" t="s">
        <v>51</v>
      </c>
      <c r="L126" s="20">
        <v>3</v>
      </c>
      <c r="M126" s="20">
        <v>450</v>
      </c>
      <c r="N126" s="20">
        <f t="shared" ref="N126:N136" si="31">L126*M126</f>
        <v>1350</v>
      </c>
      <c r="O126" s="20" t="s">
        <v>85</v>
      </c>
      <c r="P126" s="20">
        <v>12</v>
      </c>
      <c r="Q126" s="20">
        <v>250</v>
      </c>
      <c r="R126" s="20">
        <f>P126*Q126</f>
        <v>3000</v>
      </c>
      <c r="S126" s="44"/>
    </row>
    <row r="127" spans="1:19" ht="25.5" x14ac:dyDescent="0.2">
      <c r="A127" s="12"/>
      <c r="B127" s="12"/>
      <c r="C127" s="12"/>
      <c r="D127" s="12"/>
      <c r="E127" s="38"/>
      <c r="F127" s="12"/>
      <c r="G127" s="12"/>
      <c r="H127" s="20">
        <f t="shared" si="30"/>
        <v>0</v>
      </c>
      <c r="I127" s="20"/>
      <c r="J127" s="20">
        <f>H127*I127</f>
        <v>0</v>
      </c>
      <c r="K127" s="20" t="s">
        <v>86</v>
      </c>
      <c r="L127" s="20">
        <v>1</v>
      </c>
      <c r="M127" s="20">
        <v>1800</v>
      </c>
      <c r="N127" s="20">
        <f t="shared" si="31"/>
        <v>1800</v>
      </c>
      <c r="O127" s="20" t="s">
        <v>87</v>
      </c>
      <c r="P127" s="20">
        <v>5.5</v>
      </c>
      <c r="Q127" s="20">
        <v>120</v>
      </c>
      <c r="R127" s="20">
        <f t="shared" ref="R127:R144" si="32">P127*Q127</f>
        <v>660</v>
      </c>
      <c r="S127" s="44"/>
    </row>
    <row r="128" spans="1:19" ht="15" x14ac:dyDescent="0.2">
      <c r="A128" s="12"/>
      <c r="B128" s="12"/>
      <c r="C128" s="12"/>
      <c r="D128" s="12"/>
      <c r="E128" s="38"/>
      <c r="F128" s="12"/>
      <c r="G128" s="12"/>
      <c r="H128" s="20">
        <f t="shared" si="30"/>
        <v>0</v>
      </c>
      <c r="I128" s="20"/>
      <c r="J128" s="20">
        <f t="shared" ref="J128:J144" si="33">H128*I128</f>
        <v>0</v>
      </c>
      <c r="K128" s="20"/>
      <c r="L128" s="20"/>
      <c r="M128" s="20"/>
      <c r="N128" s="20">
        <f t="shared" si="31"/>
        <v>0</v>
      </c>
      <c r="O128" s="20" t="s">
        <v>88</v>
      </c>
      <c r="P128" s="20">
        <v>2</v>
      </c>
      <c r="Q128" s="20">
        <v>137.29</v>
      </c>
      <c r="R128" s="20">
        <f t="shared" si="32"/>
        <v>274.58</v>
      </c>
      <c r="S128" s="44"/>
    </row>
    <row r="129" spans="1:19" ht="15" x14ac:dyDescent="0.2">
      <c r="A129" s="12"/>
      <c r="B129" s="12"/>
      <c r="C129" s="12"/>
      <c r="D129" s="12"/>
      <c r="E129" s="38"/>
      <c r="F129" s="12"/>
      <c r="G129" s="12"/>
      <c r="H129" s="20">
        <f t="shared" si="30"/>
        <v>0</v>
      </c>
      <c r="I129" s="20"/>
      <c r="J129" s="20">
        <f t="shared" si="33"/>
        <v>0</v>
      </c>
      <c r="K129" s="20"/>
      <c r="L129" s="20"/>
      <c r="M129" s="20"/>
      <c r="N129" s="20">
        <f t="shared" si="31"/>
        <v>0</v>
      </c>
      <c r="O129" s="20" t="s">
        <v>89</v>
      </c>
      <c r="P129" s="20">
        <v>0.3</v>
      </c>
      <c r="Q129" s="20">
        <v>194.77</v>
      </c>
      <c r="R129" s="20">
        <f t="shared" si="32"/>
        <v>58.430999999999997</v>
      </c>
      <c r="S129" s="44"/>
    </row>
    <row r="130" spans="1:19" ht="15" x14ac:dyDescent="0.2">
      <c r="A130" s="12"/>
      <c r="B130" s="12"/>
      <c r="C130" s="12"/>
      <c r="D130" s="12"/>
      <c r="E130" s="38"/>
      <c r="F130" s="12"/>
      <c r="G130" s="12"/>
      <c r="H130" s="20">
        <f t="shared" si="30"/>
        <v>0</v>
      </c>
      <c r="I130" s="20"/>
      <c r="J130" s="20">
        <f t="shared" si="33"/>
        <v>0</v>
      </c>
      <c r="K130" s="20"/>
      <c r="L130" s="20"/>
      <c r="M130" s="20"/>
      <c r="N130" s="20">
        <f t="shared" si="31"/>
        <v>0</v>
      </c>
      <c r="O130" s="20" t="s">
        <v>90</v>
      </c>
      <c r="P130" s="20">
        <v>100</v>
      </c>
      <c r="Q130" s="20">
        <v>10.6</v>
      </c>
      <c r="R130" s="20">
        <f t="shared" si="32"/>
        <v>1060</v>
      </c>
      <c r="S130" s="44"/>
    </row>
    <row r="131" spans="1:19" ht="25.5" x14ac:dyDescent="0.2">
      <c r="A131" s="12"/>
      <c r="B131" s="12"/>
      <c r="C131" s="12"/>
      <c r="D131" s="12"/>
      <c r="E131" s="38"/>
      <c r="F131" s="12"/>
      <c r="G131" s="12"/>
      <c r="H131" s="20">
        <f t="shared" si="30"/>
        <v>0</v>
      </c>
      <c r="I131" s="20"/>
      <c r="J131" s="20">
        <f t="shared" si="33"/>
        <v>0</v>
      </c>
      <c r="K131" s="20"/>
      <c r="L131" s="20"/>
      <c r="M131" s="20"/>
      <c r="N131" s="20">
        <f t="shared" si="31"/>
        <v>0</v>
      </c>
      <c r="O131" s="20" t="s">
        <v>91</v>
      </c>
      <c r="P131" s="20">
        <v>120</v>
      </c>
      <c r="Q131" s="20"/>
      <c r="R131" s="20">
        <f t="shared" si="32"/>
        <v>0</v>
      </c>
      <c r="S131" s="44"/>
    </row>
    <row r="132" spans="1:19" ht="15" x14ac:dyDescent="0.2">
      <c r="A132" s="12"/>
      <c r="B132" s="12"/>
      <c r="C132" s="12"/>
      <c r="D132" s="12"/>
      <c r="E132" s="38"/>
      <c r="F132" s="12"/>
      <c r="G132" s="12"/>
      <c r="H132" s="20">
        <f t="shared" si="30"/>
        <v>0</v>
      </c>
      <c r="I132" s="20"/>
      <c r="J132" s="20">
        <f t="shared" si="33"/>
        <v>0</v>
      </c>
      <c r="K132" s="20"/>
      <c r="L132" s="20"/>
      <c r="M132" s="20"/>
      <c r="N132" s="20">
        <f t="shared" si="31"/>
        <v>0</v>
      </c>
      <c r="O132" s="20" t="s">
        <v>92</v>
      </c>
      <c r="P132" s="20">
        <v>16</v>
      </c>
      <c r="Q132" s="20">
        <v>9.1999999999999993</v>
      </c>
      <c r="R132" s="20">
        <f t="shared" si="32"/>
        <v>147.19999999999999</v>
      </c>
      <c r="S132" s="44"/>
    </row>
    <row r="133" spans="1:19" ht="15" x14ac:dyDescent="0.2">
      <c r="A133" s="12"/>
      <c r="B133" s="12"/>
      <c r="C133" s="12"/>
      <c r="D133" s="12"/>
      <c r="E133" s="38"/>
      <c r="F133" s="12"/>
      <c r="G133" s="12"/>
      <c r="H133" s="20">
        <f t="shared" si="30"/>
        <v>0</v>
      </c>
      <c r="I133" s="20"/>
      <c r="J133" s="20">
        <f t="shared" si="33"/>
        <v>0</v>
      </c>
      <c r="K133" s="20"/>
      <c r="L133" s="20"/>
      <c r="M133" s="20"/>
      <c r="N133" s="20">
        <f t="shared" si="31"/>
        <v>0</v>
      </c>
      <c r="O133" s="20" t="s">
        <v>93</v>
      </c>
      <c r="P133" s="20">
        <v>1</v>
      </c>
      <c r="Q133" s="20">
        <v>699.3</v>
      </c>
      <c r="R133" s="20">
        <f t="shared" si="32"/>
        <v>699.3</v>
      </c>
      <c r="S133" s="44"/>
    </row>
    <row r="134" spans="1:19" ht="15" x14ac:dyDescent="0.2">
      <c r="A134" s="12"/>
      <c r="B134" s="12"/>
      <c r="C134" s="12"/>
      <c r="D134" s="12"/>
      <c r="E134" s="38"/>
      <c r="F134" s="12"/>
      <c r="G134" s="12"/>
      <c r="H134" s="20">
        <f t="shared" si="30"/>
        <v>0</v>
      </c>
      <c r="I134" s="20"/>
      <c r="J134" s="20">
        <f t="shared" si="33"/>
        <v>0</v>
      </c>
      <c r="K134" s="20"/>
      <c r="L134" s="20"/>
      <c r="M134" s="20"/>
      <c r="N134" s="20">
        <f t="shared" si="31"/>
        <v>0</v>
      </c>
      <c r="O134" s="20" t="s">
        <v>94</v>
      </c>
      <c r="P134" s="20">
        <v>1</v>
      </c>
      <c r="Q134" s="20">
        <v>116.21</v>
      </c>
      <c r="R134" s="20">
        <f t="shared" si="32"/>
        <v>116.21</v>
      </c>
      <c r="S134" s="44"/>
    </row>
    <row r="135" spans="1:19" ht="15" x14ac:dyDescent="0.2">
      <c r="A135" s="12"/>
      <c r="B135" s="12"/>
      <c r="C135" s="12"/>
      <c r="D135" s="12"/>
      <c r="E135" s="38"/>
      <c r="F135" s="12"/>
      <c r="G135" s="12"/>
      <c r="H135" s="20">
        <f t="shared" si="30"/>
        <v>0</v>
      </c>
      <c r="I135" s="20"/>
      <c r="J135" s="20">
        <f t="shared" si="33"/>
        <v>0</v>
      </c>
      <c r="K135" s="20"/>
      <c r="L135" s="20"/>
      <c r="M135" s="20"/>
      <c r="N135" s="20">
        <f t="shared" si="31"/>
        <v>0</v>
      </c>
      <c r="O135" s="20" t="s">
        <v>95</v>
      </c>
      <c r="P135" s="20">
        <v>5</v>
      </c>
      <c r="Q135" s="20">
        <v>68</v>
      </c>
      <c r="R135" s="20">
        <f t="shared" si="32"/>
        <v>340</v>
      </c>
      <c r="S135" s="44"/>
    </row>
    <row r="136" spans="1:19" ht="15" x14ac:dyDescent="0.2">
      <c r="A136" s="12"/>
      <c r="B136" s="12"/>
      <c r="C136" s="12"/>
      <c r="D136" s="12"/>
      <c r="E136" s="38"/>
      <c r="F136" s="12"/>
      <c r="G136" s="12"/>
      <c r="H136" s="20">
        <f t="shared" si="30"/>
        <v>0</v>
      </c>
      <c r="I136" s="20"/>
      <c r="J136" s="20">
        <f t="shared" si="33"/>
        <v>0</v>
      </c>
      <c r="K136" s="20"/>
      <c r="L136" s="20"/>
      <c r="M136" s="20"/>
      <c r="N136" s="20">
        <f t="shared" si="31"/>
        <v>0</v>
      </c>
      <c r="O136" s="20" t="s">
        <v>96</v>
      </c>
      <c r="P136" s="20">
        <v>6</v>
      </c>
      <c r="Q136" s="20"/>
      <c r="R136" s="20">
        <f t="shared" si="32"/>
        <v>0</v>
      </c>
      <c r="S136" s="44"/>
    </row>
    <row r="137" spans="1:19" ht="15" x14ac:dyDescent="0.2">
      <c r="A137" s="12"/>
      <c r="B137" s="12"/>
      <c r="C137" s="12"/>
      <c r="D137" s="12"/>
      <c r="E137" s="38"/>
      <c r="F137" s="12"/>
      <c r="G137" s="12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44"/>
    </row>
    <row r="138" spans="1:19" ht="25.5" x14ac:dyDescent="0.2">
      <c r="A138" s="12">
        <v>2</v>
      </c>
      <c r="B138" s="12" t="s">
        <v>73</v>
      </c>
      <c r="C138" s="39">
        <v>44698</v>
      </c>
      <c r="D138" s="12"/>
      <c r="E138" s="38" t="s">
        <v>74</v>
      </c>
      <c r="F138" s="12"/>
      <c r="G138" s="12"/>
      <c r="H138" s="20"/>
      <c r="I138" s="20"/>
      <c r="J138" s="20"/>
      <c r="K138" s="20"/>
      <c r="L138" s="20"/>
      <c r="M138" s="20"/>
      <c r="N138" s="20"/>
      <c r="O138" s="20" t="s">
        <v>97</v>
      </c>
      <c r="P138" s="20">
        <v>1</v>
      </c>
      <c r="Q138" s="20">
        <v>1145</v>
      </c>
      <c r="R138" s="20">
        <f>P138*Q138</f>
        <v>1145</v>
      </c>
      <c r="S138" s="44"/>
    </row>
    <row r="139" spans="1:19" ht="15" x14ac:dyDescent="0.2">
      <c r="A139" s="12"/>
      <c r="B139" s="12"/>
      <c r="C139" s="12"/>
      <c r="D139" s="12"/>
      <c r="E139" s="38"/>
      <c r="F139" s="12"/>
      <c r="G139" s="12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>
        <f t="shared" ref="R139:R143" si="34">P139*Q139</f>
        <v>0</v>
      </c>
      <c r="S139" s="44"/>
    </row>
    <row r="140" spans="1:19" ht="15" x14ac:dyDescent="0.2">
      <c r="A140" s="12">
        <v>3</v>
      </c>
      <c r="B140" s="12" t="s">
        <v>79</v>
      </c>
      <c r="C140" s="39">
        <v>44692</v>
      </c>
      <c r="D140" s="12"/>
      <c r="E140" s="38"/>
      <c r="F140" s="12"/>
      <c r="G140" s="12"/>
      <c r="H140" s="20"/>
      <c r="I140" s="20"/>
      <c r="J140" s="20">
        <v>3000</v>
      </c>
      <c r="K140" s="20"/>
      <c r="L140" s="20"/>
      <c r="M140" s="20"/>
      <c r="N140" s="20"/>
      <c r="O140" s="20" t="s">
        <v>75</v>
      </c>
      <c r="P140" s="20">
        <v>1</v>
      </c>
      <c r="Q140" s="20">
        <v>160</v>
      </c>
      <c r="R140" s="20">
        <f t="shared" si="34"/>
        <v>160</v>
      </c>
      <c r="S140" s="44"/>
    </row>
    <row r="141" spans="1:19" ht="15" x14ac:dyDescent="0.2">
      <c r="A141" s="12"/>
      <c r="B141" s="12"/>
      <c r="C141" s="12"/>
      <c r="D141" s="12"/>
      <c r="E141" s="38"/>
      <c r="F141" s="12"/>
      <c r="G141" s="12"/>
      <c r="H141" s="20"/>
      <c r="I141" s="20"/>
      <c r="J141" s="20"/>
      <c r="K141" s="20"/>
      <c r="L141" s="20"/>
      <c r="M141" s="20"/>
      <c r="N141" s="20"/>
      <c r="O141" s="20" t="s">
        <v>98</v>
      </c>
      <c r="P141" s="20">
        <v>2</v>
      </c>
      <c r="Q141" s="20">
        <v>75</v>
      </c>
      <c r="R141" s="20">
        <f t="shared" si="34"/>
        <v>150</v>
      </c>
      <c r="S141" s="44"/>
    </row>
    <row r="142" spans="1:19" ht="15" x14ac:dyDescent="0.2">
      <c r="A142" s="12"/>
      <c r="B142" s="12"/>
      <c r="C142" s="12"/>
      <c r="D142" s="12"/>
      <c r="E142" s="38"/>
      <c r="F142" s="12"/>
      <c r="G142" s="12"/>
      <c r="H142" s="20"/>
      <c r="I142" s="20"/>
      <c r="J142" s="20"/>
      <c r="K142" s="20"/>
      <c r="L142" s="20"/>
      <c r="M142" s="20"/>
      <c r="N142" s="20"/>
      <c r="O142" s="20" t="s">
        <v>99</v>
      </c>
      <c r="P142" s="20">
        <v>1</v>
      </c>
      <c r="Q142" s="20">
        <v>269</v>
      </c>
      <c r="R142" s="20">
        <f t="shared" si="34"/>
        <v>269</v>
      </c>
      <c r="S142" s="44"/>
    </row>
    <row r="143" spans="1:19" ht="15" x14ac:dyDescent="0.2">
      <c r="A143" s="12"/>
      <c r="B143" s="12"/>
      <c r="C143" s="12"/>
      <c r="D143" s="12"/>
      <c r="E143" s="38"/>
      <c r="F143" s="12"/>
      <c r="G143" s="12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>
        <f t="shared" si="34"/>
        <v>0</v>
      </c>
      <c r="S143" s="44"/>
    </row>
    <row r="144" spans="1:19" x14ac:dyDescent="0.2">
      <c r="A144" s="12"/>
      <c r="B144" s="12"/>
      <c r="C144" s="12"/>
      <c r="D144" s="12"/>
      <c r="E144" s="12"/>
      <c r="F144" s="12"/>
      <c r="G144" s="12"/>
      <c r="H144" s="20">
        <f t="shared" si="30"/>
        <v>0</v>
      </c>
      <c r="I144" s="20"/>
      <c r="J144" s="20">
        <f t="shared" si="33"/>
        <v>0</v>
      </c>
      <c r="K144" s="20"/>
      <c r="L144" s="20"/>
      <c r="M144" s="20"/>
      <c r="N144" s="20">
        <f>L144*M144</f>
        <v>0</v>
      </c>
      <c r="O144" s="20"/>
      <c r="P144" s="20"/>
      <c r="Q144" s="20"/>
      <c r="R144" s="20">
        <f t="shared" si="32"/>
        <v>0</v>
      </c>
      <c r="S144" s="37"/>
    </row>
    <row r="145" spans="1:19" x14ac:dyDescent="0.2">
      <c r="A145" s="12"/>
      <c r="B145" s="12"/>
      <c r="C145" s="12"/>
      <c r="D145" s="12"/>
      <c r="E145" s="42" t="s">
        <v>40</v>
      </c>
      <c r="F145" s="12"/>
      <c r="G145" s="12"/>
      <c r="H145" s="43">
        <f>SUM(H125:H144)</f>
        <v>16</v>
      </c>
      <c r="I145" s="20"/>
      <c r="J145" s="43">
        <f>SUM(J125:J144)</f>
        <v>12600</v>
      </c>
      <c r="K145" s="20"/>
      <c r="L145" s="43">
        <f>SUM(L125:L144)</f>
        <v>4</v>
      </c>
      <c r="M145" s="20"/>
      <c r="N145" s="43">
        <f>SUM(N125:N144)</f>
        <v>3150</v>
      </c>
      <c r="O145" s="20"/>
      <c r="P145" s="20"/>
      <c r="Q145" s="20"/>
      <c r="R145" s="43">
        <f>SUM(R125:R144)</f>
        <v>8079.7210000000005</v>
      </c>
      <c r="S145" s="37">
        <f>J145+N145+R145</f>
        <v>23829.721000000001</v>
      </c>
    </row>
    <row r="146" spans="1:19" ht="15" x14ac:dyDescent="0.2">
      <c r="A146" s="12"/>
      <c r="B146" s="12"/>
      <c r="C146" s="12"/>
      <c r="D146" s="12"/>
      <c r="E146" s="38" t="s">
        <v>43</v>
      </c>
      <c r="F146" s="12"/>
      <c r="G146" s="12"/>
      <c r="H146" s="20">
        <f>F146*G146</f>
        <v>0</v>
      </c>
      <c r="I146" s="20"/>
      <c r="J146" s="20">
        <f>H146*I146</f>
        <v>0</v>
      </c>
      <c r="K146" s="20"/>
      <c r="L146" s="20"/>
      <c r="M146" s="20"/>
      <c r="N146" s="20">
        <f>L146*M146</f>
        <v>0</v>
      </c>
      <c r="O146" s="20"/>
      <c r="P146" s="20"/>
      <c r="Q146" s="20"/>
      <c r="R146" s="20">
        <f>P146*Q146</f>
        <v>0</v>
      </c>
      <c r="S146" s="44"/>
    </row>
    <row r="147" spans="1:19" ht="15" x14ac:dyDescent="0.2">
      <c r="A147" s="12"/>
      <c r="B147" s="12"/>
      <c r="C147" s="39"/>
      <c r="D147" s="12"/>
      <c r="E147" s="38"/>
      <c r="F147" s="12"/>
      <c r="G147" s="12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44"/>
    </row>
    <row r="148" spans="1:19" ht="15" x14ac:dyDescent="0.2">
      <c r="A148" s="12"/>
      <c r="B148" s="12"/>
      <c r="C148" s="39"/>
      <c r="D148" s="12"/>
      <c r="E148" s="38"/>
      <c r="F148" s="12"/>
      <c r="G148" s="12"/>
      <c r="H148" s="20">
        <f>F148*G148</f>
        <v>0</v>
      </c>
      <c r="I148" s="20"/>
      <c r="J148" s="20">
        <f t="shared" ref="J148:J149" si="35">H148*I148</f>
        <v>0</v>
      </c>
      <c r="K148" s="20"/>
      <c r="L148" s="20"/>
      <c r="M148" s="20"/>
      <c r="N148" s="20">
        <f>L148*M148</f>
        <v>0</v>
      </c>
      <c r="O148" s="20"/>
      <c r="P148" s="20"/>
      <c r="Q148" s="20"/>
      <c r="R148" s="20">
        <f t="shared" ref="R148:R149" si="36">P148*Q148</f>
        <v>0</v>
      </c>
      <c r="S148" s="44"/>
    </row>
    <row r="149" spans="1:19" x14ac:dyDescent="0.2">
      <c r="A149" s="12"/>
      <c r="B149" s="12"/>
      <c r="C149" s="12"/>
      <c r="D149" s="12"/>
      <c r="E149" s="12"/>
      <c r="F149" s="12"/>
      <c r="G149" s="12"/>
      <c r="H149" s="20">
        <f>F149*G149</f>
        <v>0</v>
      </c>
      <c r="I149" s="20"/>
      <c r="J149" s="20">
        <f t="shared" si="35"/>
        <v>0</v>
      </c>
      <c r="K149" s="20"/>
      <c r="L149" s="20"/>
      <c r="M149" s="20"/>
      <c r="N149" s="20">
        <f>L149*M149</f>
        <v>0</v>
      </c>
      <c r="O149" s="20"/>
      <c r="P149" s="20"/>
      <c r="Q149" s="20"/>
      <c r="R149" s="20">
        <f t="shared" si="36"/>
        <v>0</v>
      </c>
      <c r="S149" s="44"/>
    </row>
    <row r="150" spans="1:19" x14ac:dyDescent="0.2">
      <c r="A150" s="12"/>
      <c r="B150" s="12"/>
      <c r="C150" s="12"/>
      <c r="D150" s="12"/>
      <c r="E150" s="42" t="s">
        <v>40</v>
      </c>
      <c r="F150" s="12"/>
      <c r="G150" s="12"/>
      <c r="H150" s="43">
        <f>SUM(H146:H149)</f>
        <v>0</v>
      </c>
      <c r="I150" s="20"/>
      <c r="J150" s="43">
        <f>SUM(J147:J149)</f>
        <v>0</v>
      </c>
      <c r="K150" s="20"/>
      <c r="L150" s="43">
        <f>SUM(L146:L149)</f>
        <v>0</v>
      </c>
      <c r="M150" s="20"/>
      <c r="N150" s="43">
        <f>SUM(N146:N149)</f>
        <v>0</v>
      </c>
      <c r="O150" s="20"/>
      <c r="P150" s="20"/>
      <c r="Q150" s="20"/>
      <c r="R150" s="43">
        <f>SUM(R146:R149)</f>
        <v>0</v>
      </c>
      <c r="S150" s="37">
        <f>J150+N150+R150</f>
        <v>0</v>
      </c>
    </row>
    <row r="151" spans="1:19" x14ac:dyDescent="0.2">
      <c r="A151" s="12"/>
      <c r="B151" s="12"/>
      <c r="C151" s="12"/>
      <c r="D151" s="12"/>
      <c r="E151" s="42" t="s">
        <v>40</v>
      </c>
      <c r="F151" s="12"/>
      <c r="G151" s="12"/>
      <c r="H151" s="43">
        <f>H124+H145+H150</f>
        <v>16</v>
      </c>
      <c r="I151" s="20"/>
      <c r="J151" s="43">
        <f>J124+J145+J150</f>
        <v>12600</v>
      </c>
      <c r="K151" s="20"/>
      <c r="L151" s="43">
        <f>L124+L145+L150</f>
        <v>4</v>
      </c>
      <c r="M151" s="20"/>
      <c r="N151" s="43">
        <f>N124+N145+N150</f>
        <v>3150</v>
      </c>
      <c r="O151" s="20"/>
      <c r="P151" s="20"/>
      <c r="Q151" s="20"/>
      <c r="R151" s="43">
        <f>R124+R145+R150</f>
        <v>8079.7210000000005</v>
      </c>
      <c r="S151" s="43">
        <f>SUM(S120:S150)</f>
        <v>23829.721000000001</v>
      </c>
    </row>
    <row r="152" spans="1:19" x14ac:dyDescent="0.2">
      <c r="A152" s="35"/>
      <c r="B152" s="35"/>
      <c r="C152" s="46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47">
        <f>J151+N151+R151</f>
        <v>23829.721000000001</v>
      </c>
      <c r="S152" s="47" t="s">
        <v>0</v>
      </c>
    </row>
    <row r="154" spans="1:19" ht="20.25" x14ac:dyDescent="0.3">
      <c r="F154" t="s">
        <v>0</v>
      </c>
      <c r="H154" s="1" t="s">
        <v>100</v>
      </c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">
      <c r="A156" s="3" t="s">
        <v>2</v>
      </c>
      <c r="B156" s="3" t="s">
        <v>3</v>
      </c>
      <c r="C156" s="3" t="s">
        <v>4</v>
      </c>
      <c r="D156" s="3" t="s">
        <v>5</v>
      </c>
      <c r="E156" s="3" t="s">
        <v>6</v>
      </c>
      <c r="F156" s="4" t="s">
        <v>7</v>
      </c>
      <c r="G156" s="4" t="s">
        <v>8</v>
      </c>
      <c r="H156" s="5" t="s">
        <v>9</v>
      </c>
      <c r="I156" s="5"/>
      <c r="J156" s="5"/>
      <c r="K156" s="3"/>
      <c r="L156" s="5" t="s">
        <v>10</v>
      </c>
      <c r="M156" s="5"/>
      <c r="N156" s="5"/>
      <c r="O156" s="5" t="s">
        <v>11</v>
      </c>
      <c r="P156" s="5"/>
      <c r="Q156" s="5"/>
      <c r="R156" s="5"/>
      <c r="S156" s="2"/>
    </row>
    <row r="157" spans="1:19" ht="25.5" x14ac:dyDescent="0.2">
      <c r="A157" s="6"/>
      <c r="B157" s="6"/>
      <c r="C157" s="6"/>
      <c r="D157" s="6"/>
      <c r="E157" s="6"/>
      <c r="F157" s="7"/>
      <c r="G157" s="7"/>
      <c r="H157" s="8" t="s">
        <v>12</v>
      </c>
      <c r="I157" s="9" t="s">
        <v>13</v>
      </c>
      <c r="J157" s="8" t="s">
        <v>14</v>
      </c>
      <c r="K157" s="10"/>
      <c r="L157" s="8" t="s">
        <v>12</v>
      </c>
      <c r="M157" s="8" t="s">
        <v>15</v>
      </c>
      <c r="N157" s="8" t="s">
        <v>14</v>
      </c>
      <c r="O157" s="9" t="s">
        <v>16</v>
      </c>
      <c r="P157" s="8" t="s">
        <v>12</v>
      </c>
      <c r="Q157" s="8" t="s">
        <v>15</v>
      </c>
      <c r="R157" s="8" t="s">
        <v>14</v>
      </c>
      <c r="S157" s="2"/>
    </row>
    <row r="158" spans="1:19" ht="31.5" x14ac:dyDescent="0.2">
      <c r="A158" s="11"/>
      <c r="B158" s="12"/>
      <c r="C158" s="11"/>
      <c r="D158" s="12"/>
      <c r="E158" s="13" t="s">
        <v>17</v>
      </c>
      <c r="F158" s="11"/>
      <c r="G158" s="11"/>
      <c r="H158" s="14">
        <f>F158*G158</f>
        <v>0</v>
      </c>
      <c r="I158" s="14"/>
      <c r="J158" s="14">
        <f>H158*I158</f>
        <v>0</v>
      </c>
      <c r="K158" s="14"/>
      <c r="L158" s="14"/>
      <c r="M158" s="14"/>
      <c r="N158" s="14">
        <f>L158*M158</f>
        <v>0</v>
      </c>
      <c r="O158" s="14"/>
      <c r="P158" s="14"/>
      <c r="Q158" s="14"/>
      <c r="R158" s="14">
        <f>P158*Q158</f>
        <v>0</v>
      </c>
      <c r="S158" s="15"/>
    </row>
    <row r="159" spans="1:19" ht="15" x14ac:dyDescent="0.2">
      <c r="A159" s="11"/>
      <c r="B159" s="12"/>
      <c r="C159" s="11"/>
      <c r="D159" s="11"/>
      <c r="E159" s="16" t="s">
        <v>18</v>
      </c>
      <c r="F159" s="11"/>
      <c r="G159" s="11"/>
      <c r="H159" s="14">
        <f>F159*G159</f>
        <v>0</v>
      </c>
      <c r="I159" s="14"/>
      <c r="J159" s="14">
        <f>H159*I159</f>
        <v>0</v>
      </c>
      <c r="K159" s="14"/>
      <c r="L159" s="14"/>
      <c r="M159" s="14"/>
      <c r="N159" s="14">
        <f>L159*M159</f>
        <v>0</v>
      </c>
      <c r="O159" s="14"/>
      <c r="P159" s="14"/>
      <c r="Q159" s="14"/>
      <c r="R159" s="14">
        <f t="shared" ref="R159:R163" si="37">P159*Q159</f>
        <v>0</v>
      </c>
      <c r="S159" s="15"/>
    </row>
    <row r="160" spans="1:19" ht="51" x14ac:dyDescent="0.2">
      <c r="A160" s="11" t="s">
        <v>19</v>
      </c>
      <c r="B160" s="25" t="s">
        <v>101</v>
      </c>
      <c r="C160" s="18">
        <v>44726</v>
      </c>
      <c r="D160" s="11"/>
      <c r="E160" s="49" t="s">
        <v>83</v>
      </c>
      <c r="F160" s="11">
        <v>1</v>
      </c>
      <c r="G160" s="11">
        <v>1</v>
      </c>
      <c r="H160" s="14">
        <f>F160*G160</f>
        <v>1</v>
      </c>
      <c r="I160" s="14">
        <v>600</v>
      </c>
      <c r="J160" s="14">
        <f>H160*I160</f>
        <v>600</v>
      </c>
      <c r="K160" s="14" t="s">
        <v>51</v>
      </c>
      <c r="L160" s="14">
        <v>0.5</v>
      </c>
      <c r="M160" s="14">
        <v>450</v>
      </c>
      <c r="N160" s="14">
        <f>L160*M160</f>
        <v>225</v>
      </c>
      <c r="O160" s="14" t="s">
        <v>31</v>
      </c>
      <c r="P160" s="14">
        <v>0.2</v>
      </c>
      <c r="Q160" s="14">
        <v>75</v>
      </c>
      <c r="R160" s="14">
        <f t="shared" si="37"/>
        <v>15</v>
      </c>
      <c r="S160" s="21"/>
    </row>
    <row r="161" spans="1:19" ht="15" x14ac:dyDescent="0.2">
      <c r="A161" s="11"/>
      <c r="B161" s="25"/>
      <c r="C161" s="18"/>
      <c r="D161" s="11"/>
      <c r="E161" s="49"/>
      <c r="F161" s="11"/>
      <c r="G161" s="11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21"/>
    </row>
    <row r="162" spans="1:19" ht="39" customHeight="1" x14ac:dyDescent="0.2">
      <c r="A162" s="11">
        <v>2</v>
      </c>
      <c r="B162" s="25" t="s">
        <v>102</v>
      </c>
      <c r="C162" s="18"/>
      <c r="D162" s="11"/>
      <c r="E162" s="49"/>
      <c r="F162" s="11"/>
      <c r="G162" s="11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>
        <v>12000</v>
      </c>
      <c r="S162" s="21"/>
    </row>
    <row r="163" spans="1:19" x14ac:dyDescent="0.2">
      <c r="A163" s="11"/>
      <c r="B163" s="12"/>
      <c r="C163" s="11"/>
      <c r="D163" s="11"/>
      <c r="E163" s="11"/>
      <c r="F163" s="11"/>
      <c r="G163" s="11"/>
      <c r="H163" s="14">
        <f>F163*G163</f>
        <v>0</v>
      </c>
      <c r="I163" s="14"/>
      <c r="J163" s="14">
        <f>H163*I163</f>
        <v>0</v>
      </c>
      <c r="K163" s="14"/>
      <c r="L163" s="14"/>
      <c r="M163" s="14"/>
      <c r="N163" s="14">
        <f>L163*M163</f>
        <v>0</v>
      </c>
      <c r="O163" s="14"/>
      <c r="P163" s="14"/>
      <c r="Q163" s="14"/>
      <c r="R163" s="14">
        <f t="shared" si="37"/>
        <v>0</v>
      </c>
      <c r="S163" s="21"/>
    </row>
    <row r="164" spans="1:19" x14ac:dyDescent="0.2">
      <c r="A164" s="11"/>
      <c r="B164" s="12"/>
      <c r="C164" s="11"/>
      <c r="D164" s="11"/>
      <c r="E164" s="26" t="s">
        <v>40</v>
      </c>
      <c r="F164" s="11"/>
      <c r="G164" s="11"/>
      <c r="H164" s="27">
        <f>SUM(H158:H163)</f>
        <v>1</v>
      </c>
      <c r="I164" s="14"/>
      <c r="J164" s="27">
        <f>SUM(J158:J163)</f>
        <v>600</v>
      </c>
      <c r="K164" s="14"/>
      <c r="L164" s="27">
        <f>SUM(L158:L163)</f>
        <v>0.5</v>
      </c>
      <c r="M164" s="14"/>
      <c r="N164" s="27">
        <f>SUM(N158:N163)</f>
        <v>225</v>
      </c>
      <c r="O164" s="14"/>
      <c r="P164" s="14"/>
      <c r="Q164" s="14"/>
      <c r="R164" s="27">
        <f>SUM(R158:R163)</f>
        <v>12015</v>
      </c>
      <c r="S164" s="15">
        <f>J164+N164+R164</f>
        <v>12840</v>
      </c>
    </row>
    <row r="165" spans="1:19" ht="15" x14ac:dyDescent="0.2">
      <c r="A165" s="11" t="s">
        <v>0</v>
      </c>
      <c r="B165" s="12"/>
      <c r="C165" s="11"/>
      <c r="D165" s="11"/>
      <c r="E165" s="16" t="s">
        <v>41</v>
      </c>
      <c r="F165" s="11"/>
      <c r="G165" s="11"/>
      <c r="H165" s="14">
        <f>F165*G165</f>
        <v>0</v>
      </c>
      <c r="I165" s="14"/>
      <c r="J165" s="14">
        <f>H165*I165</f>
        <v>0</v>
      </c>
      <c r="K165" s="14"/>
      <c r="L165" s="14"/>
      <c r="M165" s="14"/>
      <c r="N165" s="14">
        <f>L165*M165</f>
        <v>0</v>
      </c>
      <c r="O165" s="14"/>
      <c r="P165" s="14"/>
      <c r="Q165" s="14"/>
      <c r="R165" s="14">
        <f>P165</f>
        <v>0</v>
      </c>
      <c r="S165" s="28"/>
    </row>
    <row r="166" spans="1:19" ht="15" x14ac:dyDescent="0.2">
      <c r="A166" s="11"/>
      <c r="B166" s="12"/>
      <c r="C166" s="18"/>
      <c r="D166" s="11"/>
      <c r="E166" s="16" t="s">
        <v>42</v>
      </c>
      <c r="F166" s="11"/>
      <c r="G166" s="11"/>
      <c r="H166" s="14">
        <f t="shared" ref="H166:H168" si="38">F166*G166</f>
        <v>0</v>
      </c>
      <c r="I166" s="14"/>
      <c r="J166" s="14">
        <f>H166*I166</f>
        <v>0</v>
      </c>
      <c r="K166" s="14"/>
      <c r="L166" s="14"/>
      <c r="M166" s="14"/>
      <c r="N166" s="14">
        <f t="shared" ref="N166:N167" si="39">L166*M166</f>
        <v>0</v>
      </c>
      <c r="O166" s="14"/>
      <c r="P166" s="14"/>
      <c r="Q166" s="14"/>
      <c r="R166" s="14">
        <f>P166*Q166</f>
        <v>0</v>
      </c>
      <c r="S166" s="28"/>
    </row>
    <row r="167" spans="1:19" ht="15" x14ac:dyDescent="0.2">
      <c r="A167" s="11"/>
      <c r="B167" s="12"/>
      <c r="C167" s="11"/>
      <c r="D167" s="11"/>
      <c r="E167" s="16"/>
      <c r="F167" s="11"/>
      <c r="G167" s="11"/>
      <c r="H167" s="14">
        <f t="shared" si="38"/>
        <v>0</v>
      </c>
      <c r="I167" s="14"/>
      <c r="J167" s="14">
        <f>H167*I167</f>
        <v>0</v>
      </c>
      <c r="K167" s="14"/>
      <c r="L167" s="14"/>
      <c r="M167" s="14"/>
      <c r="N167" s="14">
        <f t="shared" si="39"/>
        <v>0</v>
      </c>
      <c r="O167" s="14"/>
      <c r="P167" s="14"/>
      <c r="Q167" s="14"/>
      <c r="R167" s="14">
        <f t="shared" ref="R167:R168" si="40">P167*Q167</f>
        <v>0</v>
      </c>
      <c r="S167" s="28"/>
    </row>
    <row r="168" spans="1:19" x14ac:dyDescent="0.2">
      <c r="A168" s="11"/>
      <c r="B168" s="12"/>
      <c r="C168" s="11"/>
      <c r="D168" s="11"/>
      <c r="E168" s="11"/>
      <c r="F168" s="11"/>
      <c r="G168" s="11"/>
      <c r="H168" s="14">
        <f t="shared" si="38"/>
        <v>0</v>
      </c>
      <c r="I168" s="14"/>
      <c r="J168" s="14">
        <f t="shared" ref="J168" si="41">H168*I168</f>
        <v>0</v>
      </c>
      <c r="K168" s="14"/>
      <c r="L168" s="14"/>
      <c r="M168" s="14"/>
      <c r="N168" s="14">
        <f>L168*M168</f>
        <v>0</v>
      </c>
      <c r="O168" s="14"/>
      <c r="P168" s="14"/>
      <c r="Q168" s="14"/>
      <c r="R168" s="14">
        <f t="shared" si="40"/>
        <v>0</v>
      </c>
      <c r="S168" s="15"/>
    </row>
    <row r="169" spans="1:19" x14ac:dyDescent="0.2">
      <c r="A169" s="11"/>
      <c r="B169" s="12"/>
      <c r="C169" s="11"/>
      <c r="D169" s="11"/>
      <c r="E169" s="26" t="s">
        <v>40</v>
      </c>
      <c r="F169" s="11"/>
      <c r="G169" s="11"/>
      <c r="H169" s="27">
        <f>SUM(H165:H168)</f>
        <v>0</v>
      </c>
      <c r="I169" s="14"/>
      <c r="J169" s="27">
        <f>SUM(J165:J168)</f>
        <v>0</v>
      </c>
      <c r="K169" s="14"/>
      <c r="L169" s="27">
        <f>SUM(L165:L168)</f>
        <v>0</v>
      </c>
      <c r="M169" s="14"/>
      <c r="N169" s="27">
        <f>SUM(N165:N168)</f>
        <v>0</v>
      </c>
      <c r="O169" s="14"/>
      <c r="P169" s="14"/>
      <c r="Q169" s="14"/>
      <c r="R169" s="27">
        <f>SUM(R165:R168)</f>
        <v>0</v>
      </c>
      <c r="S169" s="15">
        <f>J169+N169+R169</f>
        <v>0</v>
      </c>
    </row>
    <row r="170" spans="1:19" ht="15" x14ac:dyDescent="0.2">
      <c r="A170" s="11"/>
      <c r="B170" s="12"/>
      <c r="C170" s="11"/>
      <c r="D170" s="11"/>
      <c r="E170" s="16" t="s">
        <v>43</v>
      </c>
      <c r="F170" s="11"/>
      <c r="G170" s="11"/>
      <c r="H170" s="14">
        <f>F170*G170</f>
        <v>0</v>
      </c>
      <c r="I170" s="14"/>
      <c r="J170" s="14">
        <f>H170*I170</f>
        <v>0</v>
      </c>
      <c r="K170" s="14"/>
      <c r="L170" s="14"/>
      <c r="M170" s="14"/>
      <c r="N170" s="14">
        <f>L170*M170</f>
        <v>0</v>
      </c>
      <c r="O170" s="14"/>
      <c r="P170" s="14"/>
      <c r="Q170" s="14"/>
      <c r="R170" s="14">
        <f>P170*Q170</f>
        <v>0</v>
      </c>
      <c r="S170" s="28"/>
    </row>
    <row r="171" spans="1:19" ht="89.25" x14ac:dyDescent="0.2">
      <c r="A171" s="11">
        <v>1</v>
      </c>
      <c r="B171" s="12" t="s">
        <v>103</v>
      </c>
      <c r="C171" s="18">
        <v>44733</v>
      </c>
      <c r="D171" s="11" t="s">
        <v>104</v>
      </c>
      <c r="E171" s="16" t="s">
        <v>105</v>
      </c>
      <c r="F171" s="11">
        <v>1</v>
      </c>
      <c r="G171" s="11">
        <v>1</v>
      </c>
      <c r="H171" s="14">
        <f>G171*F171</f>
        <v>1</v>
      </c>
      <c r="I171" s="14">
        <v>600</v>
      </c>
      <c r="J171" s="14">
        <f>H171*I171</f>
        <v>600</v>
      </c>
      <c r="K171" s="14" t="s">
        <v>51</v>
      </c>
      <c r="L171" s="14">
        <v>0.5</v>
      </c>
      <c r="M171" s="14">
        <v>450</v>
      </c>
      <c r="N171" s="14">
        <f>L171*M171</f>
        <v>225</v>
      </c>
      <c r="O171" s="14" t="s">
        <v>106</v>
      </c>
      <c r="P171" s="14">
        <v>1</v>
      </c>
      <c r="Q171" s="14">
        <v>23</v>
      </c>
      <c r="R171" s="14">
        <f>P171*Q171</f>
        <v>23</v>
      </c>
      <c r="S171" s="28"/>
    </row>
    <row r="172" spans="1:19" ht="15" x14ac:dyDescent="0.2">
      <c r="A172" s="11"/>
      <c r="B172" s="12"/>
      <c r="C172" s="18"/>
      <c r="D172" s="11"/>
      <c r="E172" s="16"/>
      <c r="F172" s="11"/>
      <c r="G172" s="11"/>
      <c r="H172" s="14"/>
      <c r="I172" s="14"/>
      <c r="J172" s="14"/>
      <c r="K172" s="14"/>
      <c r="L172" s="14"/>
      <c r="M172" s="14"/>
      <c r="N172" s="14"/>
      <c r="O172" s="14" t="s">
        <v>107</v>
      </c>
      <c r="P172" s="14">
        <v>4</v>
      </c>
      <c r="Q172" s="14">
        <v>37</v>
      </c>
      <c r="R172" s="14">
        <f t="shared" ref="R172:R175" si="42">P172*Q172</f>
        <v>148</v>
      </c>
      <c r="S172" s="28"/>
    </row>
    <row r="173" spans="1:19" ht="15" x14ac:dyDescent="0.2">
      <c r="A173" s="11"/>
      <c r="B173" s="12"/>
      <c r="C173" s="18"/>
      <c r="D173" s="11"/>
      <c r="E173" s="16"/>
      <c r="F173" s="11"/>
      <c r="G173" s="11"/>
      <c r="H173" s="14"/>
      <c r="I173" s="14"/>
      <c r="J173" s="14"/>
      <c r="K173" s="14"/>
      <c r="L173" s="14"/>
      <c r="M173" s="14"/>
      <c r="N173" s="14"/>
      <c r="O173" s="14" t="s">
        <v>64</v>
      </c>
      <c r="P173" s="14">
        <v>20</v>
      </c>
      <c r="Q173" s="14">
        <v>0.8</v>
      </c>
      <c r="R173" s="14">
        <f t="shared" si="42"/>
        <v>16</v>
      </c>
      <c r="S173" s="28"/>
    </row>
    <row r="174" spans="1:19" ht="15" x14ac:dyDescent="0.2">
      <c r="A174" s="11"/>
      <c r="B174" s="12"/>
      <c r="C174" s="18"/>
      <c r="D174" s="11"/>
      <c r="E174" s="16"/>
      <c r="F174" s="11"/>
      <c r="G174" s="11"/>
      <c r="H174" s="14">
        <f>F174*G174</f>
        <v>0</v>
      </c>
      <c r="I174" s="14"/>
      <c r="J174" s="14">
        <f t="shared" ref="J174:J175" si="43">H174*I174</f>
        <v>0</v>
      </c>
      <c r="K174" s="14"/>
      <c r="L174" s="14"/>
      <c r="M174" s="14"/>
      <c r="N174" s="14">
        <f>L174*M174</f>
        <v>0</v>
      </c>
      <c r="O174" s="14" t="s">
        <v>108</v>
      </c>
      <c r="P174" s="14">
        <v>0.5</v>
      </c>
      <c r="Q174" s="14">
        <v>78</v>
      </c>
      <c r="R174" s="14">
        <f t="shared" si="42"/>
        <v>39</v>
      </c>
      <c r="S174" s="28"/>
    </row>
    <row r="175" spans="1:19" x14ac:dyDescent="0.2">
      <c r="A175" s="11"/>
      <c r="B175" s="12"/>
      <c r="C175" s="11"/>
      <c r="D175" s="11"/>
      <c r="E175" s="11"/>
      <c r="F175" s="11"/>
      <c r="G175" s="11"/>
      <c r="H175" s="14">
        <f>F175*G175</f>
        <v>0</v>
      </c>
      <c r="I175" s="14"/>
      <c r="J175" s="14">
        <f t="shared" si="43"/>
        <v>0</v>
      </c>
      <c r="K175" s="14"/>
      <c r="L175" s="14"/>
      <c r="M175" s="14"/>
      <c r="N175" s="14">
        <f>L175*M175</f>
        <v>0</v>
      </c>
      <c r="O175" s="14"/>
      <c r="P175" s="14"/>
      <c r="Q175" s="14"/>
      <c r="R175" s="14">
        <f t="shared" si="42"/>
        <v>0</v>
      </c>
      <c r="S175" s="28"/>
    </row>
    <row r="176" spans="1:19" x14ac:dyDescent="0.2">
      <c r="A176" s="11"/>
      <c r="B176" s="12"/>
      <c r="C176" s="11"/>
      <c r="D176" s="11"/>
      <c r="E176" s="26" t="s">
        <v>40</v>
      </c>
      <c r="F176" s="11"/>
      <c r="G176" s="11"/>
      <c r="H176" s="27">
        <f>SUM(H170:H175)</f>
        <v>1</v>
      </c>
      <c r="I176" s="14"/>
      <c r="J176" s="27">
        <f>SUM(J171:J175)</f>
        <v>600</v>
      </c>
      <c r="K176" s="14"/>
      <c r="L176" s="27">
        <f>SUM(L170:L175)</f>
        <v>0.5</v>
      </c>
      <c r="M176" s="14"/>
      <c r="N176" s="27">
        <f>SUM(N170:N175)</f>
        <v>225</v>
      </c>
      <c r="O176" s="14"/>
      <c r="P176" s="14"/>
      <c r="Q176" s="14"/>
      <c r="R176" s="27">
        <f>SUM(R170:R175)</f>
        <v>226</v>
      </c>
      <c r="S176" s="15">
        <f>J176+N176+R176</f>
        <v>1051</v>
      </c>
    </row>
    <row r="177" spans="1:19" x14ac:dyDescent="0.2">
      <c r="A177" s="11"/>
      <c r="B177" s="12"/>
      <c r="C177" s="11"/>
      <c r="D177" s="11"/>
      <c r="E177" s="26" t="s">
        <v>40</v>
      </c>
      <c r="F177" s="11"/>
      <c r="G177" s="11"/>
      <c r="H177" s="27">
        <f>H164+H169+H176</f>
        <v>2</v>
      </c>
      <c r="I177" s="14"/>
      <c r="J177" s="27">
        <f>J164+J169+J176</f>
        <v>1200</v>
      </c>
      <c r="K177" s="14"/>
      <c r="L177" s="27">
        <f>L164+L169+L176</f>
        <v>1</v>
      </c>
      <c r="M177" s="14"/>
      <c r="N177" s="27">
        <f>N164+N169+N176</f>
        <v>450</v>
      </c>
      <c r="O177" s="14"/>
      <c r="P177" s="14"/>
      <c r="Q177" s="14"/>
      <c r="R177" s="27">
        <f>R164+R169+R176</f>
        <v>12241</v>
      </c>
      <c r="S177" s="27">
        <f>SUM(S158:S176)</f>
        <v>13891</v>
      </c>
    </row>
    <row r="178" spans="1:19" x14ac:dyDescent="0.2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9">
        <f>J177+N177+R177</f>
        <v>13891</v>
      </c>
      <c r="S178" s="29" t="s">
        <v>0</v>
      </c>
    </row>
    <row r="180" spans="1:19" ht="20.25" x14ac:dyDescent="0.3">
      <c r="F180" t="s">
        <v>0</v>
      </c>
      <c r="H180" s="1" t="s">
        <v>109</v>
      </c>
    </row>
    <row r="182" spans="1:19" x14ac:dyDescent="0.2">
      <c r="A182" s="50" t="s">
        <v>2</v>
      </c>
      <c r="B182" s="50" t="s">
        <v>3</v>
      </c>
      <c r="C182" s="50" t="s">
        <v>4</v>
      </c>
      <c r="D182" s="50" t="s">
        <v>5</v>
      </c>
      <c r="E182" s="50" t="s">
        <v>6</v>
      </c>
      <c r="F182" s="51" t="s">
        <v>7</v>
      </c>
      <c r="G182" s="51" t="s">
        <v>8</v>
      </c>
      <c r="H182" s="52" t="s">
        <v>9</v>
      </c>
      <c r="I182" s="52"/>
      <c r="J182" s="52"/>
      <c r="K182" s="50"/>
      <c r="L182" s="52" t="s">
        <v>10</v>
      </c>
      <c r="M182" s="52"/>
      <c r="N182" s="52"/>
      <c r="O182" s="52" t="s">
        <v>11</v>
      </c>
      <c r="P182" s="52"/>
      <c r="Q182" s="52"/>
      <c r="R182" s="52"/>
    </row>
    <row r="183" spans="1:19" ht="25.5" x14ac:dyDescent="0.2">
      <c r="A183" s="53"/>
      <c r="B183" s="53"/>
      <c r="C183" s="53"/>
      <c r="D183" s="53"/>
      <c r="E183" s="53"/>
      <c r="F183" s="54"/>
      <c r="G183" s="54"/>
      <c r="H183" s="55" t="s">
        <v>12</v>
      </c>
      <c r="I183" s="56" t="s">
        <v>13</v>
      </c>
      <c r="J183" s="55" t="s">
        <v>14</v>
      </c>
      <c r="K183" s="57"/>
      <c r="L183" s="55" t="s">
        <v>12</v>
      </c>
      <c r="M183" s="55" t="s">
        <v>15</v>
      </c>
      <c r="N183" s="55" t="s">
        <v>14</v>
      </c>
      <c r="O183" s="56" t="s">
        <v>16</v>
      </c>
      <c r="P183" s="55" t="s">
        <v>12</v>
      </c>
      <c r="Q183" s="55" t="s">
        <v>15</v>
      </c>
      <c r="R183" s="55" t="s">
        <v>14</v>
      </c>
    </row>
    <row r="184" spans="1:19" ht="31.5" x14ac:dyDescent="0.2">
      <c r="A184" s="30"/>
      <c r="B184" s="31"/>
      <c r="C184" s="30"/>
      <c r="D184" s="31"/>
      <c r="E184" s="13" t="s">
        <v>17</v>
      </c>
      <c r="F184" s="30"/>
      <c r="G184" s="30"/>
      <c r="H184" s="32">
        <f>F184*G184</f>
        <v>0</v>
      </c>
      <c r="I184" s="32"/>
      <c r="J184" s="32">
        <f>H184*I184</f>
        <v>0</v>
      </c>
      <c r="K184" s="32"/>
      <c r="L184" s="32"/>
      <c r="M184" s="32"/>
      <c r="N184" s="32">
        <f>L184*M184</f>
        <v>0</v>
      </c>
      <c r="O184" s="32"/>
      <c r="P184" s="32"/>
      <c r="Q184" s="32"/>
      <c r="R184" s="32">
        <f>P184*Q184</f>
        <v>0</v>
      </c>
      <c r="S184" s="33"/>
    </row>
    <row r="185" spans="1:19" ht="15" x14ac:dyDescent="0.2">
      <c r="A185" s="30"/>
      <c r="B185" s="31"/>
      <c r="C185" s="30"/>
      <c r="D185" s="30"/>
      <c r="E185" s="58" t="s">
        <v>18</v>
      </c>
      <c r="F185" s="30"/>
      <c r="G185" s="30"/>
      <c r="H185" s="32">
        <f>F185*G185</f>
        <v>0</v>
      </c>
      <c r="I185" s="32"/>
      <c r="J185" s="32">
        <f>H185*I185</f>
        <v>0</v>
      </c>
      <c r="K185" s="32"/>
      <c r="L185" s="32"/>
      <c r="M185" s="32"/>
      <c r="N185" s="32">
        <f>L185*M185</f>
        <v>0</v>
      </c>
      <c r="O185" s="32"/>
      <c r="P185" s="32"/>
      <c r="Q185" s="32"/>
      <c r="R185" s="32">
        <f t="shared" ref="R185:R187" si="44">P185*Q185</f>
        <v>0</v>
      </c>
      <c r="S185" s="33"/>
    </row>
    <row r="186" spans="1:19" ht="15" x14ac:dyDescent="0.2">
      <c r="A186" s="30"/>
      <c r="B186" s="31"/>
      <c r="C186" s="59"/>
      <c r="D186" s="30"/>
      <c r="E186" s="60"/>
      <c r="F186" s="30"/>
      <c r="G186" s="30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61"/>
    </row>
    <row r="187" spans="1:19" x14ac:dyDescent="0.2">
      <c r="A187" s="30"/>
      <c r="B187" s="31"/>
      <c r="C187" s="30"/>
      <c r="D187" s="30"/>
      <c r="E187" s="30"/>
      <c r="F187" s="30"/>
      <c r="G187" s="30"/>
      <c r="H187" s="32">
        <f>F187*G187</f>
        <v>0</v>
      </c>
      <c r="I187" s="32"/>
      <c r="J187" s="32">
        <f>H187*I187</f>
        <v>0</v>
      </c>
      <c r="K187" s="32"/>
      <c r="L187" s="32"/>
      <c r="M187" s="32"/>
      <c r="N187" s="32">
        <f>L187*M187</f>
        <v>0</v>
      </c>
      <c r="O187" s="32"/>
      <c r="P187" s="32"/>
      <c r="Q187" s="32"/>
      <c r="R187" s="32">
        <f t="shared" si="44"/>
        <v>0</v>
      </c>
      <c r="S187" s="61"/>
    </row>
    <row r="188" spans="1:19" x14ac:dyDescent="0.2">
      <c r="A188" s="30"/>
      <c r="B188" s="31"/>
      <c r="C188" s="30"/>
      <c r="D188" s="30"/>
      <c r="E188" s="62" t="s">
        <v>40</v>
      </c>
      <c r="F188" s="30"/>
      <c r="G188" s="30"/>
      <c r="H188" s="63">
        <f>SUM(H184:H187)</f>
        <v>0</v>
      </c>
      <c r="I188" s="32"/>
      <c r="J188" s="63">
        <f>SUM(J184:J187)</f>
        <v>0</v>
      </c>
      <c r="K188" s="32"/>
      <c r="L188" s="63">
        <f>SUM(L184:L187)</f>
        <v>0</v>
      </c>
      <c r="M188" s="32"/>
      <c r="N188" s="63">
        <f>SUM(N184:N187)</f>
        <v>0</v>
      </c>
      <c r="O188" s="32"/>
      <c r="P188" s="32"/>
      <c r="Q188" s="32"/>
      <c r="R188" s="63">
        <f>SUM(R184:R187)</f>
        <v>0</v>
      </c>
      <c r="S188" s="33">
        <f>J188+N188+R188</f>
        <v>0</v>
      </c>
    </row>
    <row r="189" spans="1:19" ht="15" x14ac:dyDescent="0.2">
      <c r="A189" s="30" t="s">
        <v>0</v>
      </c>
      <c r="B189" s="31"/>
      <c r="C189" s="30"/>
      <c r="D189" s="30"/>
      <c r="E189" s="58" t="s">
        <v>41</v>
      </c>
      <c r="F189" s="30"/>
      <c r="G189" s="30"/>
      <c r="H189" s="32">
        <f>F189*G189</f>
        <v>0</v>
      </c>
      <c r="I189" s="32"/>
      <c r="J189" s="32">
        <f>H189*I189</f>
        <v>0</v>
      </c>
      <c r="K189" s="32"/>
      <c r="L189" s="32"/>
      <c r="M189" s="32"/>
      <c r="N189" s="32">
        <f>L189*M189</f>
        <v>0</v>
      </c>
      <c r="O189" s="32"/>
      <c r="P189" s="32"/>
      <c r="Q189" s="32"/>
      <c r="R189" s="32">
        <f>P189</f>
        <v>0</v>
      </c>
      <c r="S189" s="64"/>
    </row>
    <row r="190" spans="1:19" ht="15" x14ac:dyDescent="0.2">
      <c r="A190" s="30"/>
      <c r="B190" s="31"/>
      <c r="C190" s="59"/>
      <c r="D190" s="30"/>
      <c r="E190" s="58" t="s">
        <v>42</v>
      </c>
      <c r="F190" s="30"/>
      <c r="G190" s="30"/>
      <c r="H190" s="32">
        <f t="shared" ref="H190:H192" si="45">F190*G190</f>
        <v>0</v>
      </c>
      <c r="I190" s="32"/>
      <c r="J190" s="32">
        <f>H190*I190</f>
        <v>0</v>
      </c>
      <c r="K190" s="32"/>
      <c r="L190" s="32"/>
      <c r="M190" s="32"/>
      <c r="N190" s="32">
        <f t="shared" ref="N190:N191" si="46">L190*M190</f>
        <v>0</v>
      </c>
      <c r="O190" s="32"/>
      <c r="P190" s="32"/>
      <c r="Q190" s="32"/>
      <c r="R190" s="32">
        <f>P190*Q190</f>
        <v>0</v>
      </c>
      <c r="S190" s="64"/>
    </row>
    <row r="191" spans="1:19" ht="15" x14ac:dyDescent="0.2">
      <c r="A191" s="30"/>
      <c r="B191" s="31"/>
      <c r="C191" s="30"/>
      <c r="D191" s="30"/>
      <c r="E191" s="58"/>
      <c r="F191" s="30"/>
      <c r="G191" s="30"/>
      <c r="H191" s="32">
        <f t="shared" si="45"/>
        <v>0</v>
      </c>
      <c r="I191" s="32"/>
      <c r="J191" s="32">
        <f>H191*I191</f>
        <v>0</v>
      </c>
      <c r="K191" s="32"/>
      <c r="L191" s="32"/>
      <c r="M191" s="32"/>
      <c r="N191" s="32">
        <f t="shared" si="46"/>
        <v>0</v>
      </c>
      <c r="O191" s="32"/>
      <c r="P191" s="32"/>
      <c r="Q191" s="32"/>
      <c r="R191" s="32">
        <f t="shared" ref="R191:R192" si="47">P191*Q191</f>
        <v>0</v>
      </c>
      <c r="S191" s="64"/>
    </row>
    <row r="192" spans="1:19" x14ac:dyDescent="0.2">
      <c r="A192" s="30"/>
      <c r="B192" s="31"/>
      <c r="C192" s="30"/>
      <c r="D192" s="30"/>
      <c r="E192" s="30"/>
      <c r="F192" s="30"/>
      <c r="G192" s="30"/>
      <c r="H192" s="32">
        <f t="shared" si="45"/>
        <v>0</v>
      </c>
      <c r="I192" s="32"/>
      <c r="J192" s="32">
        <f t="shared" ref="J192" si="48">H192*I192</f>
        <v>0</v>
      </c>
      <c r="K192" s="32"/>
      <c r="L192" s="32"/>
      <c r="M192" s="32"/>
      <c r="N192" s="32">
        <f>L192*M192</f>
        <v>0</v>
      </c>
      <c r="O192" s="32"/>
      <c r="P192" s="32"/>
      <c r="Q192" s="32"/>
      <c r="R192" s="32">
        <f t="shared" si="47"/>
        <v>0</v>
      </c>
      <c r="S192" s="33"/>
    </row>
    <row r="193" spans="1:19" x14ac:dyDescent="0.2">
      <c r="A193" s="30"/>
      <c r="B193" s="31"/>
      <c r="C193" s="30"/>
      <c r="D193" s="30"/>
      <c r="E193" s="62" t="s">
        <v>40</v>
      </c>
      <c r="F193" s="30"/>
      <c r="G193" s="30"/>
      <c r="H193" s="63">
        <f>SUM(H189:H192)</f>
        <v>0</v>
      </c>
      <c r="I193" s="32"/>
      <c r="J193" s="63">
        <f>SUM(J189:J192)</f>
        <v>0</v>
      </c>
      <c r="K193" s="32"/>
      <c r="L193" s="63">
        <f>SUM(L189:L192)</f>
        <v>0</v>
      </c>
      <c r="M193" s="32"/>
      <c r="N193" s="63">
        <f>SUM(N189:N192)</f>
        <v>0</v>
      </c>
      <c r="O193" s="32"/>
      <c r="P193" s="32"/>
      <c r="Q193" s="32"/>
      <c r="R193" s="63">
        <f>SUM(R189:R192)</f>
        <v>0</v>
      </c>
      <c r="S193" s="33">
        <f>J193+N193+R193</f>
        <v>0</v>
      </c>
    </row>
    <row r="194" spans="1:19" ht="15" x14ac:dyDescent="0.2">
      <c r="A194" s="30"/>
      <c r="B194" s="31"/>
      <c r="C194" s="30"/>
      <c r="D194" s="30"/>
      <c r="E194" s="58" t="s">
        <v>43</v>
      </c>
      <c r="F194" s="30"/>
      <c r="G194" s="30"/>
      <c r="H194" s="32">
        <f>F194*G194</f>
        <v>0</v>
      </c>
      <c r="I194" s="32"/>
      <c r="J194" s="32">
        <f>H194*I194</f>
        <v>0</v>
      </c>
      <c r="K194" s="32"/>
      <c r="L194" s="32"/>
      <c r="M194" s="32"/>
      <c r="N194" s="32">
        <f>L194*M194</f>
        <v>0</v>
      </c>
      <c r="O194" s="32"/>
      <c r="P194" s="32"/>
      <c r="Q194" s="32"/>
      <c r="R194" s="32">
        <f>P194*Q194</f>
        <v>0</v>
      </c>
      <c r="S194" s="64"/>
    </row>
    <row r="195" spans="1:19" ht="15" x14ac:dyDescent="0.2">
      <c r="A195" s="30"/>
      <c r="B195" s="31"/>
      <c r="C195" s="59"/>
      <c r="D195" s="30"/>
      <c r="E195" s="58"/>
      <c r="F195" s="30"/>
      <c r="G195" s="30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64"/>
    </row>
    <row r="196" spans="1:19" ht="15" x14ac:dyDescent="0.2">
      <c r="A196" s="30"/>
      <c r="B196" s="31"/>
      <c r="C196" s="59"/>
      <c r="D196" s="30"/>
      <c r="E196" s="58"/>
      <c r="F196" s="30"/>
      <c r="G196" s="30"/>
      <c r="H196" s="32">
        <f>F196*G196</f>
        <v>0</v>
      </c>
      <c r="I196" s="32"/>
      <c r="J196" s="32">
        <f t="shared" ref="J196:J197" si="49">H196*I196</f>
        <v>0</v>
      </c>
      <c r="K196" s="32"/>
      <c r="L196" s="32"/>
      <c r="M196" s="32"/>
      <c r="N196" s="32">
        <f>L196*M196</f>
        <v>0</v>
      </c>
      <c r="O196" s="32"/>
      <c r="P196" s="32"/>
      <c r="Q196" s="32"/>
      <c r="R196" s="32">
        <f t="shared" ref="R196:R197" si="50">P196*Q196</f>
        <v>0</v>
      </c>
      <c r="S196" s="64"/>
    </row>
    <row r="197" spans="1:19" x14ac:dyDescent="0.2">
      <c r="A197" s="30"/>
      <c r="B197" s="31"/>
      <c r="C197" s="30"/>
      <c r="D197" s="30"/>
      <c r="E197" s="30"/>
      <c r="F197" s="30"/>
      <c r="G197" s="30"/>
      <c r="H197" s="32">
        <f>F197*G197</f>
        <v>0</v>
      </c>
      <c r="I197" s="32"/>
      <c r="J197" s="32">
        <f t="shared" si="49"/>
        <v>0</v>
      </c>
      <c r="K197" s="32"/>
      <c r="L197" s="32"/>
      <c r="M197" s="32"/>
      <c r="N197" s="32">
        <f>L197*M197</f>
        <v>0</v>
      </c>
      <c r="O197" s="32"/>
      <c r="P197" s="32"/>
      <c r="Q197" s="32"/>
      <c r="R197" s="32">
        <f t="shared" si="50"/>
        <v>0</v>
      </c>
      <c r="S197" s="64"/>
    </row>
    <row r="198" spans="1:19" x14ac:dyDescent="0.2">
      <c r="A198" s="30"/>
      <c r="B198" s="31"/>
      <c r="C198" s="30"/>
      <c r="D198" s="30"/>
      <c r="E198" s="62" t="s">
        <v>40</v>
      </c>
      <c r="F198" s="30"/>
      <c r="G198" s="30"/>
      <c r="H198" s="63">
        <f>SUM(H194:H197)</f>
        <v>0</v>
      </c>
      <c r="I198" s="32"/>
      <c r="J198" s="63">
        <f>SUM(J195:J197)</f>
        <v>0</v>
      </c>
      <c r="K198" s="32"/>
      <c r="L198" s="63">
        <f>SUM(L194:L197)</f>
        <v>0</v>
      </c>
      <c r="M198" s="32"/>
      <c r="N198" s="63">
        <f>SUM(N194:N197)</f>
        <v>0</v>
      </c>
      <c r="O198" s="32"/>
      <c r="P198" s="32"/>
      <c r="Q198" s="32"/>
      <c r="R198" s="63">
        <f>SUM(R194:R197)</f>
        <v>0</v>
      </c>
      <c r="S198" s="33">
        <f>J198+N198+R198</f>
        <v>0</v>
      </c>
    </row>
    <row r="199" spans="1:19" x14ac:dyDescent="0.2">
      <c r="A199" s="30"/>
      <c r="B199" s="31"/>
      <c r="C199" s="30"/>
      <c r="D199" s="30"/>
      <c r="E199" s="62" t="s">
        <v>40</v>
      </c>
      <c r="F199" s="30"/>
      <c r="G199" s="30"/>
      <c r="H199" s="63">
        <f>H188+H193+H198</f>
        <v>0</v>
      </c>
      <c r="I199" s="32"/>
      <c r="J199" s="63">
        <f>J188+J193+J198</f>
        <v>0</v>
      </c>
      <c r="K199" s="32"/>
      <c r="L199" s="63">
        <f>L188+L193+L198</f>
        <v>0</v>
      </c>
      <c r="M199" s="32"/>
      <c r="N199" s="63">
        <f>N188+N193+N198</f>
        <v>0</v>
      </c>
      <c r="O199" s="32"/>
      <c r="P199" s="32"/>
      <c r="Q199" s="32"/>
      <c r="R199" s="63">
        <f>R188+R193+R198</f>
        <v>0</v>
      </c>
      <c r="S199" s="63">
        <f>SUM(S184:S198)</f>
        <v>0</v>
      </c>
    </row>
    <row r="200" spans="1:19" x14ac:dyDescent="0.2">
      <c r="C200" s="23"/>
      <c r="R200" s="65">
        <f>J199+N199+R199</f>
        <v>0</v>
      </c>
      <c r="S200" s="65" t="s">
        <v>0</v>
      </c>
    </row>
    <row r="202" spans="1:19" ht="20.25" x14ac:dyDescent="0.3">
      <c r="F202" t="s">
        <v>0</v>
      </c>
      <c r="H202" s="1" t="s">
        <v>110</v>
      </c>
    </row>
    <row r="204" spans="1:19" x14ac:dyDescent="0.2">
      <c r="A204" s="50" t="s">
        <v>2</v>
      </c>
      <c r="B204" s="50" t="s">
        <v>3</v>
      </c>
      <c r="C204" s="50" t="s">
        <v>4</v>
      </c>
      <c r="D204" s="50" t="s">
        <v>5</v>
      </c>
      <c r="E204" s="50" t="s">
        <v>6</v>
      </c>
      <c r="F204" s="51" t="s">
        <v>7</v>
      </c>
      <c r="G204" s="51" t="s">
        <v>8</v>
      </c>
      <c r="H204" s="52" t="s">
        <v>9</v>
      </c>
      <c r="I204" s="52"/>
      <c r="J204" s="52"/>
      <c r="K204" s="50"/>
      <c r="L204" s="52" t="s">
        <v>10</v>
      </c>
      <c r="M204" s="52"/>
      <c r="N204" s="52"/>
      <c r="O204" s="52" t="s">
        <v>11</v>
      </c>
      <c r="P204" s="52"/>
      <c r="Q204" s="52"/>
      <c r="R204" s="52"/>
    </row>
    <row r="205" spans="1:19" ht="25.5" x14ac:dyDescent="0.2">
      <c r="A205" s="53"/>
      <c r="B205" s="53"/>
      <c r="C205" s="53"/>
      <c r="D205" s="53"/>
      <c r="E205" s="53"/>
      <c r="F205" s="54"/>
      <c r="G205" s="54"/>
      <c r="H205" s="55" t="s">
        <v>12</v>
      </c>
      <c r="I205" s="56" t="s">
        <v>13</v>
      </c>
      <c r="J205" s="55" t="s">
        <v>14</v>
      </c>
      <c r="K205" s="57"/>
      <c r="L205" s="55" t="s">
        <v>12</v>
      </c>
      <c r="M205" s="55" t="s">
        <v>15</v>
      </c>
      <c r="N205" s="55" t="s">
        <v>14</v>
      </c>
      <c r="O205" s="56" t="s">
        <v>16</v>
      </c>
      <c r="P205" s="55" t="s">
        <v>12</v>
      </c>
      <c r="Q205" s="55" t="s">
        <v>15</v>
      </c>
      <c r="R205" s="55" t="s">
        <v>14</v>
      </c>
    </row>
    <row r="206" spans="1:19" ht="31.5" x14ac:dyDescent="0.2">
      <c r="A206" s="30"/>
      <c r="B206" s="31"/>
      <c r="C206" s="30"/>
      <c r="D206" s="31"/>
      <c r="E206" s="13" t="s">
        <v>17</v>
      </c>
      <c r="F206" s="30"/>
      <c r="G206" s="30"/>
      <c r="H206" s="32">
        <f>F206*G206</f>
        <v>0</v>
      </c>
      <c r="I206" s="32"/>
      <c r="J206" s="32">
        <f>H206*I206</f>
        <v>0</v>
      </c>
      <c r="K206" s="32"/>
      <c r="L206" s="32"/>
      <c r="M206" s="32"/>
      <c r="N206" s="32">
        <f>L206*M206</f>
        <v>0</v>
      </c>
      <c r="O206" s="32"/>
      <c r="P206" s="32"/>
      <c r="Q206" s="32"/>
      <c r="R206" s="32">
        <f>P206*Q206</f>
        <v>0</v>
      </c>
      <c r="S206" s="33"/>
    </row>
    <row r="207" spans="1:19" ht="15" x14ac:dyDescent="0.2">
      <c r="A207" s="30"/>
      <c r="B207" s="31"/>
      <c r="C207" s="30"/>
      <c r="D207" s="30"/>
      <c r="E207" s="58" t="s">
        <v>18</v>
      </c>
      <c r="F207" s="30"/>
      <c r="G207" s="30"/>
      <c r="H207" s="32">
        <f>F207*G207</f>
        <v>0</v>
      </c>
      <c r="I207" s="32"/>
      <c r="J207" s="32">
        <f>H207*I207</f>
        <v>0</v>
      </c>
      <c r="K207" s="32"/>
      <c r="L207" s="32"/>
      <c r="M207" s="32"/>
      <c r="N207" s="32">
        <f>L207*M207</f>
        <v>0</v>
      </c>
      <c r="O207" s="32"/>
      <c r="P207" s="32"/>
      <c r="Q207" s="32"/>
      <c r="R207" s="32">
        <f t="shared" ref="R207:R209" si="51">P207*Q207</f>
        <v>0</v>
      </c>
      <c r="S207" s="33"/>
    </row>
    <row r="208" spans="1:19" ht="15" x14ac:dyDescent="0.2">
      <c r="A208" s="30"/>
      <c r="B208" s="31"/>
      <c r="C208" s="59"/>
      <c r="D208" s="30"/>
      <c r="E208" s="60"/>
      <c r="F208" s="30"/>
      <c r="G208" s="30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61"/>
    </row>
    <row r="209" spans="1:19" x14ac:dyDescent="0.2">
      <c r="A209" s="30"/>
      <c r="B209" s="31"/>
      <c r="C209" s="30"/>
      <c r="D209" s="30"/>
      <c r="E209" s="30"/>
      <c r="F209" s="30"/>
      <c r="G209" s="30"/>
      <c r="H209" s="32">
        <f>F209*G209</f>
        <v>0</v>
      </c>
      <c r="I209" s="32"/>
      <c r="J209" s="32">
        <f>H209*I209</f>
        <v>0</v>
      </c>
      <c r="K209" s="32"/>
      <c r="L209" s="32"/>
      <c r="M209" s="32"/>
      <c r="N209" s="32">
        <f>L209*M209</f>
        <v>0</v>
      </c>
      <c r="O209" s="32"/>
      <c r="P209" s="32"/>
      <c r="Q209" s="32"/>
      <c r="R209" s="32">
        <f t="shared" si="51"/>
        <v>0</v>
      </c>
      <c r="S209" s="61"/>
    </row>
    <row r="210" spans="1:19" x14ac:dyDescent="0.2">
      <c r="A210" s="30"/>
      <c r="B210" s="31"/>
      <c r="C210" s="30"/>
      <c r="D210" s="30"/>
      <c r="E210" s="62" t="s">
        <v>40</v>
      </c>
      <c r="F210" s="30"/>
      <c r="G210" s="30"/>
      <c r="H210" s="63">
        <f>SUM(H206:H209)</f>
        <v>0</v>
      </c>
      <c r="I210" s="32"/>
      <c r="J210" s="63">
        <f>SUM(J206:J209)</f>
        <v>0</v>
      </c>
      <c r="K210" s="32"/>
      <c r="L210" s="63">
        <f>SUM(L206:L209)</f>
        <v>0</v>
      </c>
      <c r="M210" s="32"/>
      <c r="N210" s="63">
        <f>SUM(N206:N209)</f>
        <v>0</v>
      </c>
      <c r="O210" s="32"/>
      <c r="P210" s="32"/>
      <c r="Q210" s="32"/>
      <c r="R210" s="63">
        <f>SUM(R206:R209)</f>
        <v>0</v>
      </c>
      <c r="S210" s="33">
        <f>J210+N210+R210</f>
        <v>0</v>
      </c>
    </row>
    <row r="211" spans="1:19" ht="15" x14ac:dyDescent="0.2">
      <c r="A211" s="30" t="s">
        <v>0</v>
      </c>
      <c r="B211" s="31"/>
      <c r="C211" s="30"/>
      <c r="D211" s="30"/>
      <c r="E211" s="58" t="s">
        <v>41</v>
      </c>
      <c r="F211" s="30"/>
      <c r="G211" s="30"/>
      <c r="H211" s="32">
        <f>F211*G211</f>
        <v>0</v>
      </c>
      <c r="I211" s="32"/>
      <c r="J211" s="32">
        <f>H211*I211</f>
        <v>0</v>
      </c>
      <c r="K211" s="32"/>
      <c r="L211" s="32"/>
      <c r="M211" s="32"/>
      <c r="N211" s="32">
        <f>L211*M211</f>
        <v>0</v>
      </c>
      <c r="O211" s="32"/>
      <c r="P211" s="32"/>
      <c r="Q211" s="32"/>
      <c r="R211" s="32">
        <f>P211</f>
        <v>0</v>
      </c>
      <c r="S211" s="64"/>
    </row>
    <row r="212" spans="1:19" ht="15" x14ac:dyDescent="0.2">
      <c r="A212" s="30"/>
      <c r="B212" s="31"/>
      <c r="C212" s="59"/>
      <c r="D212" s="30"/>
      <c r="E212" s="58" t="s">
        <v>42</v>
      </c>
      <c r="F212" s="30"/>
      <c r="G212" s="30"/>
      <c r="H212" s="32">
        <f t="shared" ref="H212:H214" si="52">F212*G212</f>
        <v>0</v>
      </c>
      <c r="I212" s="32"/>
      <c r="J212" s="32">
        <f>H212*I212</f>
        <v>0</v>
      </c>
      <c r="K212" s="32"/>
      <c r="L212" s="32"/>
      <c r="M212" s="32"/>
      <c r="N212" s="32">
        <f t="shared" ref="N212:N213" si="53">L212*M212</f>
        <v>0</v>
      </c>
      <c r="O212" s="32"/>
      <c r="P212" s="32"/>
      <c r="Q212" s="32"/>
      <c r="R212" s="32">
        <f>P212*Q212</f>
        <v>0</v>
      </c>
      <c r="S212" s="64"/>
    </row>
    <row r="213" spans="1:19" ht="15" x14ac:dyDescent="0.2">
      <c r="A213" s="30"/>
      <c r="B213" s="31"/>
      <c r="C213" s="30"/>
      <c r="D213" s="30"/>
      <c r="E213" s="58"/>
      <c r="F213" s="30"/>
      <c r="G213" s="30"/>
      <c r="H213" s="32">
        <f t="shared" si="52"/>
        <v>0</v>
      </c>
      <c r="I213" s="32"/>
      <c r="J213" s="32">
        <f>H213*I213</f>
        <v>0</v>
      </c>
      <c r="K213" s="32"/>
      <c r="L213" s="32"/>
      <c r="M213" s="32"/>
      <c r="N213" s="32">
        <f t="shared" si="53"/>
        <v>0</v>
      </c>
      <c r="O213" s="32"/>
      <c r="P213" s="32"/>
      <c r="Q213" s="32"/>
      <c r="R213" s="32">
        <f t="shared" ref="R213:R214" si="54">P213*Q213</f>
        <v>0</v>
      </c>
      <c r="S213" s="64"/>
    </row>
    <row r="214" spans="1:19" x14ac:dyDescent="0.2">
      <c r="A214" s="30"/>
      <c r="B214" s="31"/>
      <c r="C214" s="30"/>
      <c r="D214" s="30"/>
      <c r="E214" s="30"/>
      <c r="F214" s="30"/>
      <c r="G214" s="30"/>
      <c r="H214" s="32">
        <f t="shared" si="52"/>
        <v>0</v>
      </c>
      <c r="I214" s="32"/>
      <c r="J214" s="32">
        <f t="shared" ref="J214" si="55">H214*I214</f>
        <v>0</v>
      </c>
      <c r="K214" s="32"/>
      <c r="L214" s="32"/>
      <c r="M214" s="32"/>
      <c r="N214" s="32">
        <f>L214*M214</f>
        <v>0</v>
      </c>
      <c r="O214" s="32"/>
      <c r="P214" s="32"/>
      <c r="Q214" s="32"/>
      <c r="R214" s="32">
        <f t="shared" si="54"/>
        <v>0</v>
      </c>
      <c r="S214" s="33"/>
    </row>
    <row r="215" spans="1:19" x14ac:dyDescent="0.2">
      <c r="A215" s="30"/>
      <c r="B215" s="31"/>
      <c r="C215" s="30"/>
      <c r="D215" s="30"/>
      <c r="E215" s="62" t="s">
        <v>40</v>
      </c>
      <c r="F215" s="30"/>
      <c r="G215" s="30"/>
      <c r="H215" s="63">
        <f>SUM(H211:H214)</f>
        <v>0</v>
      </c>
      <c r="I215" s="32"/>
      <c r="J215" s="63">
        <f>SUM(J211:J214)</f>
        <v>0</v>
      </c>
      <c r="K215" s="32"/>
      <c r="L215" s="63">
        <f>SUM(L211:L214)</f>
        <v>0</v>
      </c>
      <c r="M215" s="32"/>
      <c r="N215" s="63">
        <f>SUM(N211:N214)</f>
        <v>0</v>
      </c>
      <c r="O215" s="32"/>
      <c r="P215" s="32"/>
      <c r="Q215" s="32"/>
      <c r="R215" s="63">
        <f>SUM(R211:R214)</f>
        <v>0</v>
      </c>
      <c r="S215" s="33">
        <f>J215+N215+R215</f>
        <v>0</v>
      </c>
    </row>
    <row r="216" spans="1:19" ht="15" x14ac:dyDescent="0.2">
      <c r="A216" s="30"/>
      <c r="B216" s="31"/>
      <c r="C216" s="30"/>
      <c r="D216" s="30"/>
      <c r="E216" s="58" t="s">
        <v>43</v>
      </c>
      <c r="F216" s="30"/>
      <c r="G216" s="30"/>
      <c r="H216" s="32">
        <f>F216*G216</f>
        <v>0</v>
      </c>
      <c r="I216" s="32"/>
      <c r="J216" s="32">
        <f>H216*I216</f>
        <v>0</v>
      </c>
      <c r="K216" s="32"/>
      <c r="L216" s="32"/>
      <c r="M216" s="32"/>
      <c r="N216" s="32">
        <f>L216*M216</f>
        <v>0</v>
      </c>
      <c r="O216" s="32"/>
      <c r="P216" s="32"/>
      <c r="Q216" s="32"/>
      <c r="R216" s="32">
        <f>P216*Q216</f>
        <v>0</v>
      </c>
      <c r="S216" s="64"/>
    </row>
    <row r="217" spans="1:19" ht="15" x14ac:dyDescent="0.2">
      <c r="A217" s="30"/>
      <c r="B217" s="31"/>
      <c r="C217" s="59"/>
      <c r="D217" s="30"/>
      <c r="E217" s="58"/>
      <c r="F217" s="30"/>
      <c r="G217" s="30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64"/>
    </row>
    <row r="218" spans="1:19" ht="15" x14ac:dyDescent="0.2">
      <c r="A218" s="30"/>
      <c r="B218" s="31"/>
      <c r="C218" s="59"/>
      <c r="D218" s="30"/>
      <c r="E218" s="58"/>
      <c r="F218" s="30"/>
      <c r="G218" s="30"/>
      <c r="H218" s="32">
        <f>F218*G218</f>
        <v>0</v>
      </c>
      <c r="I218" s="32"/>
      <c r="J218" s="32">
        <f t="shared" ref="J218:J219" si="56">H218*I218</f>
        <v>0</v>
      </c>
      <c r="K218" s="32"/>
      <c r="L218" s="32"/>
      <c r="M218" s="32"/>
      <c r="N218" s="32">
        <f>L218*M218</f>
        <v>0</v>
      </c>
      <c r="O218" s="32"/>
      <c r="P218" s="32"/>
      <c r="Q218" s="32"/>
      <c r="R218" s="32">
        <f t="shared" ref="R218:R219" si="57">P218*Q218</f>
        <v>0</v>
      </c>
      <c r="S218" s="64"/>
    </row>
    <row r="219" spans="1:19" x14ac:dyDescent="0.2">
      <c r="A219" s="30"/>
      <c r="B219" s="31"/>
      <c r="C219" s="30"/>
      <c r="D219" s="30"/>
      <c r="E219" s="30"/>
      <c r="F219" s="30"/>
      <c r="G219" s="30"/>
      <c r="H219" s="32">
        <f>F219*G219</f>
        <v>0</v>
      </c>
      <c r="I219" s="32"/>
      <c r="J219" s="32">
        <f t="shared" si="56"/>
        <v>0</v>
      </c>
      <c r="K219" s="32"/>
      <c r="L219" s="32"/>
      <c r="M219" s="32"/>
      <c r="N219" s="32">
        <f>L219*M219</f>
        <v>0</v>
      </c>
      <c r="O219" s="32"/>
      <c r="P219" s="32"/>
      <c r="Q219" s="32"/>
      <c r="R219" s="32">
        <f t="shared" si="57"/>
        <v>0</v>
      </c>
      <c r="S219" s="64"/>
    </row>
    <row r="220" spans="1:19" x14ac:dyDescent="0.2">
      <c r="A220" s="30"/>
      <c r="B220" s="31"/>
      <c r="C220" s="30"/>
      <c r="D220" s="30"/>
      <c r="E220" s="62" t="s">
        <v>40</v>
      </c>
      <c r="F220" s="30"/>
      <c r="G220" s="30"/>
      <c r="H220" s="63">
        <f>SUM(H216:H219)</f>
        <v>0</v>
      </c>
      <c r="I220" s="32"/>
      <c r="J220" s="63">
        <f>SUM(J217:J219)</f>
        <v>0</v>
      </c>
      <c r="K220" s="32"/>
      <c r="L220" s="63">
        <f>SUM(L216:L219)</f>
        <v>0</v>
      </c>
      <c r="M220" s="32"/>
      <c r="N220" s="63">
        <f>SUM(N216:N219)</f>
        <v>0</v>
      </c>
      <c r="O220" s="32"/>
      <c r="P220" s="32"/>
      <c r="Q220" s="32"/>
      <c r="R220" s="63">
        <f>SUM(R216:R219)</f>
        <v>0</v>
      </c>
      <c r="S220" s="33">
        <f>J220+N220+R220</f>
        <v>0</v>
      </c>
    </row>
    <row r="221" spans="1:19" x14ac:dyDescent="0.2">
      <c r="A221" s="30"/>
      <c r="B221" s="31"/>
      <c r="C221" s="30"/>
      <c r="D221" s="30"/>
      <c r="E221" s="62" t="s">
        <v>40</v>
      </c>
      <c r="F221" s="30"/>
      <c r="G221" s="30"/>
      <c r="H221" s="63">
        <f>H210+H215+H220</f>
        <v>0</v>
      </c>
      <c r="I221" s="32"/>
      <c r="J221" s="63">
        <f>J210+J215+J220</f>
        <v>0</v>
      </c>
      <c r="K221" s="32"/>
      <c r="L221" s="63">
        <f>L210+L215+L220</f>
        <v>0</v>
      </c>
      <c r="M221" s="32"/>
      <c r="N221" s="63">
        <f>N210+N215+N220</f>
        <v>0</v>
      </c>
      <c r="O221" s="32"/>
      <c r="P221" s="32"/>
      <c r="Q221" s="32"/>
      <c r="R221" s="63">
        <f>R210+R215+R220</f>
        <v>0</v>
      </c>
      <c r="S221" s="63">
        <f>SUM(S206:S220)</f>
        <v>0</v>
      </c>
    </row>
    <row r="222" spans="1:19" x14ac:dyDescent="0.2">
      <c r="C222" s="23"/>
      <c r="R222" s="65">
        <f>J221+N221+R221</f>
        <v>0</v>
      </c>
      <c r="S222" s="65" t="s">
        <v>0</v>
      </c>
    </row>
    <row r="224" spans="1:19" ht="20.25" x14ac:dyDescent="0.3">
      <c r="F224" t="s">
        <v>0</v>
      </c>
      <c r="H224" s="1" t="s">
        <v>111</v>
      </c>
    </row>
    <row r="226" spans="1:19" x14ac:dyDescent="0.2">
      <c r="A226" s="50" t="s">
        <v>2</v>
      </c>
      <c r="B226" s="50" t="s">
        <v>3</v>
      </c>
      <c r="C226" s="50" t="s">
        <v>4</v>
      </c>
      <c r="D226" s="50" t="s">
        <v>5</v>
      </c>
      <c r="E226" s="50" t="s">
        <v>6</v>
      </c>
      <c r="F226" s="51" t="s">
        <v>7</v>
      </c>
      <c r="G226" s="51" t="s">
        <v>8</v>
      </c>
      <c r="H226" s="52" t="s">
        <v>9</v>
      </c>
      <c r="I226" s="52"/>
      <c r="J226" s="52"/>
      <c r="K226" s="50"/>
      <c r="L226" s="52" t="s">
        <v>10</v>
      </c>
      <c r="M226" s="52"/>
      <c r="N226" s="52"/>
      <c r="O226" s="52" t="s">
        <v>11</v>
      </c>
      <c r="P226" s="52"/>
      <c r="Q226" s="52"/>
      <c r="R226" s="52"/>
    </row>
    <row r="227" spans="1:19" ht="25.5" x14ac:dyDescent="0.2">
      <c r="A227" s="53"/>
      <c r="B227" s="53"/>
      <c r="C227" s="53"/>
      <c r="D227" s="53"/>
      <c r="E227" s="53"/>
      <c r="F227" s="54"/>
      <c r="G227" s="54"/>
      <c r="H227" s="55" t="s">
        <v>12</v>
      </c>
      <c r="I227" s="56" t="s">
        <v>13</v>
      </c>
      <c r="J227" s="55" t="s">
        <v>14</v>
      </c>
      <c r="K227" s="57"/>
      <c r="L227" s="55" t="s">
        <v>12</v>
      </c>
      <c r="M227" s="55" t="s">
        <v>15</v>
      </c>
      <c r="N227" s="55" t="s">
        <v>14</v>
      </c>
      <c r="O227" s="56" t="s">
        <v>16</v>
      </c>
      <c r="P227" s="55" t="s">
        <v>12</v>
      </c>
      <c r="Q227" s="55" t="s">
        <v>15</v>
      </c>
      <c r="R227" s="55" t="s">
        <v>14</v>
      </c>
    </row>
    <row r="228" spans="1:19" ht="31.5" x14ac:dyDescent="0.2">
      <c r="A228" s="30"/>
      <c r="B228" s="31"/>
      <c r="C228" s="30"/>
      <c r="D228" s="31"/>
      <c r="E228" s="13" t="s">
        <v>17</v>
      </c>
      <c r="F228" s="30"/>
      <c r="G228" s="30"/>
      <c r="H228" s="32">
        <f>F228*G228</f>
        <v>0</v>
      </c>
      <c r="I228" s="32"/>
      <c r="J228" s="32">
        <f>H228*I228</f>
        <v>0</v>
      </c>
      <c r="K228" s="32"/>
      <c r="L228" s="32"/>
      <c r="M228" s="32"/>
      <c r="N228" s="32">
        <f>L228*M228</f>
        <v>0</v>
      </c>
      <c r="O228" s="32"/>
      <c r="P228" s="32"/>
      <c r="Q228" s="32"/>
      <c r="R228" s="32">
        <f>P228*Q228</f>
        <v>0</v>
      </c>
      <c r="S228" s="33"/>
    </row>
    <row r="229" spans="1:19" ht="15" x14ac:dyDescent="0.2">
      <c r="A229" s="30"/>
      <c r="B229" s="31"/>
      <c r="C229" s="30"/>
      <c r="D229" s="30"/>
      <c r="E229" s="58" t="s">
        <v>18</v>
      </c>
      <c r="F229" s="30"/>
      <c r="G229" s="30"/>
      <c r="H229" s="32">
        <f>F229*G229</f>
        <v>0</v>
      </c>
      <c r="I229" s="32"/>
      <c r="J229" s="32">
        <f>H229*I229</f>
        <v>0</v>
      </c>
      <c r="K229" s="32"/>
      <c r="L229" s="32"/>
      <c r="M229" s="32"/>
      <c r="N229" s="32">
        <f>L229*M229</f>
        <v>0</v>
      </c>
      <c r="O229" s="32"/>
      <c r="P229" s="32"/>
      <c r="Q229" s="32"/>
      <c r="R229" s="32">
        <f t="shared" ref="R229:R231" si="58">P229*Q229</f>
        <v>0</v>
      </c>
      <c r="S229" s="33"/>
    </row>
    <row r="230" spans="1:19" ht="15" x14ac:dyDescent="0.2">
      <c r="A230" s="30"/>
      <c r="B230" s="31"/>
      <c r="C230" s="59"/>
      <c r="D230" s="30"/>
      <c r="E230" s="60"/>
      <c r="F230" s="30"/>
      <c r="G230" s="30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61"/>
    </row>
    <row r="231" spans="1:19" x14ac:dyDescent="0.2">
      <c r="A231" s="30"/>
      <c r="B231" s="31"/>
      <c r="C231" s="30"/>
      <c r="D231" s="30"/>
      <c r="E231" s="30"/>
      <c r="F231" s="30"/>
      <c r="G231" s="30"/>
      <c r="H231" s="32">
        <f>F231*G231</f>
        <v>0</v>
      </c>
      <c r="I231" s="32"/>
      <c r="J231" s="32">
        <f>H231*I231</f>
        <v>0</v>
      </c>
      <c r="K231" s="32"/>
      <c r="L231" s="32"/>
      <c r="M231" s="32"/>
      <c r="N231" s="32">
        <f>L231*M231</f>
        <v>0</v>
      </c>
      <c r="O231" s="32"/>
      <c r="P231" s="32"/>
      <c r="Q231" s="32"/>
      <c r="R231" s="32">
        <f t="shared" si="58"/>
        <v>0</v>
      </c>
      <c r="S231" s="61"/>
    </row>
    <row r="232" spans="1:19" x14ac:dyDescent="0.2">
      <c r="A232" s="30"/>
      <c r="B232" s="31"/>
      <c r="C232" s="30"/>
      <c r="D232" s="30"/>
      <c r="E232" s="62" t="s">
        <v>40</v>
      </c>
      <c r="F232" s="30"/>
      <c r="G232" s="30"/>
      <c r="H232" s="63">
        <f>SUM(H228:H231)</f>
        <v>0</v>
      </c>
      <c r="I232" s="32"/>
      <c r="J232" s="63">
        <f>SUM(J228:J231)</f>
        <v>0</v>
      </c>
      <c r="K232" s="32"/>
      <c r="L232" s="63">
        <f>SUM(L228:L231)</f>
        <v>0</v>
      </c>
      <c r="M232" s="32"/>
      <c r="N232" s="63">
        <f>SUM(N228:N231)</f>
        <v>0</v>
      </c>
      <c r="O232" s="32"/>
      <c r="P232" s="32"/>
      <c r="Q232" s="32"/>
      <c r="R232" s="63">
        <f>SUM(R228:R231)</f>
        <v>0</v>
      </c>
      <c r="S232" s="33">
        <f>J232+N232+R232</f>
        <v>0</v>
      </c>
    </row>
    <row r="233" spans="1:19" ht="15" x14ac:dyDescent="0.2">
      <c r="A233" s="30" t="s">
        <v>0</v>
      </c>
      <c r="B233" s="31"/>
      <c r="C233" s="30"/>
      <c r="D233" s="30"/>
      <c r="E233" s="58" t="s">
        <v>41</v>
      </c>
      <c r="F233" s="30"/>
      <c r="G233" s="30"/>
      <c r="H233" s="32">
        <f>F233*G233</f>
        <v>0</v>
      </c>
      <c r="I233" s="32"/>
      <c r="J233" s="32">
        <f>H233*I233</f>
        <v>0</v>
      </c>
      <c r="K233" s="32"/>
      <c r="L233" s="32"/>
      <c r="M233" s="32"/>
      <c r="N233" s="32">
        <f>L233*M233</f>
        <v>0</v>
      </c>
      <c r="O233" s="32"/>
      <c r="P233" s="32"/>
      <c r="Q233" s="32"/>
      <c r="R233" s="32">
        <f>P233</f>
        <v>0</v>
      </c>
      <c r="S233" s="64"/>
    </row>
    <row r="234" spans="1:19" ht="102" x14ac:dyDescent="0.2">
      <c r="A234" s="30">
        <v>1</v>
      </c>
      <c r="B234" s="31" t="s">
        <v>112</v>
      </c>
      <c r="C234" s="59">
        <v>44806</v>
      </c>
      <c r="D234" s="30"/>
      <c r="E234" s="58" t="s">
        <v>61</v>
      </c>
      <c r="F234" s="30">
        <v>16</v>
      </c>
      <c r="G234" s="30">
        <v>2</v>
      </c>
      <c r="H234" s="32">
        <f t="shared" ref="H234:H241" si="59">F234*G234</f>
        <v>32</v>
      </c>
      <c r="I234" s="32">
        <v>600</v>
      </c>
      <c r="J234" s="32">
        <f>H234*I234</f>
        <v>19200</v>
      </c>
      <c r="K234" s="32" t="s">
        <v>51</v>
      </c>
      <c r="L234" s="32">
        <v>4</v>
      </c>
      <c r="M234" s="32">
        <v>450</v>
      </c>
      <c r="N234" s="32">
        <f t="shared" ref="N234:N240" si="60">L234*M234</f>
        <v>1800</v>
      </c>
      <c r="O234" s="66" t="s">
        <v>113</v>
      </c>
      <c r="P234" s="66">
        <v>3.2</v>
      </c>
      <c r="Q234" s="32">
        <v>4500</v>
      </c>
      <c r="R234" s="32">
        <f>P234*Q234</f>
        <v>14400</v>
      </c>
      <c r="S234" s="64"/>
    </row>
    <row r="235" spans="1:19" ht="25.5" x14ac:dyDescent="0.2">
      <c r="A235" s="30"/>
      <c r="B235" s="31"/>
      <c r="C235" s="30"/>
      <c r="D235" s="30"/>
      <c r="E235" s="58"/>
      <c r="F235" s="30"/>
      <c r="G235" s="30"/>
      <c r="H235" s="32">
        <f t="shared" si="59"/>
        <v>0</v>
      </c>
      <c r="I235" s="32"/>
      <c r="J235" s="32">
        <f>H235*I235</f>
        <v>0</v>
      </c>
      <c r="K235" s="66" t="s">
        <v>114</v>
      </c>
      <c r="L235" s="66">
        <v>4</v>
      </c>
      <c r="M235" s="32">
        <v>1500</v>
      </c>
      <c r="N235" s="32">
        <f t="shared" si="60"/>
        <v>6000</v>
      </c>
      <c r="O235" s="67" t="s">
        <v>115</v>
      </c>
      <c r="P235" s="32">
        <v>6</v>
      </c>
      <c r="Q235" s="32">
        <v>242.5</v>
      </c>
      <c r="R235" s="32">
        <f t="shared" ref="R235:R241" si="61">P235*Q235</f>
        <v>1455</v>
      </c>
      <c r="S235" s="64"/>
    </row>
    <row r="236" spans="1:19" ht="15" x14ac:dyDescent="0.2">
      <c r="A236" s="30"/>
      <c r="B236" s="31"/>
      <c r="C236" s="30"/>
      <c r="D236" s="30"/>
      <c r="E236" s="58"/>
      <c r="F236" s="30"/>
      <c r="G236" s="30"/>
      <c r="H236" s="32">
        <f t="shared" si="59"/>
        <v>0</v>
      </c>
      <c r="I236" s="32"/>
      <c r="J236" s="32">
        <f t="shared" ref="J236:J241" si="62">H236*I236</f>
        <v>0</v>
      </c>
      <c r="K236" s="32"/>
      <c r="L236" s="32"/>
      <c r="M236" s="32"/>
      <c r="N236" s="32">
        <f t="shared" si="60"/>
        <v>0</v>
      </c>
      <c r="O236" s="32" t="s">
        <v>116</v>
      </c>
      <c r="P236" s="32">
        <v>6</v>
      </c>
      <c r="Q236" s="32">
        <v>133</v>
      </c>
      <c r="R236" s="32">
        <f t="shared" si="61"/>
        <v>798</v>
      </c>
      <c r="S236" s="64"/>
    </row>
    <row r="237" spans="1:19" ht="15" x14ac:dyDescent="0.2">
      <c r="A237" s="30"/>
      <c r="B237" s="31"/>
      <c r="C237" s="30"/>
      <c r="D237" s="30"/>
      <c r="E237" s="58"/>
      <c r="F237" s="30"/>
      <c r="G237" s="30"/>
      <c r="H237" s="32">
        <f t="shared" si="59"/>
        <v>0</v>
      </c>
      <c r="I237" s="32"/>
      <c r="J237" s="32">
        <f t="shared" si="62"/>
        <v>0</v>
      </c>
      <c r="K237" s="32"/>
      <c r="L237" s="32"/>
      <c r="M237" s="32"/>
      <c r="N237" s="32">
        <f t="shared" si="60"/>
        <v>0</v>
      </c>
      <c r="O237" s="32" t="s">
        <v>117</v>
      </c>
      <c r="P237" s="32">
        <v>4</v>
      </c>
      <c r="Q237" s="32">
        <v>30</v>
      </c>
      <c r="R237" s="32">
        <f t="shared" si="61"/>
        <v>120</v>
      </c>
      <c r="S237" s="64"/>
    </row>
    <row r="238" spans="1:19" ht="15" x14ac:dyDescent="0.2">
      <c r="A238" s="30"/>
      <c r="B238" s="31"/>
      <c r="C238" s="30"/>
      <c r="D238" s="30"/>
      <c r="E238" s="58"/>
      <c r="F238" s="30"/>
      <c r="G238" s="30"/>
      <c r="H238" s="32">
        <f t="shared" si="59"/>
        <v>0</v>
      </c>
      <c r="I238" s="32"/>
      <c r="J238" s="32">
        <f t="shared" si="62"/>
        <v>0</v>
      </c>
      <c r="K238" s="32"/>
      <c r="L238" s="32"/>
      <c r="M238" s="32"/>
      <c r="N238" s="32">
        <f t="shared" si="60"/>
        <v>0</v>
      </c>
      <c r="O238" s="66" t="s">
        <v>118</v>
      </c>
      <c r="P238" s="66">
        <v>4</v>
      </c>
      <c r="Q238" s="32">
        <v>800</v>
      </c>
      <c r="R238" s="32">
        <f t="shared" si="61"/>
        <v>3200</v>
      </c>
      <c r="S238" s="64"/>
    </row>
    <row r="239" spans="1:19" ht="15" x14ac:dyDescent="0.2">
      <c r="A239" s="30"/>
      <c r="B239" s="31"/>
      <c r="C239" s="30"/>
      <c r="D239" s="30"/>
      <c r="E239" s="58"/>
      <c r="F239" s="30"/>
      <c r="G239" s="30"/>
      <c r="H239" s="32">
        <f t="shared" si="59"/>
        <v>0</v>
      </c>
      <c r="I239" s="32"/>
      <c r="J239" s="32">
        <f t="shared" si="62"/>
        <v>0</v>
      </c>
      <c r="K239" s="32"/>
      <c r="L239" s="32"/>
      <c r="M239" s="32"/>
      <c r="N239" s="32">
        <f t="shared" si="60"/>
        <v>0</v>
      </c>
      <c r="O239" s="32"/>
      <c r="P239" s="32"/>
      <c r="Q239" s="32"/>
      <c r="R239" s="32">
        <f t="shared" si="61"/>
        <v>0</v>
      </c>
      <c r="S239" s="64"/>
    </row>
    <row r="240" spans="1:19" ht="15" x14ac:dyDescent="0.2">
      <c r="A240" s="30"/>
      <c r="B240" s="31"/>
      <c r="C240" s="30"/>
      <c r="D240" s="30"/>
      <c r="E240" s="58"/>
      <c r="F240" s="30"/>
      <c r="G240" s="30"/>
      <c r="H240" s="32">
        <f t="shared" si="59"/>
        <v>0</v>
      </c>
      <c r="I240" s="32"/>
      <c r="J240" s="32">
        <f t="shared" si="62"/>
        <v>0</v>
      </c>
      <c r="K240" s="32"/>
      <c r="L240" s="32"/>
      <c r="M240" s="32"/>
      <c r="N240" s="32">
        <f t="shared" si="60"/>
        <v>0</v>
      </c>
      <c r="O240" s="32"/>
      <c r="P240" s="32"/>
      <c r="Q240" s="32"/>
      <c r="R240" s="32">
        <f t="shared" si="61"/>
        <v>0</v>
      </c>
      <c r="S240" s="64"/>
    </row>
    <row r="241" spans="1:19" x14ac:dyDescent="0.2">
      <c r="A241" s="30"/>
      <c r="B241" s="31"/>
      <c r="C241" s="30"/>
      <c r="D241" s="30"/>
      <c r="E241" s="30"/>
      <c r="F241" s="30"/>
      <c r="G241" s="30"/>
      <c r="H241" s="32">
        <f t="shared" si="59"/>
        <v>0</v>
      </c>
      <c r="I241" s="32"/>
      <c r="J241" s="32">
        <f t="shared" si="62"/>
        <v>0</v>
      </c>
      <c r="K241" s="32"/>
      <c r="L241" s="32"/>
      <c r="M241" s="32"/>
      <c r="N241" s="32">
        <f>L241*M241</f>
        <v>0</v>
      </c>
      <c r="O241" s="32"/>
      <c r="P241" s="32"/>
      <c r="Q241" s="32"/>
      <c r="R241" s="32">
        <f t="shared" si="61"/>
        <v>0</v>
      </c>
      <c r="S241" s="33"/>
    </row>
    <row r="242" spans="1:19" x14ac:dyDescent="0.2">
      <c r="A242" s="30"/>
      <c r="B242" s="31"/>
      <c r="C242" s="30"/>
      <c r="D242" s="30"/>
      <c r="E242" s="62" t="s">
        <v>40</v>
      </c>
      <c r="F242" s="30"/>
      <c r="G242" s="30"/>
      <c r="H242" s="63">
        <f>SUM(H233:H241)</f>
        <v>32</v>
      </c>
      <c r="I242" s="32"/>
      <c r="J242" s="63">
        <f>SUM(J233:J241)</f>
        <v>19200</v>
      </c>
      <c r="K242" s="32"/>
      <c r="L242" s="63">
        <f>SUM(L233:L241)</f>
        <v>8</v>
      </c>
      <c r="M242" s="32"/>
      <c r="N242" s="63">
        <f>SUM(N233:N241)</f>
        <v>7800</v>
      </c>
      <c r="O242" s="32"/>
      <c r="P242" s="32"/>
      <c r="Q242" s="32"/>
      <c r="R242" s="63">
        <f>SUM(R233:R241)</f>
        <v>19973</v>
      </c>
      <c r="S242" s="33">
        <f>J242+N242+R242</f>
        <v>46973</v>
      </c>
    </row>
    <row r="243" spans="1:19" ht="15" x14ac:dyDescent="0.2">
      <c r="A243" s="30"/>
      <c r="B243" s="31"/>
      <c r="C243" s="30"/>
      <c r="D243" s="30"/>
      <c r="E243" s="58" t="s">
        <v>43</v>
      </c>
      <c r="F243" s="30"/>
      <c r="G243" s="30"/>
      <c r="H243" s="32">
        <f>F243*G243</f>
        <v>0</v>
      </c>
      <c r="I243" s="32"/>
      <c r="J243" s="32">
        <f>H243*I243</f>
        <v>0</v>
      </c>
      <c r="K243" s="32"/>
      <c r="L243" s="32"/>
      <c r="M243" s="32"/>
      <c r="N243" s="32">
        <f>L243*M243</f>
        <v>0</v>
      </c>
      <c r="O243" s="32"/>
      <c r="P243" s="32"/>
      <c r="Q243" s="32"/>
      <c r="R243" s="32">
        <f>P243*Q243</f>
        <v>0</v>
      </c>
      <c r="S243" s="64"/>
    </row>
    <row r="244" spans="1:19" ht="15" x14ac:dyDescent="0.2">
      <c r="A244" s="30"/>
      <c r="B244" s="31"/>
      <c r="C244" s="59"/>
      <c r="D244" s="30"/>
      <c r="E244" s="58"/>
      <c r="F244" s="30"/>
      <c r="G244" s="30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64"/>
    </row>
    <row r="245" spans="1:19" ht="15" x14ac:dyDescent="0.2">
      <c r="A245" s="30"/>
      <c r="B245" s="31"/>
      <c r="C245" s="59"/>
      <c r="D245" s="30"/>
      <c r="E245" s="58"/>
      <c r="F245" s="30"/>
      <c r="G245" s="30"/>
      <c r="H245" s="32">
        <f>F245*G245</f>
        <v>0</v>
      </c>
      <c r="I245" s="32"/>
      <c r="J245" s="32">
        <f t="shared" ref="J245:J246" si="63">H245*I245</f>
        <v>0</v>
      </c>
      <c r="K245" s="32"/>
      <c r="L245" s="32"/>
      <c r="M245" s="32"/>
      <c r="N245" s="32">
        <f>L245*M245</f>
        <v>0</v>
      </c>
      <c r="O245" s="32"/>
      <c r="P245" s="32"/>
      <c r="Q245" s="32"/>
      <c r="R245" s="32">
        <f t="shared" ref="R245:R246" si="64">P245*Q245</f>
        <v>0</v>
      </c>
      <c r="S245" s="64"/>
    </row>
    <row r="246" spans="1:19" x14ac:dyDescent="0.2">
      <c r="A246" s="30"/>
      <c r="B246" s="31"/>
      <c r="C246" s="30"/>
      <c r="D246" s="30"/>
      <c r="E246" s="30"/>
      <c r="F246" s="30"/>
      <c r="G246" s="30"/>
      <c r="H246" s="32">
        <f>F246*G246</f>
        <v>0</v>
      </c>
      <c r="I246" s="32"/>
      <c r="J246" s="32">
        <f t="shared" si="63"/>
        <v>0</v>
      </c>
      <c r="K246" s="32"/>
      <c r="L246" s="32"/>
      <c r="M246" s="32"/>
      <c r="N246" s="32">
        <f>L246*M246</f>
        <v>0</v>
      </c>
      <c r="O246" s="32"/>
      <c r="P246" s="32"/>
      <c r="Q246" s="32"/>
      <c r="R246" s="32">
        <f t="shared" si="64"/>
        <v>0</v>
      </c>
      <c r="S246" s="64"/>
    </row>
    <row r="247" spans="1:19" x14ac:dyDescent="0.2">
      <c r="A247" s="30"/>
      <c r="B247" s="31"/>
      <c r="C247" s="30"/>
      <c r="D247" s="30"/>
      <c r="E247" s="62" t="s">
        <v>40</v>
      </c>
      <c r="F247" s="30"/>
      <c r="G247" s="30"/>
      <c r="H247" s="63">
        <f>SUM(H243:H246)</f>
        <v>0</v>
      </c>
      <c r="I247" s="32"/>
      <c r="J247" s="63">
        <f>SUM(J244:J246)</f>
        <v>0</v>
      </c>
      <c r="K247" s="32"/>
      <c r="L247" s="63">
        <f>SUM(L243:L246)</f>
        <v>0</v>
      </c>
      <c r="M247" s="32"/>
      <c r="N247" s="63">
        <f>SUM(N243:N246)</f>
        <v>0</v>
      </c>
      <c r="O247" s="32"/>
      <c r="P247" s="32"/>
      <c r="Q247" s="32"/>
      <c r="R247" s="63">
        <f>SUM(R243:R246)</f>
        <v>0</v>
      </c>
      <c r="S247" s="33">
        <f>J247+N247+R247</f>
        <v>0</v>
      </c>
    </row>
    <row r="248" spans="1:19" x14ac:dyDescent="0.2">
      <c r="A248" s="30"/>
      <c r="B248" s="31"/>
      <c r="C248" s="30"/>
      <c r="D248" s="30"/>
      <c r="E248" s="62" t="s">
        <v>40</v>
      </c>
      <c r="F248" s="30"/>
      <c r="G248" s="30"/>
      <c r="H248" s="63">
        <f>H232+H242+H247</f>
        <v>32</v>
      </c>
      <c r="I248" s="32"/>
      <c r="J248" s="63">
        <f>J232+J242+J247</f>
        <v>19200</v>
      </c>
      <c r="K248" s="32"/>
      <c r="L248" s="63">
        <f>L232+L242+L247</f>
        <v>8</v>
      </c>
      <c r="M248" s="32"/>
      <c r="N248" s="63">
        <f>N232+N242+N247</f>
        <v>7800</v>
      </c>
      <c r="O248" s="32"/>
      <c r="P248" s="32"/>
      <c r="Q248" s="32"/>
      <c r="R248" s="63">
        <f>R232+R242+R247</f>
        <v>19973</v>
      </c>
      <c r="S248" s="63">
        <f>SUM(S228:S247)</f>
        <v>46973</v>
      </c>
    </row>
    <row r="249" spans="1:19" x14ac:dyDescent="0.2">
      <c r="C249" s="23"/>
      <c r="R249" s="65">
        <f>J248+N248+R248</f>
        <v>46973</v>
      </c>
      <c r="S249" s="65" t="s">
        <v>0</v>
      </c>
    </row>
    <row r="251" spans="1:19" ht="20.25" x14ac:dyDescent="0.3">
      <c r="F251" t="s">
        <v>0</v>
      </c>
      <c r="H251" s="1" t="s">
        <v>119</v>
      </c>
    </row>
    <row r="253" spans="1:19" x14ac:dyDescent="0.2">
      <c r="A253" s="50" t="s">
        <v>2</v>
      </c>
      <c r="B253" s="50" t="s">
        <v>3</v>
      </c>
      <c r="C253" s="50" t="s">
        <v>4</v>
      </c>
      <c r="D253" s="50" t="s">
        <v>5</v>
      </c>
      <c r="E253" s="50" t="s">
        <v>6</v>
      </c>
      <c r="F253" s="51" t="s">
        <v>7</v>
      </c>
      <c r="G253" s="51" t="s">
        <v>8</v>
      </c>
      <c r="H253" s="52" t="s">
        <v>9</v>
      </c>
      <c r="I253" s="52"/>
      <c r="J253" s="52"/>
      <c r="K253" s="50"/>
      <c r="L253" s="52" t="s">
        <v>10</v>
      </c>
      <c r="M253" s="52"/>
      <c r="N253" s="52"/>
      <c r="O253" s="52" t="s">
        <v>11</v>
      </c>
      <c r="P253" s="52"/>
      <c r="Q253" s="52"/>
      <c r="R253" s="52"/>
    </row>
    <row r="254" spans="1:19" ht="25.5" x14ac:dyDescent="0.2">
      <c r="A254" s="53"/>
      <c r="B254" s="53"/>
      <c r="C254" s="53"/>
      <c r="D254" s="53"/>
      <c r="E254" s="53"/>
      <c r="F254" s="54"/>
      <c r="G254" s="54"/>
      <c r="H254" s="55" t="s">
        <v>12</v>
      </c>
      <c r="I254" s="56" t="s">
        <v>13</v>
      </c>
      <c r="J254" s="55" t="s">
        <v>14</v>
      </c>
      <c r="K254" s="57"/>
      <c r="L254" s="55" t="s">
        <v>12</v>
      </c>
      <c r="M254" s="55" t="s">
        <v>15</v>
      </c>
      <c r="N254" s="55" t="s">
        <v>14</v>
      </c>
      <c r="O254" s="56" t="s">
        <v>16</v>
      </c>
      <c r="P254" s="55" t="s">
        <v>12</v>
      </c>
      <c r="Q254" s="55" t="s">
        <v>15</v>
      </c>
      <c r="R254" s="55" t="s">
        <v>14</v>
      </c>
    </row>
    <row r="255" spans="1:19" ht="31.5" x14ac:dyDescent="0.2">
      <c r="A255" s="30"/>
      <c r="B255" s="31"/>
      <c r="C255" s="30"/>
      <c r="D255" s="31"/>
      <c r="E255" s="13" t="s">
        <v>17</v>
      </c>
      <c r="F255" s="30"/>
      <c r="G255" s="30"/>
      <c r="H255" s="32">
        <f>F255*G255</f>
        <v>0</v>
      </c>
      <c r="I255" s="32"/>
      <c r="J255" s="32">
        <f>H255*I255</f>
        <v>0</v>
      </c>
      <c r="K255" s="32"/>
      <c r="L255" s="32"/>
      <c r="M255" s="32"/>
      <c r="N255" s="32">
        <f>L255*M255</f>
        <v>0</v>
      </c>
      <c r="O255" s="32"/>
      <c r="P255" s="32"/>
      <c r="Q255" s="32"/>
      <c r="R255" s="32">
        <f>P255*Q255</f>
        <v>0</v>
      </c>
      <c r="S255" s="33"/>
    </row>
    <row r="256" spans="1:19" ht="15" x14ac:dyDescent="0.2">
      <c r="A256" s="30"/>
      <c r="B256" s="31"/>
      <c r="C256" s="30"/>
      <c r="D256" s="30"/>
      <c r="E256" s="58" t="s">
        <v>18</v>
      </c>
      <c r="F256" s="30"/>
      <c r="G256" s="30"/>
      <c r="H256" s="32">
        <f>F256*G256</f>
        <v>0</v>
      </c>
      <c r="I256" s="32"/>
      <c r="J256" s="32">
        <f>H256*I256</f>
        <v>0</v>
      </c>
      <c r="K256" s="32"/>
      <c r="L256" s="32"/>
      <c r="M256" s="32"/>
      <c r="N256" s="32">
        <f>L256*M256</f>
        <v>0</v>
      </c>
      <c r="O256" s="32"/>
      <c r="P256" s="32"/>
      <c r="Q256" s="32"/>
      <c r="R256" s="32">
        <f t="shared" ref="R256:R258" si="65">P256*Q256</f>
        <v>0</v>
      </c>
      <c r="S256" s="33"/>
    </row>
    <row r="257" spans="1:19" ht="15" x14ac:dyDescent="0.2">
      <c r="A257" s="30"/>
      <c r="B257" s="31"/>
      <c r="C257" s="59"/>
      <c r="D257" s="30"/>
      <c r="E257" s="60"/>
      <c r="F257" s="30"/>
      <c r="G257" s="30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61"/>
    </row>
    <row r="258" spans="1:19" x14ac:dyDescent="0.2">
      <c r="A258" s="30"/>
      <c r="B258" s="31"/>
      <c r="C258" s="30"/>
      <c r="D258" s="30"/>
      <c r="E258" s="30"/>
      <c r="F258" s="30"/>
      <c r="G258" s="30"/>
      <c r="H258" s="32">
        <f>F258*G258</f>
        <v>0</v>
      </c>
      <c r="I258" s="32"/>
      <c r="J258" s="32">
        <f>H258*I258</f>
        <v>0</v>
      </c>
      <c r="K258" s="32"/>
      <c r="L258" s="32"/>
      <c r="M258" s="32"/>
      <c r="N258" s="32">
        <f>L258*M258</f>
        <v>0</v>
      </c>
      <c r="O258" s="32"/>
      <c r="P258" s="32"/>
      <c r="Q258" s="32"/>
      <c r="R258" s="32">
        <f t="shared" si="65"/>
        <v>0</v>
      </c>
      <c r="S258" s="61"/>
    </row>
    <row r="259" spans="1:19" x14ac:dyDescent="0.2">
      <c r="A259" s="30"/>
      <c r="B259" s="31"/>
      <c r="C259" s="30"/>
      <c r="D259" s="30"/>
      <c r="E259" s="62" t="s">
        <v>40</v>
      </c>
      <c r="F259" s="30"/>
      <c r="G259" s="30"/>
      <c r="H259" s="63">
        <f>SUM(H255:H258)</f>
        <v>0</v>
      </c>
      <c r="I259" s="32"/>
      <c r="J259" s="63">
        <f>SUM(J255:J258)</f>
        <v>0</v>
      </c>
      <c r="K259" s="32"/>
      <c r="L259" s="63">
        <f>SUM(L255:L258)</f>
        <v>0</v>
      </c>
      <c r="M259" s="32"/>
      <c r="N259" s="63">
        <f>SUM(N255:N258)</f>
        <v>0</v>
      </c>
      <c r="O259" s="32"/>
      <c r="P259" s="32"/>
      <c r="Q259" s="32"/>
      <c r="R259" s="63">
        <f>SUM(R255:R258)</f>
        <v>0</v>
      </c>
      <c r="S259" s="33">
        <f>J259+N259+R259</f>
        <v>0</v>
      </c>
    </row>
    <row r="260" spans="1:19" ht="15" x14ac:dyDescent="0.2">
      <c r="A260" s="30" t="s">
        <v>0</v>
      </c>
      <c r="B260" s="31"/>
      <c r="C260" s="30"/>
      <c r="D260" s="30"/>
      <c r="E260" s="58" t="s">
        <v>41</v>
      </c>
      <c r="F260" s="30"/>
      <c r="G260" s="30"/>
      <c r="H260" s="32">
        <f>F260*G260</f>
        <v>0</v>
      </c>
      <c r="I260" s="32"/>
      <c r="J260" s="32">
        <f>H260*I260</f>
        <v>0</v>
      </c>
      <c r="K260" s="32"/>
      <c r="L260" s="32"/>
      <c r="M260" s="32"/>
      <c r="N260" s="32">
        <f>L260*M260</f>
        <v>0</v>
      </c>
      <c r="O260" s="32"/>
      <c r="P260" s="32"/>
      <c r="Q260" s="32"/>
      <c r="R260" s="32">
        <f>P260</f>
        <v>0</v>
      </c>
      <c r="S260" s="64"/>
    </row>
    <row r="261" spans="1:19" ht="15" x14ac:dyDescent="0.2">
      <c r="A261" s="30"/>
      <c r="B261" s="31"/>
      <c r="C261" s="59"/>
      <c r="D261" s="30"/>
      <c r="E261" s="58" t="s">
        <v>42</v>
      </c>
      <c r="F261" s="30"/>
      <c r="G261" s="30"/>
      <c r="H261" s="32">
        <f t="shared" ref="H261:H263" si="66">F261*G261</f>
        <v>0</v>
      </c>
      <c r="I261" s="32"/>
      <c r="J261" s="32">
        <f>H261*I261</f>
        <v>0</v>
      </c>
      <c r="K261" s="32"/>
      <c r="L261" s="32"/>
      <c r="M261" s="32"/>
      <c r="N261" s="32">
        <f t="shared" ref="N261:N262" si="67">L261*M261</f>
        <v>0</v>
      </c>
      <c r="O261" s="32"/>
      <c r="P261" s="32"/>
      <c r="Q261" s="32"/>
      <c r="R261" s="32">
        <f>P261*Q261</f>
        <v>0</v>
      </c>
      <c r="S261" s="64"/>
    </row>
    <row r="262" spans="1:19" ht="15" x14ac:dyDescent="0.2">
      <c r="A262" s="30"/>
      <c r="B262" s="31"/>
      <c r="C262" s="30"/>
      <c r="D262" s="30"/>
      <c r="E262" s="58"/>
      <c r="F262" s="30"/>
      <c r="G262" s="30"/>
      <c r="H262" s="32">
        <f t="shared" si="66"/>
        <v>0</v>
      </c>
      <c r="I262" s="32"/>
      <c r="J262" s="32">
        <f>H262*I262</f>
        <v>0</v>
      </c>
      <c r="K262" s="32"/>
      <c r="L262" s="32"/>
      <c r="M262" s="32"/>
      <c r="N262" s="32">
        <f t="shared" si="67"/>
        <v>0</v>
      </c>
      <c r="O262" s="32"/>
      <c r="P262" s="32"/>
      <c r="Q262" s="32"/>
      <c r="R262" s="32">
        <f t="shared" ref="R262:R263" si="68">P262*Q262</f>
        <v>0</v>
      </c>
      <c r="S262" s="64"/>
    </row>
    <row r="263" spans="1:19" x14ac:dyDescent="0.2">
      <c r="A263" s="30"/>
      <c r="B263" s="31"/>
      <c r="C263" s="30"/>
      <c r="D263" s="30"/>
      <c r="E263" s="30"/>
      <c r="F263" s="30"/>
      <c r="G263" s="30"/>
      <c r="H263" s="32">
        <f t="shared" si="66"/>
        <v>0</v>
      </c>
      <c r="I263" s="32"/>
      <c r="J263" s="32">
        <f t="shared" ref="J263" si="69">H263*I263</f>
        <v>0</v>
      </c>
      <c r="K263" s="32"/>
      <c r="L263" s="32"/>
      <c r="M263" s="32"/>
      <c r="N263" s="32">
        <f>L263*M263</f>
        <v>0</v>
      </c>
      <c r="O263" s="32"/>
      <c r="P263" s="32"/>
      <c r="Q263" s="32"/>
      <c r="R263" s="32">
        <f t="shared" si="68"/>
        <v>0</v>
      </c>
      <c r="S263" s="33"/>
    </row>
    <row r="264" spans="1:19" x14ac:dyDescent="0.2">
      <c r="A264" s="30"/>
      <c r="B264" s="31"/>
      <c r="C264" s="30"/>
      <c r="D264" s="30"/>
      <c r="E264" s="62" t="s">
        <v>40</v>
      </c>
      <c r="F264" s="30"/>
      <c r="G264" s="30"/>
      <c r="H264" s="63">
        <f>SUM(H260:H263)</f>
        <v>0</v>
      </c>
      <c r="I264" s="32"/>
      <c r="J264" s="63">
        <f>SUM(J260:J263)</f>
        <v>0</v>
      </c>
      <c r="K264" s="32"/>
      <c r="L264" s="63">
        <f>SUM(L260:L263)</f>
        <v>0</v>
      </c>
      <c r="M264" s="32"/>
      <c r="N264" s="63">
        <f>SUM(N260:N263)</f>
        <v>0</v>
      </c>
      <c r="O264" s="32"/>
      <c r="P264" s="32"/>
      <c r="Q264" s="32"/>
      <c r="R264" s="63">
        <f>SUM(R260:R263)</f>
        <v>0</v>
      </c>
      <c r="S264" s="33">
        <f>J264+N264+R264</f>
        <v>0</v>
      </c>
    </row>
    <row r="265" spans="1:19" ht="15" x14ac:dyDescent="0.2">
      <c r="A265" s="30"/>
      <c r="B265" s="31"/>
      <c r="C265" s="30"/>
      <c r="D265" s="30"/>
      <c r="E265" s="58" t="s">
        <v>43</v>
      </c>
      <c r="F265" s="30"/>
      <c r="G265" s="30"/>
      <c r="H265" s="32">
        <f>F265*G265</f>
        <v>0</v>
      </c>
      <c r="I265" s="32"/>
      <c r="J265" s="32">
        <f>H265*I265</f>
        <v>0</v>
      </c>
      <c r="K265" s="32"/>
      <c r="L265" s="32"/>
      <c r="M265" s="32"/>
      <c r="N265" s="32">
        <f>L265*M265</f>
        <v>0</v>
      </c>
      <c r="O265" s="32"/>
      <c r="P265" s="32"/>
      <c r="Q265" s="32"/>
      <c r="R265" s="32">
        <f>P265*Q265</f>
        <v>0</v>
      </c>
      <c r="S265" s="64"/>
    </row>
    <row r="266" spans="1:19" ht="15" x14ac:dyDescent="0.2">
      <c r="A266" s="30"/>
      <c r="B266" s="31"/>
      <c r="C266" s="59"/>
      <c r="D266" s="30"/>
      <c r="E266" s="58"/>
      <c r="F266" s="30"/>
      <c r="G266" s="30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64"/>
    </row>
    <row r="267" spans="1:19" ht="15" x14ac:dyDescent="0.2">
      <c r="A267" s="30"/>
      <c r="B267" s="31"/>
      <c r="C267" s="59"/>
      <c r="D267" s="30"/>
      <c r="E267" s="58"/>
      <c r="F267" s="30"/>
      <c r="G267" s="30"/>
      <c r="H267" s="32">
        <f>F267*G267</f>
        <v>0</v>
      </c>
      <c r="I267" s="32"/>
      <c r="J267" s="32">
        <f t="shared" ref="J267:J268" si="70">H267*I267</f>
        <v>0</v>
      </c>
      <c r="K267" s="32"/>
      <c r="L267" s="32"/>
      <c r="M267" s="32"/>
      <c r="N267" s="32">
        <f>L267*M267</f>
        <v>0</v>
      </c>
      <c r="O267" s="32"/>
      <c r="P267" s="32"/>
      <c r="Q267" s="32"/>
      <c r="R267" s="32">
        <f t="shared" ref="R267:R268" si="71">P267*Q267</f>
        <v>0</v>
      </c>
      <c r="S267" s="64"/>
    </row>
    <row r="268" spans="1:19" x14ac:dyDescent="0.2">
      <c r="A268" s="30"/>
      <c r="B268" s="31"/>
      <c r="C268" s="30"/>
      <c r="D268" s="30"/>
      <c r="E268" s="30"/>
      <c r="F268" s="30"/>
      <c r="G268" s="30"/>
      <c r="H268" s="32">
        <f>F268*G268</f>
        <v>0</v>
      </c>
      <c r="I268" s="32"/>
      <c r="J268" s="32">
        <f t="shared" si="70"/>
        <v>0</v>
      </c>
      <c r="K268" s="32"/>
      <c r="L268" s="32"/>
      <c r="M268" s="32"/>
      <c r="N268" s="32">
        <f>L268*M268</f>
        <v>0</v>
      </c>
      <c r="O268" s="32"/>
      <c r="P268" s="32"/>
      <c r="Q268" s="32"/>
      <c r="R268" s="32">
        <f t="shared" si="71"/>
        <v>0</v>
      </c>
      <c r="S268" s="64"/>
    </row>
    <row r="269" spans="1:19" x14ac:dyDescent="0.2">
      <c r="A269" s="30"/>
      <c r="B269" s="31"/>
      <c r="C269" s="30"/>
      <c r="D269" s="30"/>
      <c r="E269" s="62" t="s">
        <v>40</v>
      </c>
      <c r="F269" s="30"/>
      <c r="G269" s="30"/>
      <c r="H269" s="63">
        <f>SUM(H265:H268)</f>
        <v>0</v>
      </c>
      <c r="I269" s="32"/>
      <c r="J269" s="63">
        <f>SUM(J266:J268)</f>
        <v>0</v>
      </c>
      <c r="K269" s="32"/>
      <c r="L269" s="63">
        <f>SUM(L265:L268)</f>
        <v>0</v>
      </c>
      <c r="M269" s="32"/>
      <c r="N269" s="63">
        <f>SUM(N265:N268)</f>
        <v>0</v>
      </c>
      <c r="O269" s="32"/>
      <c r="P269" s="32"/>
      <c r="Q269" s="32"/>
      <c r="R269" s="63">
        <f>SUM(R265:R268)</f>
        <v>0</v>
      </c>
      <c r="S269" s="33">
        <f>J269+N269+R269</f>
        <v>0</v>
      </c>
    </row>
    <row r="270" spans="1:19" x14ac:dyDescent="0.2">
      <c r="A270" s="30"/>
      <c r="B270" s="31"/>
      <c r="C270" s="30"/>
      <c r="D270" s="30"/>
      <c r="E270" s="62" t="s">
        <v>40</v>
      </c>
      <c r="F270" s="30"/>
      <c r="G270" s="30"/>
      <c r="H270" s="63">
        <f>H259+H264+H269</f>
        <v>0</v>
      </c>
      <c r="I270" s="32"/>
      <c r="J270" s="63">
        <f>J259+J264+J269</f>
        <v>0</v>
      </c>
      <c r="K270" s="32"/>
      <c r="L270" s="63">
        <f>L259+L264+L269</f>
        <v>0</v>
      </c>
      <c r="M270" s="32"/>
      <c r="N270" s="63">
        <f>N259+N264+N269</f>
        <v>0</v>
      </c>
      <c r="O270" s="32"/>
      <c r="P270" s="32"/>
      <c r="Q270" s="32"/>
      <c r="R270" s="63">
        <f>R259+R264+R269</f>
        <v>0</v>
      </c>
      <c r="S270" s="63">
        <f>SUM(S255:S269)</f>
        <v>0</v>
      </c>
    </row>
    <row r="271" spans="1:19" x14ac:dyDescent="0.2">
      <c r="C271" s="23"/>
      <c r="R271" s="65">
        <f>J270+N270+R270</f>
        <v>0</v>
      </c>
      <c r="S271" s="65" t="s">
        <v>0</v>
      </c>
    </row>
    <row r="273" spans="1:19" ht="20.25" x14ac:dyDescent="0.3">
      <c r="F273" t="s">
        <v>0</v>
      </c>
      <c r="H273" s="1" t="s">
        <v>120</v>
      </c>
    </row>
    <row r="275" spans="1:19" x14ac:dyDescent="0.2">
      <c r="A275" s="50" t="s">
        <v>2</v>
      </c>
      <c r="B275" s="50" t="s">
        <v>3</v>
      </c>
      <c r="C275" s="50" t="s">
        <v>4</v>
      </c>
      <c r="D275" s="50" t="s">
        <v>5</v>
      </c>
      <c r="E275" s="50" t="s">
        <v>6</v>
      </c>
      <c r="F275" s="51" t="s">
        <v>7</v>
      </c>
      <c r="G275" s="51" t="s">
        <v>8</v>
      </c>
      <c r="H275" s="52" t="s">
        <v>9</v>
      </c>
      <c r="I275" s="52"/>
      <c r="J275" s="52"/>
      <c r="K275" s="50"/>
      <c r="L275" s="52" t="s">
        <v>10</v>
      </c>
      <c r="M275" s="52"/>
      <c r="N275" s="52"/>
      <c r="O275" s="52" t="s">
        <v>11</v>
      </c>
      <c r="P275" s="52"/>
      <c r="Q275" s="52"/>
      <c r="R275" s="52"/>
    </row>
    <row r="276" spans="1:19" ht="25.5" x14ac:dyDescent="0.2">
      <c r="A276" s="53"/>
      <c r="B276" s="53"/>
      <c r="C276" s="53"/>
      <c r="D276" s="53"/>
      <c r="E276" s="53"/>
      <c r="F276" s="54"/>
      <c r="G276" s="54"/>
      <c r="H276" s="55" t="s">
        <v>12</v>
      </c>
      <c r="I276" s="56" t="s">
        <v>13</v>
      </c>
      <c r="J276" s="55" t="s">
        <v>14</v>
      </c>
      <c r="K276" s="57"/>
      <c r="L276" s="55" t="s">
        <v>12</v>
      </c>
      <c r="M276" s="55" t="s">
        <v>15</v>
      </c>
      <c r="N276" s="55" t="s">
        <v>14</v>
      </c>
      <c r="O276" s="56" t="s">
        <v>16</v>
      </c>
      <c r="P276" s="55" t="s">
        <v>12</v>
      </c>
      <c r="Q276" s="55" t="s">
        <v>15</v>
      </c>
      <c r="R276" s="55" t="s">
        <v>14</v>
      </c>
    </row>
    <row r="277" spans="1:19" ht="31.5" x14ac:dyDescent="0.2">
      <c r="A277" s="30"/>
      <c r="B277" s="31"/>
      <c r="C277" s="30"/>
      <c r="D277" s="31"/>
      <c r="E277" s="13" t="s">
        <v>17</v>
      </c>
      <c r="F277" s="30"/>
      <c r="G277" s="30"/>
      <c r="H277" s="32">
        <f>F277*G277</f>
        <v>0</v>
      </c>
      <c r="I277" s="32"/>
      <c r="J277" s="32">
        <f>H277*I277</f>
        <v>0</v>
      </c>
      <c r="K277" s="32"/>
      <c r="L277" s="32"/>
      <c r="M277" s="32"/>
      <c r="N277" s="32">
        <f>L277*M277</f>
        <v>0</v>
      </c>
      <c r="O277" s="32"/>
      <c r="P277" s="32"/>
      <c r="Q277" s="32"/>
      <c r="R277" s="32">
        <f>P277*Q277</f>
        <v>0</v>
      </c>
      <c r="S277" s="33"/>
    </row>
    <row r="278" spans="1:19" ht="15" x14ac:dyDescent="0.2">
      <c r="A278" s="30"/>
      <c r="B278" s="31"/>
      <c r="C278" s="30"/>
      <c r="D278" s="30"/>
      <c r="E278" s="58" t="s">
        <v>18</v>
      </c>
      <c r="F278" s="30"/>
      <c r="G278" s="30"/>
      <c r="H278" s="32">
        <f>F278*G278</f>
        <v>0</v>
      </c>
      <c r="I278" s="32"/>
      <c r="J278" s="32">
        <f>H278*I278</f>
        <v>0</v>
      </c>
      <c r="K278" s="32"/>
      <c r="L278" s="32"/>
      <c r="M278" s="32"/>
      <c r="N278" s="32">
        <f>L278*M278</f>
        <v>0</v>
      </c>
      <c r="O278" s="32"/>
      <c r="P278" s="32"/>
      <c r="Q278" s="32"/>
      <c r="R278" s="32">
        <f t="shared" ref="R278:R283" si="72">P278*Q278</f>
        <v>0</v>
      </c>
      <c r="S278" s="33"/>
    </row>
    <row r="279" spans="1:19" ht="76.5" x14ac:dyDescent="0.2">
      <c r="A279" s="30">
        <v>1</v>
      </c>
      <c r="B279" s="31" t="s">
        <v>121</v>
      </c>
      <c r="C279" s="59">
        <v>44874</v>
      </c>
      <c r="D279" s="30"/>
      <c r="E279" s="58" t="s">
        <v>122</v>
      </c>
      <c r="F279" s="30">
        <v>2</v>
      </c>
      <c r="G279" s="30">
        <v>2</v>
      </c>
      <c r="H279" s="32">
        <f>F279*G279</f>
        <v>4</v>
      </c>
      <c r="I279" s="32">
        <v>600</v>
      </c>
      <c r="J279" s="32">
        <f>H279*I279</f>
        <v>2400</v>
      </c>
      <c r="K279" s="32" t="s">
        <v>51</v>
      </c>
      <c r="L279" s="32">
        <v>0.5</v>
      </c>
      <c r="M279" s="32">
        <v>450</v>
      </c>
      <c r="N279" s="32">
        <f>L279*M279</f>
        <v>225</v>
      </c>
      <c r="O279" s="32" t="s">
        <v>123</v>
      </c>
      <c r="P279" s="32">
        <v>1</v>
      </c>
      <c r="Q279" s="32">
        <v>360</v>
      </c>
      <c r="R279" s="32">
        <f>P279*Q279</f>
        <v>360</v>
      </c>
      <c r="S279" s="33"/>
    </row>
    <row r="280" spans="1:19" ht="15" x14ac:dyDescent="0.2">
      <c r="A280" s="30"/>
      <c r="B280" s="31"/>
      <c r="C280" s="30"/>
      <c r="D280" s="30"/>
      <c r="E280" s="58"/>
      <c r="F280" s="30"/>
      <c r="G280" s="30"/>
      <c r="H280" s="32"/>
      <c r="I280" s="32"/>
      <c r="J280" s="32"/>
      <c r="K280" s="32"/>
      <c r="L280" s="32"/>
      <c r="M280" s="32"/>
      <c r="N280" s="32"/>
      <c r="O280" s="32" t="s">
        <v>124</v>
      </c>
      <c r="P280" s="32">
        <v>1</v>
      </c>
      <c r="Q280" s="32">
        <v>255</v>
      </c>
      <c r="R280" s="32">
        <f>P280*Q280</f>
        <v>255</v>
      </c>
      <c r="S280" s="33"/>
    </row>
    <row r="281" spans="1:19" ht="15" x14ac:dyDescent="0.2">
      <c r="A281" s="30"/>
      <c r="B281" s="31"/>
      <c r="C281" s="30"/>
      <c r="D281" s="30"/>
      <c r="E281" s="58"/>
      <c r="F281" s="30"/>
      <c r="G281" s="30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3"/>
    </row>
    <row r="282" spans="1:19" ht="15" x14ac:dyDescent="0.2">
      <c r="A282" s="30"/>
      <c r="B282" s="31"/>
      <c r="C282" s="59"/>
      <c r="D282" s="30"/>
      <c r="E282" s="60"/>
      <c r="F282" s="30"/>
      <c r="G282" s="30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61"/>
    </row>
    <row r="283" spans="1:19" x14ac:dyDescent="0.2">
      <c r="A283" s="30"/>
      <c r="B283" s="31"/>
      <c r="C283" s="30"/>
      <c r="D283" s="30"/>
      <c r="E283" s="30"/>
      <c r="F283" s="30"/>
      <c r="G283" s="30"/>
      <c r="H283" s="32">
        <f>F283*G283</f>
        <v>0</v>
      </c>
      <c r="I283" s="32"/>
      <c r="J283" s="32">
        <f>H283*I283</f>
        <v>0</v>
      </c>
      <c r="K283" s="32"/>
      <c r="L283" s="32"/>
      <c r="M283" s="32"/>
      <c r="N283" s="32">
        <f>L283*M283</f>
        <v>0</v>
      </c>
      <c r="O283" s="32"/>
      <c r="P283" s="32"/>
      <c r="Q283" s="32"/>
      <c r="R283" s="32">
        <f t="shared" si="72"/>
        <v>0</v>
      </c>
      <c r="S283" s="61"/>
    </row>
    <row r="284" spans="1:19" x14ac:dyDescent="0.2">
      <c r="A284" s="30"/>
      <c r="B284" s="31"/>
      <c r="C284" s="30"/>
      <c r="D284" s="30"/>
      <c r="E284" s="62" t="s">
        <v>40</v>
      </c>
      <c r="F284" s="30"/>
      <c r="G284" s="30"/>
      <c r="H284" s="63">
        <f>SUM(H277:H283)</f>
        <v>4</v>
      </c>
      <c r="I284" s="32"/>
      <c r="J284" s="63">
        <f>SUM(J277:J283)</f>
        <v>2400</v>
      </c>
      <c r="K284" s="32"/>
      <c r="L284" s="63">
        <f>SUM(L277:L283)</f>
        <v>0.5</v>
      </c>
      <c r="M284" s="32"/>
      <c r="N284" s="63">
        <f>SUM(N277:N283)</f>
        <v>225</v>
      </c>
      <c r="O284" s="32"/>
      <c r="P284" s="32"/>
      <c r="Q284" s="32"/>
      <c r="R284" s="63">
        <f>SUM(R277:R283)</f>
        <v>615</v>
      </c>
      <c r="S284" s="33">
        <f>J284+N284+R284</f>
        <v>3240</v>
      </c>
    </row>
    <row r="285" spans="1:19" ht="15" x14ac:dyDescent="0.2">
      <c r="A285" s="30" t="s">
        <v>0</v>
      </c>
      <c r="B285" s="31"/>
      <c r="C285" s="30"/>
      <c r="D285" s="30"/>
      <c r="E285" s="58" t="s">
        <v>41</v>
      </c>
      <c r="F285" s="30"/>
      <c r="G285" s="30"/>
      <c r="H285" s="32">
        <f>F285*G285</f>
        <v>0</v>
      </c>
      <c r="I285" s="32"/>
      <c r="J285" s="32">
        <f>H285*I285</f>
        <v>0</v>
      </c>
      <c r="K285" s="32"/>
      <c r="L285" s="32"/>
      <c r="M285" s="32"/>
      <c r="N285" s="32">
        <f>L285*M285</f>
        <v>0</v>
      </c>
      <c r="O285" s="32"/>
      <c r="P285" s="32"/>
      <c r="Q285" s="32"/>
      <c r="R285" s="32">
        <f>P285</f>
        <v>0</v>
      </c>
      <c r="S285" s="64"/>
    </row>
    <row r="286" spans="1:19" ht="51" x14ac:dyDescent="0.2">
      <c r="A286" s="30">
        <v>1</v>
      </c>
      <c r="B286" s="31" t="s">
        <v>125</v>
      </c>
      <c r="C286" s="59">
        <v>44872</v>
      </c>
      <c r="D286" s="30"/>
      <c r="E286" s="58" t="s">
        <v>61</v>
      </c>
      <c r="F286" s="30">
        <v>2</v>
      </c>
      <c r="G286" s="30">
        <v>2</v>
      </c>
      <c r="H286" s="32">
        <f t="shared" ref="H286:H292" si="73">F286*G286</f>
        <v>4</v>
      </c>
      <c r="I286" s="32">
        <v>600</v>
      </c>
      <c r="J286" s="32">
        <f>H286*I286</f>
        <v>2400</v>
      </c>
      <c r="K286" s="32" t="s">
        <v>51</v>
      </c>
      <c r="L286" s="32">
        <v>0.5</v>
      </c>
      <c r="M286" s="32">
        <v>450</v>
      </c>
      <c r="N286" s="32">
        <f t="shared" ref="N286:N291" si="74">L286*M286</f>
        <v>225</v>
      </c>
      <c r="O286" s="67" t="s">
        <v>126</v>
      </c>
      <c r="P286" s="32">
        <v>1</v>
      </c>
      <c r="Q286" s="32">
        <v>1849</v>
      </c>
      <c r="R286" s="32">
        <f>P286*Q286</f>
        <v>1849</v>
      </c>
      <c r="S286" s="64"/>
    </row>
    <row r="287" spans="1:19" ht="15" x14ac:dyDescent="0.2">
      <c r="A287" s="30"/>
      <c r="B287" s="31"/>
      <c r="C287" s="30"/>
      <c r="D287" s="30"/>
      <c r="E287" s="58"/>
      <c r="F287" s="30"/>
      <c r="G287" s="30"/>
      <c r="H287" s="32">
        <f t="shared" si="73"/>
        <v>0</v>
      </c>
      <c r="I287" s="32"/>
      <c r="J287" s="32">
        <f>H287*I287</f>
        <v>0</v>
      </c>
      <c r="K287" s="32"/>
      <c r="L287" s="32"/>
      <c r="M287" s="32"/>
      <c r="N287" s="32">
        <f t="shared" si="74"/>
        <v>0</v>
      </c>
      <c r="O287" s="32" t="s">
        <v>127</v>
      </c>
      <c r="P287" s="32">
        <v>1</v>
      </c>
      <c r="Q287" s="32">
        <v>126</v>
      </c>
      <c r="R287" s="32">
        <f t="shared" ref="R287:R292" si="75">P287*Q287</f>
        <v>126</v>
      </c>
      <c r="S287" s="64"/>
    </row>
    <row r="288" spans="1:19" ht="15" x14ac:dyDescent="0.2">
      <c r="A288" s="30"/>
      <c r="B288" s="31"/>
      <c r="C288" s="30"/>
      <c r="D288" s="30"/>
      <c r="E288" s="58"/>
      <c r="F288" s="30"/>
      <c r="G288" s="30"/>
      <c r="H288" s="32">
        <f t="shared" si="73"/>
        <v>0</v>
      </c>
      <c r="I288" s="32"/>
      <c r="J288" s="32">
        <f t="shared" ref="J288:J292" si="76">H288*I288</f>
        <v>0</v>
      </c>
      <c r="K288" s="32"/>
      <c r="L288" s="32"/>
      <c r="M288" s="32"/>
      <c r="N288" s="32">
        <f t="shared" si="74"/>
        <v>0</v>
      </c>
      <c r="O288" s="32" t="s">
        <v>128</v>
      </c>
      <c r="P288" s="32">
        <v>2</v>
      </c>
      <c r="Q288" s="32">
        <v>0.85</v>
      </c>
      <c r="R288" s="32">
        <f t="shared" si="75"/>
        <v>1.7</v>
      </c>
      <c r="S288" s="64"/>
    </row>
    <row r="289" spans="1:19" ht="15" x14ac:dyDescent="0.2">
      <c r="A289" s="30"/>
      <c r="B289" s="31"/>
      <c r="C289" s="30"/>
      <c r="D289" s="30"/>
      <c r="E289" s="58"/>
      <c r="F289" s="30"/>
      <c r="G289" s="30"/>
      <c r="H289" s="32">
        <f t="shared" si="73"/>
        <v>0</v>
      </c>
      <c r="I289" s="32"/>
      <c r="J289" s="32">
        <f t="shared" si="76"/>
        <v>0</v>
      </c>
      <c r="K289" s="32"/>
      <c r="L289" s="32"/>
      <c r="M289" s="32"/>
      <c r="N289" s="32">
        <f t="shared" si="74"/>
        <v>0</v>
      </c>
      <c r="O289" s="32" t="s">
        <v>59</v>
      </c>
      <c r="P289" s="32">
        <v>4</v>
      </c>
      <c r="Q289" s="32">
        <v>0.8</v>
      </c>
      <c r="R289" s="32">
        <f t="shared" si="75"/>
        <v>3.2</v>
      </c>
      <c r="S289" s="64"/>
    </row>
    <row r="290" spans="1:19" ht="15" x14ac:dyDescent="0.2">
      <c r="A290" s="30"/>
      <c r="B290" s="31"/>
      <c r="C290" s="30"/>
      <c r="D290" s="30"/>
      <c r="E290" s="58"/>
      <c r="F290" s="30"/>
      <c r="G290" s="30"/>
      <c r="H290" s="32">
        <f t="shared" si="73"/>
        <v>0</v>
      </c>
      <c r="I290" s="32"/>
      <c r="J290" s="32">
        <f t="shared" si="76"/>
        <v>0</v>
      </c>
      <c r="K290" s="32"/>
      <c r="L290" s="32"/>
      <c r="M290" s="32"/>
      <c r="N290" s="32">
        <f t="shared" si="74"/>
        <v>0</v>
      </c>
      <c r="O290" s="32" t="s">
        <v>129</v>
      </c>
      <c r="P290" s="32">
        <v>0.5</v>
      </c>
      <c r="Q290" s="32">
        <v>194</v>
      </c>
      <c r="R290" s="32">
        <f t="shared" si="75"/>
        <v>97</v>
      </c>
      <c r="S290" s="64"/>
    </row>
    <row r="291" spans="1:19" ht="15" x14ac:dyDescent="0.2">
      <c r="A291" s="30"/>
      <c r="B291" s="31"/>
      <c r="C291" s="30"/>
      <c r="D291" s="30"/>
      <c r="E291" s="58"/>
      <c r="F291" s="30"/>
      <c r="G291" s="30"/>
      <c r="H291" s="32">
        <f t="shared" si="73"/>
        <v>0</v>
      </c>
      <c r="I291" s="32"/>
      <c r="J291" s="32">
        <f t="shared" si="76"/>
        <v>0</v>
      </c>
      <c r="K291" s="32"/>
      <c r="L291" s="32"/>
      <c r="M291" s="32"/>
      <c r="N291" s="32">
        <f t="shared" si="74"/>
        <v>0</v>
      </c>
      <c r="O291" s="32"/>
      <c r="P291" s="32"/>
      <c r="Q291" s="32"/>
      <c r="R291" s="32">
        <f t="shared" si="75"/>
        <v>0</v>
      </c>
      <c r="S291" s="64"/>
    </row>
    <row r="292" spans="1:19" x14ac:dyDescent="0.2">
      <c r="A292" s="30"/>
      <c r="B292" s="31"/>
      <c r="C292" s="30"/>
      <c r="D292" s="30"/>
      <c r="E292" s="30"/>
      <c r="F292" s="30"/>
      <c r="G292" s="30"/>
      <c r="H292" s="32">
        <f t="shared" si="73"/>
        <v>0</v>
      </c>
      <c r="I292" s="32"/>
      <c r="J292" s="32">
        <f t="shared" si="76"/>
        <v>0</v>
      </c>
      <c r="K292" s="32"/>
      <c r="L292" s="32"/>
      <c r="M292" s="32"/>
      <c r="N292" s="32">
        <f>L292*M292</f>
        <v>0</v>
      </c>
      <c r="O292" s="32"/>
      <c r="P292" s="32"/>
      <c r="Q292" s="32"/>
      <c r="R292" s="32">
        <f t="shared" si="75"/>
        <v>0</v>
      </c>
      <c r="S292" s="33"/>
    </row>
    <row r="293" spans="1:19" x14ac:dyDescent="0.2">
      <c r="A293" s="30"/>
      <c r="B293" s="31"/>
      <c r="C293" s="30"/>
      <c r="D293" s="30"/>
      <c r="E293" s="62" t="s">
        <v>40</v>
      </c>
      <c r="F293" s="30"/>
      <c r="G293" s="30"/>
      <c r="H293" s="63">
        <f>SUM(H285:H292)</f>
        <v>4</v>
      </c>
      <c r="I293" s="32"/>
      <c r="J293" s="63">
        <f>SUM(J285:J292)</f>
        <v>2400</v>
      </c>
      <c r="K293" s="32"/>
      <c r="L293" s="63">
        <f>SUM(L285:L292)</f>
        <v>0.5</v>
      </c>
      <c r="M293" s="32"/>
      <c r="N293" s="63">
        <f>SUM(N285:N292)</f>
        <v>225</v>
      </c>
      <c r="O293" s="32"/>
      <c r="P293" s="32"/>
      <c r="Q293" s="32"/>
      <c r="R293" s="63">
        <f>SUM(R285:R292)</f>
        <v>2076.9</v>
      </c>
      <c r="S293" s="33">
        <f>J293+N293+R293</f>
        <v>4701.8999999999996</v>
      </c>
    </row>
    <row r="294" spans="1:19" ht="15" x14ac:dyDescent="0.2">
      <c r="A294" s="30"/>
      <c r="B294" s="31"/>
      <c r="C294" s="30"/>
      <c r="D294" s="30"/>
      <c r="E294" s="58" t="s">
        <v>43</v>
      </c>
      <c r="F294" s="30"/>
      <c r="G294" s="30"/>
      <c r="H294" s="32">
        <f>F294*G294</f>
        <v>0</v>
      </c>
      <c r="I294" s="32"/>
      <c r="J294" s="32">
        <f>H294*I294</f>
        <v>0</v>
      </c>
      <c r="K294" s="32"/>
      <c r="L294" s="32"/>
      <c r="M294" s="32"/>
      <c r="N294" s="32">
        <f>L294*M294</f>
        <v>0</v>
      </c>
      <c r="O294" s="32"/>
      <c r="P294" s="32"/>
      <c r="Q294" s="32"/>
      <c r="R294" s="32">
        <f>P294*Q294</f>
        <v>0</v>
      </c>
      <c r="S294" s="64"/>
    </row>
    <row r="295" spans="1:19" ht="76.5" x14ac:dyDescent="0.2">
      <c r="A295" s="30">
        <v>1</v>
      </c>
      <c r="B295" s="31" t="s">
        <v>130</v>
      </c>
      <c r="C295" s="59">
        <v>44882</v>
      </c>
      <c r="D295" s="30"/>
      <c r="E295" s="58" t="s">
        <v>61</v>
      </c>
      <c r="F295" s="30">
        <v>1.5</v>
      </c>
      <c r="G295" s="30">
        <v>1</v>
      </c>
      <c r="H295" s="32">
        <f>F295*G295</f>
        <v>1.5</v>
      </c>
      <c r="I295" s="32">
        <v>600</v>
      </c>
      <c r="J295" s="32">
        <f>H295*I295</f>
        <v>900</v>
      </c>
      <c r="K295" s="32" t="s">
        <v>51</v>
      </c>
      <c r="L295" s="32">
        <v>0.5</v>
      </c>
      <c r="M295" s="32">
        <v>450</v>
      </c>
      <c r="N295" s="32">
        <f>L295*M295</f>
        <v>225</v>
      </c>
      <c r="O295" s="32" t="s">
        <v>131</v>
      </c>
      <c r="P295" s="32">
        <v>1</v>
      </c>
      <c r="Q295" s="32">
        <v>345</v>
      </c>
      <c r="R295" s="32">
        <f t="shared" ref="R295:R298" si="77">P295*Q295</f>
        <v>345</v>
      </c>
      <c r="S295" s="64"/>
    </row>
    <row r="296" spans="1:19" ht="15" x14ac:dyDescent="0.2">
      <c r="A296" s="30"/>
      <c r="B296" s="31"/>
      <c r="C296" s="59"/>
      <c r="D296" s="30"/>
      <c r="E296" s="58"/>
      <c r="F296" s="30"/>
      <c r="G296" s="30"/>
      <c r="H296" s="32">
        <f>F296*G296</f>
        <v>0</v>
      </c>
      <c r="I296" s="32"/>
      <c r="J296" s="32">
        <f t="shared" ref="J296:J298" si="78">H296*I296</f>
        <v>0</v>
      </c>
      <c r="K296" s="32"/>
      <c r="L296" s="32"/>
      <c r="M296" s="32"/>
      <c r="N296" s="32">
        <f>L296*M296</f>
        <v>0</v>
      </c>
      <c r="O296" s="32" t="s">
        <v>132</v>
      </c>
      <c r="P296" s="32">
        <v>0.5</v>
      </c>
      <c r="Q296" s="32">
        <v>68</v>
      </c>
      <c r="R296" s="32">
        <f t="shared" si="77"/>
        <v>34</v>
      </c>
      <c r="S296" s="64"/>
    </row>
    <row r="297" spans="1:19" ht="15" x14ac:dyDescent="0.2">
      <c r="A297" s="30"/>
      <c r="B297" s="31"/>
      <c r="C297" s="59"/>
      <c r="D297" s="30"/>
      <c r="E297" s="58"/>
      <c r="F297" s="30"/>
      <c r="G297" s="30"/>
      <c r="H297" s="32"/>
      <c r="I297" s="32"/>
      <c r="J297" s="32"/>
      <c r="K297" s="32"/>
      <c r="L297" s="32"/>
      <c r="M297" s="32"/>
      <c r="N297" s="32"/>
      <c r="O297" s="32" t="s">
        <v>133</v>
      </c>
      <c r="P297" s="32">
        <v>2</v>
      </c>
      <c r="Q297" s="32">
        <v>0.85</v>
      </c>
      <c r="R297" s="32">
        <f t="shared" si="77"/>
        <v>1.7</v>
      </c>
      <c r="S297" s="64"/>
    </row>
    <row r="298" spans="1:19" x14ac:dyDescent="0.2">
      <c r="A298" s="30"/>
      <c r="B298" s="31"/>
      <c r="C298" s="30"/>
      <c r="D298" s="30"/>
      <c r="E298" s="30"/>
      <c r="F298" s="30"/>
      <c r="G298" s="30"/>
      <c r="H298" s="32">
        <f>F298*G298</f>
        <v>0</v>
      </c>
      <c r="I298" s="32"/>
      <c r="J298" s="32">
        <f t="shared" si="78"/>
        <v>0</v>
      </c>
      <c r="K298" s="32"/>
      <c r="L298" s="32"/>
      <c r="M298" s="32"/>
      <c r="N298" s="32">
        <f>L298*M298</f>
        <v>0</v>
      </c>
      <c r="O298" s="32" t="s">
        <v>59</v>
      </c>
      <c r="P298" s="32">
        <v>2</v>
      </c>
      <c r="Q298" s="32">
        <v>0.8</v>
      </c>
      <c r="R298" s="32">
        <f t="shared" si="77"/>
        <v>1.6</v>
      </c>
      <c r="S298" s="64"/>
    </row>
    <row r="299" spans="1:19" x14ac:dyDescent="0.2">
      <c r="A299" s="30"/>
      <c r="B299" s="31"/>
      <c r="C299" s="30"/>
      <c r="D299" s="30"/>
      <c r="E299" s="62" t="s">
        <v>40</v>
      </c>
      <c r="F299" s="30"/>
      <c r="G299" s="30"/>
      <c r="H299" s="63">
        <f>SUM(H294:H298)</f>
        <v>1.5</v>
      </c>
      <c r="I299" s="32"/>
      <c r="J299" s="63">
        <f>SUM(J295:J298)</f>
        <v>900</v>
      </c>
      <c r="K299" s="32"/>
      <c r="L299" s="63">
        <f>SUM(L294:L298)</f>
        <v>0.5</v>
      </c>
      <c r="M299" s="32"/>
      <c r="N299" s="63">
        <f>SUM(N294:N298)</f>
        <v>225</v>
      </c>
      <c r="O299" s="32"/>
      <c r="P299" s="32"/>
      <c r="Q299" s="32"/>
      <c r="R299" s="63">
        <f>SUM(R294:R298)</f>
        <v>382.3</v>
      </c>
      <c r="S299" s="33">
        <f>J299+N299+R299</f>
        <v>1507.3</v>
      </c>
    </row>
    <row r="300" spans="1:19" x14ac:dyDescent="0.2">
      <c r="A300" s="30"/>
      <c r="B300" s="31"/>
      <c r="C300" s="30"/>
      <c r="D300" s="30"/>
      <c r="E300" s="62" t="s">
        <v>40</v>
      </c>
      <c r="F300" s="30"/>
      <c r="G300" s="30"/>
      <c r="H300" s="63">
        <f>H284+H293+H299</f>
        <v>9.5</v>
      </c>
      <c r="I300" s="32"/>
      <c r="J300" s="63">
        <f>J284+J293+J299</f>
        <v>5700</v>
      </c>
      <c r="K300" s="32"/>
      <c r="L300" s="63">
        <f>L284+L293+L299</f>
        <v>1.5</v>
      </c>
      <c r="M300" s="32"/>
      <c r="N300" s="63">
        <f>N284+N293+N299</f>
        <v>675</v>
      </c>
      <c r="O300" s="32"/>
      <c r="P300" s="32"/>
      <c r="Q300" s="32"/>
      <c r="R300" s="63">
        <f>R284+R293+R299</f>
        <v>3074.2000000000003</v>
      </c>
      <c r="S300" s="63">
        <f>SUM(S277:S299)</f>
        <v>9449.1999999999989</v>
      </c>
    </row>
    <row r="301" spans="1:19" x14ac:dyDescent="0.2">
      <c r="C301" s="23"/>
      <c r="R301" s="65">
        <f>J300+N300+R300</f>
        <v>9449.2000000000007</v>
      </c>
      <c r="S301" s="65" t="s">
        <v>0</v>
      </c>
    </row>
    <row r="303" spans="1:19" ht="20.25" x14ac:dyDescent="0.3">
      <c r="F303" t="s">
        <v>0</v>
      </c>
      <c r="H303" s="1" t="s">
        <v>134</v>
      </c>
    </row>
    <row r="305" spans="1:19" x14ac:dyDescent="0.2">
      <c r="A305" s="50" t="s">
        <v>2</v>
      </c>
      <c r="B305" s="50" t="s">
        <v>3</v>
      </c>
      <c r="C305" s="50" t="s">
        <v>4</v>
      </c>
      <c r="D305" s="50" t="s">
        <v>5</v>
      </c>
      <c r="E305" s="50" t="s">
        <v>6</v>
      </c>
      <c r="F305" s="51" t="s">
        <v>7</v>
      </c>
      <c r="G305" s="51" t="s">
        <v>8</v>
      </c>
      <c r="H305" s="52" t="s">
        <v>9</v>
      </c>
      <c r="I305" s="52"/>
      <c r="J305" s="52"/>
      <c r="K305" s="50"/>
      <c r="L305" s="52" t="s">
        <v>10</v>
      </c>
      <c r="M305" s="52"/>
      <c r="N305" s="52"/>
      <c r="O305" s="52" t="s">
        <v>11</v>
      </c>
      <c r="P305" s="52"/>
      <c r="Q305" s="52"/>
      <c r="R305" s="52"/>
    </row>
    <row r="306" spans="1:19" ht="25.5" x14ac:dyDescent="0.2">
      <c r="A306" s="53"/>
      <c r="B306" s="53"/>
      <c r="C306" s="53"/>
      <c r="D306" s="53"/>
      <c r="E306" s="53"/>
      <c r="F306" s="54"/>
      <c r="G306" s="54"/>
      <c r="H306" s="55" t="s">
        <v>12</v>
      </c>
      <c r="I306" s="56" t="s">
        <v>13</v>
      </c>
      <c r="J306" s="55" t="s">
        <v>14</v>
      </c>
      <c r="K306" s="57"/>
      <c r="L306" s="55" t="s">
        <v>12</v>
      </c>
      <c r="M306" s="55" t="s">
        <v>15</v>
      </c>
      <c r="N306" s="55" t="s">
        <v>14</v>
      </c>
      <c r="O306" s="56" t="s">
        <v>16</v>
      </c>
      <c r="P306" s="55" t="s">
        <v>12</v>
      </c>
      <c r="Q306" s="55" t="s">
        <v>15</v>
      </c>
      <c r="R306" s="55" t="s">
        <v>14</v>
      </c>
    </row>
    <row r="307" spans="1:19" ht="31.5" x14ac:dyDescent="0.2">
      <c r="A307" s="30"/>
      <c r="B307" s="31"/>
      <c r="C307" s="30"/>
      <c r="D307" s="31"/>
      <c r="E307" s="13" t="s">
        <v>17</v>
      </c>
      <c r="F307" s="30"/>
      <c r="G307" s="30"/>
      <c r="H307" s="32">
        <f>F307*G307</f>
        <v>0</v>
      </c>
      <c r="I307" s="32"/>
      <c r="J307" s="32">
        <f>H307*I307</f>
        <v>0</v>
      </c>
      <c r="K307" s="32"/>
      <c r="L307" s="32"/>
      <c r="M307" s="32"/>
      <c r="N307" s="32">
        <f>L307*M307</f>
        <v>0</v>
      </c>
      <c r="O307" s="32"/>
      <c r="P307" s="32"/>
      <c r="Q307" s="32"/>
      <c r="R307" s="32">
        <f>P307*Q307</f>
        <v>0</v>
      </c>
      <c r="S307" s="33"/>
    </row>
    <row r="308" spans="1:19" ht="15" x14ac:dyDescent="0.2">
      <c r="A308" s="30"/>
      <c r="B308" s="31"/>
      <c r="C308" s="30"/>
      <c r="D308" s="30"/>
      <c r="E308" s="58" t="s">
        <v>18</v>
      </c>
      <c r="F308" s="30"/>
      <c r="G308" s="30"/>
      <c r="H308" s="32">
        <f>F308*G308</f>
        <v>0</v>
      </c>
      <c r="I308" s="32"/>
      <c r="J308" s="32">
        <f>H308*I308</f>
        <v>0</v>
      </c>
      <c r="K308" s="32"/>
      <c r="L308" s="32"/>
      <c r="M308" s="32"/>
      <c r="N308" s="32">
        <f>L308*M308</f>
        <v>0</v>
      </c>
      <c r="O308" s="32"/>
      <c r="P308" s="32"/>
      <c r="Q308" s="32"/>
      <c r="R308" s="32">
        <f t="shared" ref="R308:R310" si="79">P308*Q308</f>
        <v>0</v>
      </c>
      <c r="S308" s="33"/>
    </row>
    <row r="309" spans="1:19" ht="114.75" x14ac:dyDescent="0.2">
      <c r="A309" s="30">
        <v>1</v>
      </c>
      <c r="B309" s="31" t="s">
        <v>135</v>
      </c>
      <c r="C309" s="59">
        <v>44901</v>
      </c>
      <c r="D309" s="30"/>
      <c r="E309" s="60" t="s">
        <v>136</v>
      </c>
      <c r="F309" s="30">
        <v>1.5</v>
      </c>
      <c r="G309" s="30">
        <v>2</v>
      </c>
      <c r="H309" s="32">
        <f>F309*G309</f>
        <v>3</v>
      </c>
      <c r="I309" s="32">
        <v>600</v>
      </c>
      <c r="J309" s="32">
        <f>H309*I309</f>
        <v>1800</v>
      </c>
      <c r="K309" s="32" t="s">
        <v>51</v>
      </c>
      <c r="L309" s="32">
        <v>0.5</v>
      </c>
      <c r="M309" s="32">
        <v>450</v>
      </c>
      <c r="N309" s="32">
        <f>L309*M309</f>
        <v>225</v>
      </c>
      <c r="O309" s="32" t="s">
        <v>137</v>
      </c>
      <c r="P309" s="32">
        <v>0.2</v>
      </c>
      <c r="Q309" s="32">
        <v>75</v>
      </c>
      <c r="R309" s="32">
        <f t="shared" si="79"/>
        <v>15</v>
      </c>
      <c r="S309" s="61"/>
    </row>
    <row r="310" spans="1:19" x14ac:dyDescent="0.2">
      <c r="A310" s="30"/>
      <c r="B310" s="31"/>
      <c r="C310" s="30"/>
      <c r="D310" s="30"/>
      <c r="E310" s="30"/>
      <c r="F310" s="30"/>
      <c r="G310" s="30"/>
      <c r="H310" s="32">
        <f>F310*G310</f>
        <v>0</v>
      </c>
      <c r="I310" s="32"/>
      <c r="J310" s="32">
        <f>H310*I310</f>
        <v>0</v>
      </c>
      <c r="K310" s="32"/>
      <c r="L310" s="32"/>
      <c r="M310" s="32"/>
      <c r="N310" s="32">
        <f>L310*M310</f>
        <v>0</v>
      </c>
      <c r="O310" s="32"/>
      <c r="P310" s="32"/>
      <c r="Q310" s="32"/>
      <c r="R310" s="32">
        <f t="shared" si="79"/>
        <v>0</v>
      </c>
      <c r="S310" s="61"/>
    </row>
    <row r="311" spans="1:19" x14ac:dyDescent="0.2">
      <c r="A311" s="30"/>
      <c r="B311" s="31"/>
      <c r="C311" s="30"/>
      <c r="D311" s="30"/>
      <c r="E311" s="62" t="s">
        <v>40</v>
      </c>
      <c r="F311" s="30"/>
      <c r="G311" s="30"/>
      <c r="H311" s="63">
        <f>SUM(H307:H310)</f>
        <v>3</v>
      </c>
      <c r="I311" s="32"/>
      <c r="J311" s="63">
        <f>SUM(J307:J310)</f>
        <v>1800</v>
      </c>
      <c r="K311" s="32"/>
      <c r="L311" s="63">
        <f>SUM(L307:L310)</f>
        <v>0.5</v>
      </c>
      <c r="M311" s="32"/>
      <c r="N311" s="63">
        <f>SUM(N307:N310)</f>
        <v>225</v>
      </c>
      <c r="O311" s="32"/>
      <c r="P311" s="32"/>
      <c r="Q311" s="32"/>
      <c r="R311" s="63">
        <f>SUM(R307:R310)</f>
        <v>15</v>
      </c>
      <c r="S311" s="33">
        <f>J311+N311+R311</f>
        <v>2040</v>
      </c>
    </row>
    <row r="312" spans="1:19" ht="15" x14ac:dyDescent="0.2">
      <c r="A312" s="30" t="s">
        <v>0</v>
      </c>
      <c r="B312" s="31"/>
      <c r="C312" s="30"/>
      <c r="D312" s="30"/>
      <c r="E312" s="58" t="s">
        <v>41</v>
      </c>
      <c r="F312" s="30"/>
      <c r="G312" s="30"/>
      <c r="H312" s="32">
        <f>F312*G312</f>
        <v>0</v>
      </c>
      <c r="I312" s="32"/>
      <c r="J312" s="32">
        <f>H312*I312</f>
        <v>0</v>
      </c>
      <c r="K312" s="32"/>
      <c r="L312" s="32"/>
      <c r="M312" s="32"/>
      <c r="N312" s="32">
        <f>L312*M312</f>
        <v>0</v>
      </c>
      <c r="O312" s="32"/>
      <c r="P312" s="32"/>
      <c r="Q312" s="32"/>
      <c r="R312" s="32">
        <f>P312</f>
        <v>0</v>
      </c>
      <c r="S312" s="64"/>
    </row>
    <row r="313" spans="1:19" ht="25.5" x14ac:dyDescent="0.2">
      <c r="A313" s="30">
        <v>1</v>
      </c>
      <c r="B313" s="31" t="s">
        <v>138</v>
      </c>
      <c r="C313" s="59">
        <v>44909</v>
      </c>
      <c r="D313" s="30"/>
      <c r="E313" s="58" t="s">
        <v>0</v>
      </c>
      <c r="F313" s="30">
        <v>3</v>
      </c>
      <c r="G313" s="30">
        <v>1</v>
      </c>
      <c r="H313" s="32">
        <f t="shared" ref="H313:H327" si="80">F313*G313</f>
        <v>3</v>
      </c>
      <c r="I313" s="32">
        <v>600</v>
      </c>
      <c r="J313" s="32">
        <f>H313*I313</f>
        <v>1800</v>
      </c>
      <c r="K313" s="32" t="s">
        <v>51</v>
      </c>
      <c r="L313" s="32">
        <v>0.5</v>
      </c>
      <c r="M313" s="32">
        <v>450</v>
      </c>
      <c r="N313" s="32">
        <f t="shared" ref="N313:N327" si="81">L313*M313</f>
        <v>225</v>
      </c>
      <c r="O313" s="67" t="s">
        <v>139</v>
      </c>
      <c r="P313" s="32">
        <v>4</v>
      </c>
      <c r="Q313" s="32">
        <v>2450</v>
      </c>
      <c r="R313" s="32">
        <f>P313*Q313</f>
        <v>9800</v>
      </c>
      <c r="S313" s="64"/>
    </row>
    <row r="314" spans="1:19" ht="15" x14ac:dyDescent="0.2">
      <c r="A314" s="30"/>
      <c r="B314" s="31"/>
      <c r="C314" s="30"/>
      <c r="D314" s="30"/>
      <c r="E314" s="58"/>
      <c r="F314" s="30"/>
      <c r="G314" s="30"/>
      <c r="H314" s="32">
        <f t="shared" si="80"/>
        <v>0</v>
      </c>
      <c r="I314" s="32"/>
      <c r="J314" s="32">
        <f>H314*I314</f>
        <v>0</v>
      </c>
      <c r="K314" s="32"/>
      <c r="L314" s="32"/>
      <c r="M314" s="32"/>
      <c r="N314" s="32">
        <f t="shared" si="81"/>
        <v>0</v>
      </c>
      <c r="O314" s="32" t="s">
        <v>63</v>
      </c>
      <c r="P314" s="32">
        <v>40</v>
      </c>
      <c r="Q314" s="32">
        <v>0.85</v>
      </c>
      <c r="R314" s="32">
        <f t="shared" ref="R314:R327" si="82">P314*Q314</f>
        <v>34</v>
      </c>
      <c r="S314" s="64"/>
    </row>
    <row r="315" spans="1:19" ht="15" x14ac:dyDescent="0.2">
      <c r="A315" s="30"/>
      <c r="B315" s="31"/>
      <c r="C315" s="30"/>
      <c r="D315" s="30"/>
      <c r="E315" s="58"/>
      <c r="F315" s="30"/>
      <c r="G315" s="30"/>
      <c r="H315" s="32">
        <f t="shared" si="80"/>
        <v>0</v>
      </c>
      <c r="I315" s="32"/>
      <c r="J315" s="32">
        <f t="shared" ref="J315:J327" si="83">H315*I315</f>
        <v>0</v>
      </c>
      <c r="K315" s="32"/>
      <c r="L315" s="32"/>
      <c r="M315" s="32"/>
      <c r="N315" s="32">
        <f t="shared" si="81"/>
        <v>0</v>
      </c>
      <c r="O315" s="32" t="s">
        <v>64</v>
      </c>
      <c r="P315" s="32">
        <v>16</v>
      </c>
      <c r="Q315" s="32">
        <v>0.8</v>
      </c>
      <c r="R315" s="32">
        <f t="shared" si="82"/>
        <v>12.8</v>
      </c>
      <c r="S315" s="64"/>
    </row>
    <row r="316" spans="1:19" ht="51" x14ac:dyDescent="0.2">
      <c r="A316" s="30">
        <v>2</v>
      </c>
      <c r="B316" s="31" t="s">
        <v>140</v>
      </c>
      <c r="C316" s="59">
        <v>44896</v>
      </c>
      <c r="D316" s="30"/>
      <c r="E316" s="58" t="s">
        <v>45</v>
      </c>
      <c r="F316" s="30">
        <v>1.5</v>
      </c>
      <c r="G316" s="30">
        <v>2</v>
      </c>
      <c r="H316" s="32">
        <f t="shared" si="80"/>
        <v>3</v>
      </c>
      <c r="I316" s="32">
        <v>600</v>
      </c>
      <c r="J316" s="32">
        <f t="shared" si="83"/>
        <v>1800</v>
      </c>
      <c r="K316" s="32" t="s">
        <v>51</v>
      </c>
      <c r="L316" s="32">
        <v>0.5</v>
      </c>
      <c r="M316" s="32">
        <v>450</v>
      </c>
      <c r="N316" s="32">
        <f t="shared" si="81"/>
        <v>225</v>
      </c>
      <c r="O316" s="32" t="s">
        <v>127</v>
      </c>
      <c r="P316" s="32">
        <v>1</v>
      </c>
      <c r="Q316" s="32">
        <v>126</v>
      </c>
      <c r="R316" s="32">
        <f t="shared" si="82"/>
        <v>126</v>
      </c>
      <c r="S316" s="64"/>
    </row>
    <row r="317" spans="1:19" ht="15" x14ac:dyDescent="0.2">
      <c r="A317" s="30"/>
      <c r="B317" s="31"/>
      <c r="C317" s="30"/>
      <c r="D317" s="30"/>
      <c r="E317" s="58"/>
      <c r="F317" s="30"/>
      <c r="G317" s="30"/>
      <c r="H317" s="32">
        <f t="shared" si="80"/>
        <v>0</v>
      </c>
      <c r="I317" s="32"/>
      <c r="J317" s="32">
        <f t="shared" si="83"/>
        <v>0</v>
      </c>
      <c r="K317" s="32"/>
      <c r="L317" s="32"/>
      <c r="M317" s="32"/>
      <c r="N317" s="32">
        <f t="shared" si="81"/>
        <v>0</v>
      </c>
      <c r="O317" s="32" t="s">
        <v>59</v>
      </c>
      <c r="P317" s="32">
        <v>10</v>
      </c>
      <c r="Q317" s="32">
        <v>0.8</v>
      </c>
      <c r="R317" s="32">
        <f t="shared" si="82"/>
        <v>8</v>
      </c>
      <c r="S317" s="64"/>
    </row>
    <row r="318" spans="1:19" ht="15" x14ac:dyDescent="0.2">
      <c r="A318" s="30"/>
      <c r="B318" s="31"/>
      <c r="C318" s="30"/>
      <c r="D318" s="30"/>
      <c r="E318" s="58"/>
      <c r="F318" s="30"/>
      <c r="G318" s="30"/>
      <c r="H318" s="32">
        <f t="shared" si="80"/>
        <v>0</v>
      </c>
      <c r="I318" s="32"/>
      <c r="J318" s="32">
        <f t="shared" si="83"/>
        <v>0</v>
      </c>
      <c r="K318" s="32"/>
      <c r="L318" s="32"/>
      <c r="M318" s="32"/>
      <c r="N318" s="32">
        <f t="shared" si="81"/>
        <v>0</v>
      </c>
      <c r="O318" s="32" t="s">
        <v>63</v>
      </c>
      <c r="P318" s="32">
        <v>2</v>
      </c>
      <c r="Q318" s="32">
        <v>0.85</v>
      </c>
      <c r="R318" s="32">
        <f t="shared" si="82"/>
        <v>1.7</v>
      </c>
      <c r="S318" s="64"/>
    </row>
    <row r="319" spans="1:19" ht="15" x14ac:dyDescent="0.2">
      <c r="A319" s="30"/>
      <c r="B319" s="31"/>
      <c r="C319" s="30"/>
      <c r="D319" s="30"/>
      <c r="E319" s="58"/>
      <c r="F319" s="30"/>
      <c r="G319" s="30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64"/>
    </row>
    <row r="320" spans="1:19" ht="76.5" x14ac:dyDescent="0.2">
      <c r="A320" s="30">
        <v>3</v>
      </c>
      <c r="B320" s="31" t="s">
        <v>141</v>
      </c>
      <c r="C320" s="59">
        <v>44903</v>
      </c>
      <c r="D320" s="30"/>
      <c r="E320" s="58" t="s">
        <v>142</v>
      </c>
      <c r="F320" s="30">
        <v>2</v>
      </c>
      <c r="G320" s="30">
        <v>1</v>
      </c>
      <c r="H320" s="32">
        <f t="shared" si="80"/>
        <v>2</v>
      </c>
      <c r="I320" s="32"/>
      <c r="J320" s="32">
        <f t="shared" si="83"/>
        <v>0</v>
      </c>
      <c r="K320" s="32"/>
      <c r="L320" s="32"/>
      <c r="M320" s="32"/>
      <c r="N320" s="32">
        <f t="shared" si="81"/>
        <v>0</v>
      </c>
      <c r="O320" s="32"/>
      <c r="P320" s="32"/>
      <c r="Q320" s="32"/>
      <c r="R320" s="32">
        <f t="shared" si="82"/>
        <v>0</v>
      </c>
      <c r="S320" s="64"/>
    </row>
    <row r="321" spans="1:19" ht="15" x14ac:dyDescent="0.2">
      <c r="A321" s="30"/>
      <c r="B321" s="31"/>
      <c r="C321" s="30"/>
      <c r="D321" s="30"/>
      <c r="E321" s="58"/>
      <c r="F321" s="30"/>
      <c r="G321" s="30"/>
      <c r="H321" s="32">
        <f t="shared" si="80"/>
        <v>0</v>
      </c>
      <c r="I321" s="32"/>
      <c r="J321" s="32">
        <f t="shared" si="83"/>
        <v>0</v>
      </c>
      <c r="K321" s="32"/>
      <c r="L321" s="32"/>
      <c r="M321" s="32"/>
      <c r="N321" s="32">
        <f t="shared" si="81"/>
        <v>0</v>
      </c>
      <c r="O321" s="32"/>
      <c r="P321" s="32"/>
      <c r="Q321" s="32"/>
      <c r="R321" s="32">
        <f t="shared" si="82"/>
        <v>0</v>
      </c>
      <c r="S321" s="64"/>
    </row>
    <row r="322" spans="1:19" ht="15" x14ac:dyDescent="0.2">
      <c r="A322" s="30"/>
      <c r="B322" s="31"/>
      <c r="C322" s="30"/>
      <c r="D322" s="30"/>
      <c r="E322" s="58"/>
      <c r="F322" s="30"/>
      <c r="G322" s="30"/>
      <c r="H322" s="32">
        <f t="shared" si="80"/>
        <v>0</v>
      </c>
      <c r="I322" s="32"/>
      <c r="J322" s="32">
        <f t="shared" si="83"/>
        <v>0</v>
      </c>
      <c r="K322" s="32"/>
      <c r="L322" s="32"/>
      <c r="M322" s="32"/>
      <c r="N322" s="32">
        <f t="shared" si="81"/>
        <v>0</v>
      </c>
      <c r="O322" s="32"/>
      <c r="P322" s="32"/>
      <c r="Q322" s="32"/>
      <c r="R322" s="32">
        <f t="shared" si="82"/>
        <v>0</v>
      </c>
      <c r="S322" s="64"/>
    </row>
    <row r="323" spans="1:19" ht="15" x14ac:dyDescent="0.2">
      <c r="A323" s="30"/>
      <c r="B323" s="31"/>
      <c r="C323" s="30"/>
      <c r="D323" s="30"/>
      <c r="E323" s="58"/>
      <c r="F323" s="30"/>
      <c r="G323" s="30"/>
      <c r="H323" s="32">
        <f t="shared" si="80"/>
        <v>0</v>
      </c>
      <c r="I323" s="32"/>
      <c r="J323" s="32">
        <f t="shared" si="83"/>
        <v>0</v>
      </c>
      <c r="K323" s="32"/>
      <c r="L323" s="32"/>
      <c r="M323" s="32"/>
      <c r="N323" s="32">
        <f t="shared" si="81"/>
        <v>0</v>
      </c>
      <c r="O323" s="32"/>
      <c r="P323" s="32"/>
      <c r="Q323" s="32"/>
      <c r="R323" s="32">
        <f t="shared" si="82"/>
        <v>0</v>
      </c>
      <c r="S323" s="64"/>
    </row>
    <row r="324" spans="1:19" ht="15" x14ac:dyDescent="0.2">
      <c r="A324" s="30"/>
      <c r="B324" s="31"/>
      <c r="C324" s="30"/>
      <c r="D324" s="30"/>
      <c r="E324" s="58"/>
      <c r="F324" s="30"/>
      <c r="G324" s="30"/>
      <c r="H324" s="32">
        <f t="shared" si="80"/>
        <v>0</v>
      </c>
      <c r="I324" s="32"/>
      <c r="J324" s="32">
        <f t="shared" si="83"/>
        <v>0</v>
      </c>
      <c r="K324" s="32"/>
      <c r="L324" s="32"/>
      <c r="M324" s="32"/>
      <c r="N324" s="32">
        <f t="shared" si="81"/>
        <v>0</v>
      </c>
      <c r="O324" s="32"/>
      <c r="P324" s="32"/>
      <c r="Q324" s="32"/>
      <c r="R324" s="32">
        <f t="shared" si="82"/>
        <v>0</v>
      </c>
      <c r="S324" s="64"/>
    </row>
    <row r="325" spans="1:19" ht="15" x14ac:dyDescent="0.2">
      <c r="A325" s="30"/>
      <c r="B325" s="31"/>
      <c r="C325" s="30"/>
      <c r="D325" s="30"/>
      <c r="E325" s="58"/>
      <c r="F325" s="30"/>
      <c r="G325" s="30"/>
      <c r="H325" s="32">
        <f t="shared" si="80"/>
        <v>0</v>
      </c>
      <c r="I325" s="32"/>
      <c r="J325" s="32">
        <f t="shared" si="83"/>
        <v>0</v>
      </c>
      <c r="K325" s="32"/>
      <c r="L325" s="32"/>
      <c r="M325" s="32"/>
      <c r="N325" s="32">
        <f t="shared" si="81"/>
        <v>0</v>
      </c>
      <c r="O325" s="32"/>
      <c r="P325" s="32"/>
      <c r="Q325" s="32"/>
      <c r="R325" s="32">
        <f t="shared" si="82"/>
        <v>0</v>
      </c>
      <c r="S325" s="64"/>
    </row>
    <row r="326" spans="1:19" ht="15" x14ac:dyDescent="0.2">
      <c r="A326" s="30"/>
      <c r="B326" s="31"/>
      <c r="C326" s="30"/>
      <c r="D326" s="30"/>
      <c r="E326" s="58"/>
      <c r="F326" s="30"/>
      <c r="G326" s="30"/>
      <c r="H326" s="32">
        <f t="shared" si="80"/>
        <v>0</v>
      </c>
      <c r="I326" s="32"/>
      <c r="J326" s="32">
        <f t="shared" si="83"/>
        <v>0</v>
      </c>
      <c r="K326" s="32"/>
      <c r="L326" s="32"/>
      <c r="M326" s="32"/>
      <c r="N326" s="32">
        <f t="shared" si="81"/>
        <v>0</v>
      </c>
      <c r="O326" s="32"/>
      <c r="P326" s="32"/>
      <c r="Q326" s="32"/>
      <c r="R326" s="32">
        <f t="shared" si="82"/>
        <v>0</v>
      </c>
      <c r="S326" s="64"/>
    </row>
    <row r="327" spans="1:19" x14ac:dyDescent="0.2">
      <c r="A327" s="30"/>
      <c r="B327" s="31"/>
      <c r="C327" s="30"/>
      <c r="D327" s="30"/>
      <c r="E327" s="30"/>
      <c r="F327" s="30"/>
      <c r="G327" s="30"/>
      <c r="H327" s="32">
        <f t="shared" si="80"/>
        <v>0</v>
      </c>
      <c r="I327" s="32"/>
      <c r="J327" s="32">
        <f t="shared" si="83"/>
        <v>0</v>
      </c>
      <c r="K327" s="32"/>
      <c r="L327" s="32"/>
      <c r="M327" s="32"/>
      <c r="N327" s="32">
        <f t="shared" si="81"/>
        <v>0</v>
      </c>
      <c r="O327" s="32"/>
      <c r="P327" s="32"/>
      <c r="Q327" s="32"/>
      <c r="R327" s="32">
        <f t="shared" si="82"/>
        <v>0</v>
      </c>
      <c r="S327" s="33"/>
    </row>
    <row r="328" spans="1:19" x14ac:dyDescent="0.2">
      <c r="A328" s="30"/>
      <c r="B328" s="31"/>
      <c r="C328" s="30"/>
      <c r="D328" s="30"/>
      <c r="E328" s="62" t="s">
        <v>40</v>
      </c>
      <c r="F328" s="30"/>
      <c r="G328" s="30"/>
      <c r="H328" s="63">
        <f>SUM(H312:H327)</f>
        <v>8</v>
      </c>
      <c r="I328" s="32"/>
      <c r="J328" s="63">
        <f>SUM(J312:J327)</f>
        <v>3600</v>
      </c>
      <c r="K328" s="32"/>
      <c r="L328" s="63">
        <f>SUM(L312:L327)</f>
        <v>1</v>
      </c>
      <c r="M328" s="32"/>
      <c r="N328" s="63">
        <f>SUM(N312:N327)</f>
        <v>450</v>
      </c>
      <c r="O328" s="32"/>
      <c r="P328" s="32"/>
      <c r="Q328" s="32"/>
      <c r="R328" s="63">
        <f>SUM(R312:R327)</f>
        <v>9982.5</v>
      </c>
      <c r="S328" s="33">
        <f>J328+N328+R328</f>
        <v>14032.5</v>
      </c>
    </row>
    <row r="329" spans="1:19" ht="15" x14ac:dyDescent="0.2">
      <c r="A329" s="30"/>
      <c r="B329" s="31"/>
      <c r="C329" s="30"/>
      <c r="D329" s="30"/>
      <c r="E329" s="58" t="s">
        <v>43</v>
      </c>
      <c r="F329" s="30"/>
      <c r="G329" s="30"/>
      <c r="H329" s="32">
        <f>F329*G329</f>
        <v>0</v>
      </c>
      <c r="I329" s="32"/>
      <c r="J329" s="32">
        <f>H329*I329</f>
        <v>0</v>
      </c>
      <c r="K329" s="32"/>
      <c r="L329" s="32"/>
      <c r="M329" s="32"/>
      <c r="N329" s="32">
        <f>L329*M329</f>
        <v>0</v>
      </c>
      <c r="O329" s="32"/>
      <c r="P329" s="32"/>
      <c r="Q329" s="32"/>
      <c r="R329" s="32">
        <f>P329*Q329</f>
        <v>0</v>
      </c>
      <c r="S329" s="64"/>
    </row>
    <row r="330" spans="1:19" ht="51" x14ac:dyDescent="0.2">
      <c r="A330" s="30">
        <v>1</v>
      </c>
      <c r="B330" s="31" t="s">
        <v>143</v>
      </c>
      <c r="C330" s="59">
        <v>44907</v>
      </c>
      <c r="D330" s="30"/>
      <c r="E330" s="58" t="s">
        <v>45</v>
      </c>
      <c r="F330" s="30">
        <v>1</v>
      </c>
      <c r="G330" s="30">
        <v>1</v>
      </c>
      <c r="H330" s="32">
        <f>F330*G330</f>
        <v>1</v>
      </c>
      <c r="I330" s="32">
        <v>600</v>
      </c>
      <c r="J330" s="32">
        <f>H330*I330</f>
        <v>600</v>
      </c>
      <c r="K330" s="32" t="s">
        <v>51</v>
      </c>
      <c r="L330" s="32">
        <v>0.5</v>
      </c>
      <c r="M330" s="32">
        <v>450</v>
      </c>
      <c r="N330" s="32">
        <f>L330*M330</f>
        <v>225</v>
      </c>
      <c r="O330" s="32" t="s">
        <v>64</v>
      </c>
      <c r="P330" s="32">
        <v>2</v>
      </c>
      <c r="Q330" s="32">
        <v>0.8</v>
      </c>
      <c r="R330" s="32">
        <f>P330*Q330</f>
        <v>1.6</v>
      </c>
      <c r="S330" s="64"/>
    </row>
    <row r="331" spans="1:19" ht="15" x14ac:dyDescent="0.2">
      <c r="A331" s="30"/>
      <c r="B331" s="31"/>
      <c r="C331" s="59"/>
      <c r="D331" s="30"/>
      <c r="E331" s="58"/>
      <c r="F331" s="30"/>
      <c r="G331" s="30"/>
      <c r="H331" s="32">
        <f>F331*G331</f>
        <v>0</v>
      </c>
      <c r="I331" s="32"/>
      <c r="J331" s="32">
        <f t="shared" ref="J331:J340" si="84">H331*I331</f>
        <v>0</v>
      </c>
      <c r="K331" s="32"/>
      <c r="L331" s="32"/>
      <c r="M331" s="32"/>
      <c r="N331" s="32">
        <f>L331*M331</f>
        <v>0</v>
      </c>
      <c r="O331" s="32" t="s">
        <v>108</v>
      </c>
      <c r="P331" s="32">
        <v>0.5</v>
      </c>
      <c r="Q331" s="32">
        <v>68</v>
      </c>
      <c r="R331" s="32">
        <f t="shared" ref="R331:R340" si="85">P331*Q331</f>
        <v>34</v>
      </c>
      <c r="S331" s="64"/>
    </row>
    <row r="332" spans="1:19" x14ac:dyDescent="0.2">
      <c r="A332" s="30"/>
      <c r="B332" s="31"/>
      <c r="C332" s="30"/>
      <c r="D332" s="30"/>
      <c r="E332" s="30"/>
      <c r="F332" s="30"/>
      <c r="G332" s="30"/>
      <c r="H332" s="32">
        <f>F332*G332</f>
        <v>0</v>
      </c>
      <c r="I332" s="32"/>
      <c r="J332" s="32">
        <f t="shared" si="84"/>
        <v>0</v>
      </c>
      <c r="K332" s="32"/>
      <c r="L332" s="32"/>
      <c r="M332" s="32"/>
      <c r="N332" s="32">
        <f>L332*M332</f>
        <v>0</v>
      </c>
      <c r="O332" s="32"/>
      <c r="P332" s="32"/>
      <c r="Q332" s="32"/>
      <c r="R332" s="32">
        <f t="shared" si="85"/>
        <v>0</v>
      </c>
      <c r="S332" s="64"/>
    </row>
    <row r="333" spans="1:19" ht="51" x14ac:dyDescent="0.2">
      <c r="A333" s="30">
        <v>2</v>
      </c>
      <c r="B333" s="31" t="s">
        <v>144</v>
      </c>
      <c r="C333" s="59">
        <v>44897</v>
      </c>
      <c r="D333" s="30"/>
      <c r="E333" s="30" t="s">
        <v>45</v>
      </c>
      <c r="F333" s="30">
        <v>1</v>
      </c>
      <c r="G333" s="30">
        <v>1</v>
      </c>
      <c r="H333" s="32">
        <f t="shared" ref="H333:H340" si="86">F333*G333</f>
        <v>1</v>
      </c>
      <c r="I333" s="32">
        <v>600</v>
      </c>
      <c r="J333" s="32">
        <f t="shared" si="84"/>
        <v>600</v>
      </c>
      <c r="K333" s="32" t="s">
        <v>51</v>
      </c>
      <c r="L333" s="32">
        <v>0.5</v>
      </c>
      <c r="M333" s="32">
        <v>450</v>
      </c>
      <c r="N333" s="32">
        <f t="shared" ref="N333:N340" si="87">L333*M333</f>
        <v>225</v>
      </c>
      <c r="O333" s="67" t="s">
        <v>145</v>
      </c>
      <c r="P333" s="32">
        <v>1</v>
      </c>
      <c r="Q333" s="32">
        <v>345</v>
      </c>
      <c r="R333" s="32">
        <f t="shared" si="85"/>
        <v>345</v>
      </c>
      <c r="S333" s="64"/>
    </row>
    <row r="334" spans="1:19" x14ac:dyDescent="0.2">
      <c r="A334" s="30"/>
      <c r="B334" s="31"/>
      <c r="C334" s="30"/>
      <c r="D334" s="30"/>
      <c r="E334" s="30"/>
      <c r="F334" s="30"/>
      <c r="G334" s="30"/>
      <c r="H334" s="32">
        <f t="shared" si="86"/>
        <v>0</v>
      </c>
      <c r="I334" s="32"/>
      <c r="J334" s="32">
        <f t="shared" si="84"/>
        <v>0</v>
      </c>
      <c r="K334" s="32"/>
      <c r="L334" s="32"/>
      <c r="M334" s="32"/>
      <c r="N334" s="32">
        <f t="shared" si="87"/>
        <v>0</v>
      </c>
      <c r="O334" s="32" t="s">
        <v>108</v>
      </c>
      <c r="P334" s="32">
        <v>0.5</v>
      </c>
      <c r="Q334" s="32">
        <v>68</v>
      </c>
      <c r="R334" s="32">
        <f t="shared" si="85"/>
        <v>34</v>
      </c>
      <c r="S334" s="64"/>
    </row>
    <row r="335" spans="1:19" x14ac:dyDescent="0.2">
      <c r="A335" s="30"/>
      <c r="B335" s="31"/>
      <c r="C335" s="30"/>
      <c r="D335" s="30"/>
      <c r="E335" s="30"/>
      <c r="F335" s="30"/>
      <c r="G335" s="30"/>
      <c r="H335" s="32">
        <f t="shared" si="86"/>
        <v>0</v>
      </c>
      <c r="I335" s="32"/>
      <c r="J335" s="32">
        <f t="shared" si="84"/>
        <v>0</v>
      </c>
      <c r="K335" s="32"/>
      <c r="L335" s="32"/>
      <c r="M335" s="32"/>
      <c r="N335" s="32">
        <f t="shared" si="87"/>
        <v>0</v>
      </c>
      <c r="O335" s="32"/>
      <c r="P335" s="32"/>
      <c r="Q335" s="32"/>
      <c r="R335" s="32">
        <f t="shared" si="85"/>
        <v>0</v>
      </c>
      <c r="S335" s="64"/>
    </row>
    <row r="336" spans="1:19" ht="76.5" x14ac:dyDescent="0.2">
      <c r="A336" s="30">
        <v>3</v>
      </c>
      <c r="B336" s="31" t="s">
        <v>146</v>
      </c>
      <c r="C336" s="59">
        <v>44902</v>
      </c>
      <c r="D336" s="30"/>
      <c r="E336" s="30" t="s">
        <v>147</v>
      </c>
      <c r="F336" s="30">
        <v>1</v>
      </c>
      <c r="G336" s="30">
        <v>1</v>
      </c>
      <c r="H336" s="32">
        <f t="shared" si="86"/>
        <v>1</v>
      </c>
      <c r="I336" s="32">
        <v>600</v>
      </c>
      <c r="J336" s="32">
        <f t="shared" si="84"/>
        <v>600</v>
      </c>
      <c r="K336" s="32" t="s">
        <v>51</v>
      </c>
      <c r="L336" s="32">
        <v>0.5</v>
      </c>
      <c r="M336" s="32">
        <v>450</v>
      </c>
      <c r="N336" s="32">
        <f t="shared" si="87"/>
        <v>225</v>
      </c>
      <c r="O336" s="67" t="s">
        <v>148</v>
      </c>
      <c r="P336" s="32">
        <v>1</v>
      </c>
      <c r="Q336" s="32">
        <v>109</v>
      </c>
      <c r="R336" s="32">
        <f t="shared" si="85"/>
        <v>109</v>
      </c>
      <c r="S336" s="64"/>
    </row>
    <row r="337" spans="1:19" x14ac:dyDescent="0.2">
      <c r="A337" s="30"/>
      <c r="B337" s="31"/>
      <c r="C337" s="30"/>
      <c r="D337" s="30"/>
      <c r="E337" s="30"/>
      <c r="F337" s="30"/>
      <c r="G337" s="30"/>
      <c r="H337" s="32">
        <f t="shared" si="86"/>
        <v>0</v>
      </c>
      <c r="I337" s="32"/>
      <c r="J337" s="32">
        <f t="shared" si="84"/>
        <v>0</v>
      </c>
      <c r="K337" s="32"/>
      <c r="L337" s="32"/>
      <c r="M337" s="32"/>
      <c r="N337" s="32">
        <f t="shared" si="87"/>
        <v>0</v>
      </c>
      <c r="O337" s="32" t="s">
        <v>108</v>
      </c>
      <c r="P337" s="32">
        <v>0.5</v>
      </c>
      <c r="Q337" s="32">
        <v>68</v>
      </c>
      <c r="R337" s="32">
        <f t="shared" si="85"/>
        <v>34</v>
      </c>
      <c r="S337" s="64"/>
    </row>
    <row r="338" spans="1:19" x14ac:dyDescent="0.2">
      <c r="A338" s="30"/>
      <c r="B338" s="31"/>
      <c r="C338" s="30"/>
      <c r="D338" s="30"/>
      <c r="E338" s="30"/>
      <c r="F338" s="30"/>
      <c r="G338" s="30"/>
      <c r="H338" s="32">
        <f t="shared" si="86"/>
        <v>0</v>
      </c>
      <c r="I338" s="32"/>
      <c r="J338" s="32">
        <f t="shared" si="84"/>
        <v>0</v>
      </c>
      <c r="K338" s="32"/>
      <c r="L338" s="32"/>
      <c r="M338" s="32"/>
      <c r="N338" s="32">
        <f t="shared" si="87"/>
        <v>0</v>
      </c>
      <c r="O338" s="32"/>
      <c r="P338" s="32"/>
      <c r="Q338" s="32"/>
      <c r="R338" s="32">
        <f t="shared" si="85"/>
        <v>0</v>
      </c>
      <c r="S338" s="64"/>
    </row>
    <row r="339" spans="1:19" x14ac:dyDescent="0.2">
      <c r="A339" s="30"/>
      <c r="B339" s="31"/>
      <c r="C339" s="30"/>
      <c r="D339" s="30"/>
      <c r="E339" s="30"/>
      <c r="F339" s="30"/>
      <c r="G339" s="30"/>
      <c r="H339" s="32">
        <f t="shared" si="86"/>
        <v>0</v>
      </c>
      <c r="I339" s="32"/>
      <c r="J339" s="32">
        <f t="shared" si="84"/>
        <v>0</v>
      </c>
      <c r="K339" s="32"/>
      <c r="L339" s="32"/>
      <c r="M339" s="32"/>
      <c r="N339" s="32">
        <f t="shared" si="87"/>
        <v>0</v>
      </c>
      <c r="O339" s="32"/>
      <c r="P339" s="32"/>
      <c r="Q339" s="32"/>
      <c r="R339" s="32">
        <f t="shared" si="85"/>
        <v>0</v>
      </c>
      <c r="S339" s="64"/>
    </row>
    <row r="340" spans="1:19" x14ac:dyDescent="0.2">
      <c r="A340" s="30"/>
      <c r="B340" s="31"/>
      <c r="C340" s="30"/>
      <c r="D340" s="30"/>
      <c r="E340" s="30"/>
      <c r="F340" s="30"/>
      <c r="G340" s="30"/>
      <c r="H340" s="32">
        <f t="shared" si="86"/>
        <v>0</v>
      </c>
      <c r="I340" s="32"/>
      <c r="J340" s="32">
        <f t="shared" si="84"/>
        <v>0</v>
      </c>
      <c r="K340" s="32"/>
      <c r="L340" s="32"/>
      <c r="M340" s="32"/>
      <c r="N340" s="32">
        <f t="shared" si="87"/>
        <v>0</v>
      </c>
      <c r="O340" s="32"/>
      <c r="P340" s="32"/>
      <c r="Q340" s="32"/>
      <c r="R340" s="32">
        <f t="shared" si="85"/>
        <v>0</v>
      </c>
      <c r="S340" s="64"/>
    </row>
    <row r="341" spans="1:19" x14ac:dyDescent="0.2">
      <c r="A341" s="30"/>
      <c r="B341" s="31"/>
      <c r="C341" s="30"/>
      <c r="D341" s="30"/>
      <c r="E341" s="62" t="s">
        <v>40</v>
      </c>
      <c r="F341" s="30"/>
      <c r="G341" s="30"/>
      <c r="H341" s="63">
        <f>SUM(H329:H332)</f>
        <v>1</v>
      </c>
      <c r="I341" s="32"/>
      <c r="J341" s="63">
        <f>SUM(J330:J340)</f>
        <v>1800</v>
      </c>
      <c r="K341" s="32"/>
      <c r="L341" s="63">
        <f>SUM(L329:L332)</f>
        <v>0.5</v>
      </c>
      <c r="M341" s="32"/>
      <c r="N341" s="63">
        <f>SUM(N329:N339)</f>
        <v>675</v>
      </c>
      <c r="O341" s="32"/>
      <c r="P341" s="32"/>
      <c r="Q341" s="32"/>
      <c r="R341" s="63">
        <f>SUM(R329:R340)</f>
        <v>557.6</v>
      </c>
      <c r="S341" s="33">
        <f>J341+N341+R341</f>
        <v>3032.6</v>
      </c>
    </row>
    <row r="342" spans="1:19" x14ac:dyDescent="0.2">
      <c r="A342" s="30"/>
      <c r="B342" s="31"/>
      <c r="C342" s="30"/>
      <c r="D342" s="30"/>
      <c r="E342" s="62" t="s">
        <v>40</v>
      </c>
      <c r="F342" s="30"/>
      <c r="G342" s="30"/>
      <c r="H342" s="63">
        <f>H311+H328+H341</f>
        <v>12</v>
      </c>
      <c r="I342" s="32"/>
      <c r="J342" s="63">
        <f>J311+J328+J341</f>
        <v>7200</v>
      </c>
      <c r="K342" s="32"/>
      <c r="L342" s="63">
        <f>L311+L328+L341</f>
        <v>2</v>
      </c>
      <c r="M342" s="32"/>
      <c r="N342" s="63">
        <f>N311+N328+N341</f>
        <v>1350</v>
      </c>
      <c r="O342" s="32"/>
      <c r="P342" s="32"/>
      <c r="Q342" s="32"/>
      <c r="R342" s="63">
        <f>R311+R328+R341</f>
        <v>10555.1</v>
      </c>
      <c r="S342" s="63">
        <f>SUM(S307:S341)</f>
        <v>19105.099999999999</v>
      </c>
    </row>
    <row r="343" spans="1:19" x14ac:dyDescent="0.2">
      <c r="C343" s="23"/>
      <c r="R343" s="65">
        <f>J342+N342+R342</f>
        <v>19105.099999999999</v>
      </c>
      <c r="S343" s="65" t="s">
        <v>0</v>
      </c>
    </row>
    <row r="346" spans="1:19" x14ac:dyDescent="0.2">
      <c r="O346" t="s">
        <v>149</v>
      </c>
      <c r="R346" s="65">
        <f>R343+R301+R271+R249+R222+R200+R178+R152+R114+R62+R35</f>
        <v>145232.701</v>
      </c>
    </row>
  </sheetData>
  <mergeCells count="121">
    <mergeCell ref="G305:G306"/>
    <mergeCell ref="H305:J305"/>
    <mergeCell ref="K305:K306"/>
    <mergeCell ref="L305:N305"/>
    <mergeCell ref="O305:R305"/>
    <mergeCell ref="A305:A306"/>
    <mergeCell ref="B305:B306"/>
    <mergeCell ref="C305:C306"/>
    <mergeCell ref="D305:D306"/>
    <mergeCell ref="E305:E306"/>
    <mergeCell ref="F305:F306"/>
    <mergeCell ref="F275:F276"/>
    <mergeCell ref="G275:G276"/>
    <mergeCell ref="H275:J275"/>
    <mergeCell ref="K275:K276"/>
    <mergeCell ref="L275:N275"/>
    <mergeCell ref="O275:R275"/>
    <mergeCell ref="G253:G254"/>
    <mergeCell ref="H253:J253"/>
    <mergeCell ref="K253:K254"/>
    <mergeCell ref="L253:N253"/>
    <mergeCell ref="O253:R253"/>
    <mergeCell ref="A275:A276"/>
    <mergeCell ref="B275:B276"/>
    <mergeCell ref="C275:C276"/>
    <mergeCell ref="D275:D276"/>
    <mergeCell ref="E275:E276"/>
    <mergeCell ref="A253:A254"/>
    <mergeCell ref="B253:B254"/>
    <mergeCell ref="C253:C254"/>
    <mergeCell ref="D253:D254"/>
    <mergeCell ref="E253:E254"/>
    <mergeCell ref="F253:F254"/>
    <mergeCell ref="F226:F227"/>
    <mergeCell ref="G226:G227"/>
    <mergeCell ref="H226:J226"/>
    <mergeCell ref="K226:K227"/>
    <mergeCell ref="L226:N226"/>
    <mergeCell ref="O226:R226"/>
    <mergeCell ref="G204:G205"/>
    <mergeCell ref="H204:J204"/>
    <mergeCell ref="K204:K205"/>
    <mergeCell ref="L204:N204"/>
    <mergeCell ref="O204:R204"/>
    <mergeCell ref="A226:A227"/>
    <mergeCell ref="B226:B227"/>
    <mergeCell ref="C226:C227"/>
    <mergeCell ref="D226:D227"/>
    <mergeCell ref="E226:E227"/>
    <mergeCell ref="A204:A205"/>
    <mergeCell ref="B204:B205"/>
    <mergeCell ref="C204:C205"/>
    <mergeCell ref="D204:D205"/>
    <mergeCell ref="E204:E205"/>
    <mergeCell ref="F204:F205"/>
    <mergeCell ref="F182:F183"/>
    <mergeCell ref="G182:G183"/>
    <mergeCell ref="H182:J182"/>
    <mergeCell ref="K182:K183"/>
    <mergeCell ref="L182:N182"/>
    <mergeCell ref="O182:R182"/>
    <mergeCell ref="G156:G157"/>
    <mergeCell ref="H156:J156"/>
    <mergeCell ref="K156:K157"/>
    <mergeCell ref="L156:N156"/>
    <mergeCell ref="O156:R156"/>
    <mergeCell ref="A182:A183"/>
    <mergeCell ref="B182:B183"/>
    <mergeCell ref="C182:C183"/>
    <mergeCell ref="D182:D183"/>
    <mergeCell ref="E182:E183"/>
    <mergeCell ref="A156:A157"/>
    <mergeCell ref="B156:B157"/>
    <mergeCell ref="C156:C157"/>
    <mergeCell ref="D156:D157"/>
    <mergeCell ref="E156:E157"/>
    <mergeCell ref="F156:F157"/>
    <mergeCell ref="F118:F119"/>
    <mergeCell ref="G118:G119"/>
    <mergeCell ref="H118:J118"/>
    <mergeCell ref="K118:K119"/>
    <mergeCell ref="L118:N118"/>
    <mergeCell ref="O118:R118"/>
    <mergeCell ref="G66:G67"/>
    <mergeCell ref="H66:J66"/>
    <mergeCell ref="K66:K67"/>
    <mergeCell ref="L66:N66"/>
    <mergeCell ref="O66:R66"/>
    <mergeCell ref="A118:A119"/>
    <mergeCell ref="B118:B119"/>
    <mergeCell ref="C118:C119"/>
    <mergeCell ref="D118:D119"/>
    <mergeCell ref="E118:E119"/>
    <mergeCell ref="A66:A67"/>
    <mergeCell ref="B66:B67"/>
    <mergeCell ref="C66:C67"/>
    <mergeCell ref="D66:D67"/>
    <mergeCell ref="E66:E67"/>
    <mergeCell ref="F66:F67"/>
    <mergeCell ref="F39:F40"/>
    <mergeCell ref="G39:G40"/>
    <mergeCell ref="H39:J39"/>
    <mergeCell ref="K39:K40"/>
    <mergeCell ref="L39:N39"/>
    <mergeCell ref="O39:R39"/>
    <mergeCell ref="G3:G4"/>
    <mergeCell ref="H3:J3"/>
    <mergeCell ref="K3:K4"/>
    <mergeCell ref="L3:N3"/>
    <mergeCell ref="O3:R3"/>
    <mergeCell ref="A39:A40"/>
    <mergeCell ref="B39:B40"/>
    <mergeCell ref="C39:C40"/>
    <mergeCell ref="D39:D40"/>
    <mergeCell ref="E39:E40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2023-03-15T04:40:06Z</cp:lastPrinted>
  <dcterms:created xsi:type="dcterms:W3CDTF">2023-03-15T04:39:51Z</dcterms:created>
  <dcterms:modified xsi:type="dcterms:W3CDTF">2023-03-15T04:41:39Z</dcterms:modified>
</cp:coreProperties>
</file>