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CB5BEF73-87C4-49FA-B0CC-66D5B79CFDBC}" xr6:coauthVersionLast="36" xr6:coauthVersionMax="36" xr10:uidLastSave="{00000000-0000-0000-0000-000000000000}"/>
  <bookViews>
    <workbookView xWindow="0" yWindow="0" windowWidth="28800" windowHeight="13020" xr2:uid="{D53007B4-7091-4DEF-B596-18E780CB8FAD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3" i="1" l="1"/>
  <c r="L383" i="1"/>
  <c r="R382" i="1"/>
  <c r="N382" i="1"/>
  <c r="J382" i="1"/>
  <c r="H382" i="1"/>
  <c r="R381" i="1"/>
  <c r="N381" i="1"/>
  <c r="J381" i="1"/>
  <c r="J383" i="1" s="1"/>
  <c r="S383" i="1" s="1"/>
  <c r="H381" i="1"/>
  <c r="R379" i="1"/>
  <c r="R383" i="1" s="1"/>
  <c r="N379" i="1"/>
  <c r="J379" i="1"/>
  <c r="H379" i="1"/>
  <c r="H383" i="1" s="1"/>
  <c r="N378" i="1"/>
  <c r="L378" i="1"/>
  <c r="R377" i="1"/>
  <c r="N377" i="1"/>
  <c r="J377" i="1"/>
  <c r="H377" i="1"/>
  <c r="R376" i="1"/>
  <c r="N376" i="1"/>
  <c r="J376" i="1"/>
  <c r="H376" i="1"/>
  <c r="R375" i="1"/>
  <c r="N375" i="1"/>
  <c r="J375" i="1"/>
  <c r="H375" i="1"/>
  <c r="R374" i="1"/>
  <c r="R378" i="1" s="1"/>
  <c r="N374" i="1"/>
  <c r="J374" i="1"/>
  <c r="J378" i="1" s="1"/>
  <c r="H374" i="1"/>
  <c r="H378" i="1" s="1"/>
  <c r="N373" i="1"/>
  <c r="N384" i="1" s="1"/>
  <c r="L373" i="1"/>
  <c r="L384" i="1" s="1"/>
  <c r="R372" i="1"/>
  <c r="N372" i="1"/>
  <c r="J372" i="1"/>
  <c r="H372" i="1"/>
  <c r="R370" i="1"/>
  <c r="N370" i="1"/>
  <c r="J370" i="1"/>
  <c r="H370" i="1"/>
  <c r="R369" i="1"/>
  <c r="R373" i="1" s="1"/>
  <c r="N369" i="1"/>
  <c r="J369" i="1"/>
  <c r="J373" i="1" s="1"/>
  <c r="H369" i="1"/>
  <c r="H373" i="1" s="1"/>
  <c r="L361" i="1"/>
  <c r="R360" i="1"/>
  <c r="N360" i="1"/>
  <c r="H360" i="1"/>
  <c r="J360" i="1" s="1"/>
  <c r="R359" i="1"/>
  <c r="R358" i="1"/>
  <c r="R357" i="1"/>
  <c r="N357" i="1"/>
  <c r="H357" i="1"/>
  <c r="J357" i="1" s="1"/>
  <c r="R356" i="1"/>
  <c r="R355" i="1"/>
  <c r="R354" i="1"/>
  <c r="R353" i="1"/>
  <c r="R352" i="1"/>
  <c r="R351" i="1"/>
  <c r="R350" i="1"/>
  <c r="R349" i="1"/>
  <c r="R348" i="1"/>
  <c r="N348" i="1"/>
  <c r="H348" i="1"/>
  <c r="J348" i="1" s="1"/>
  <c r="R346" i="1"/>
  <c r="R345" i="1"/>
  <c r="R344" i="1"/>
  <c r="N344" i="1"/>
  <c r="H344" i="1"/>
  <c r="J344" i="1" s="1"/>
  <c r="R342" i="1"/>
  <c r="R341" i="1"/>
  <c r="R340" i="1"/>
  <c r="R339" i="1"/>
  <c r="R338" i="1"/>
  <c r="R337" i="1"/>
  <c r="R361" i="1" s="1"/>
  <c r="R336" i="1"/>
  <c r="N336" i="1"/>
  <c r="H336" i="1"/>
  <c r="J336" i="1" s="1"/>
  <c r="R335" i="1"/>
  <c r="N335" i="1"/>
  <c r="N361" i="1" s="1"/>
  <c r="H335" i="1"/>
  <c r="H361" i="1" s="1"/>
  <c r="R334" i="1"/>
  <c r="L334" i="1"/>
  <c r="R333" i="1"/>
  <c r="N333" i="1"/>
  <c r="H333" i="1"/>
  <c r="J333" i="1" s="1"/>
  <c r="R332" i="1"/>
  <c r="N332" i="1"/>
  <c r="H332" i="1"/>
  <c r="J332" i="1" s="1"/>
  <c r="R331" i="1"/>
  <c r="N331" i="1"/>
  <c r="H331" i="1"/>
  <c r="J331" i="1" s="1"/>
  <c r="R330" i="1"/>
  <c r="N330" i="1"/>
  <c r="H330" i="1"/>
  <c r="J330" i="1" s="1"/>
  <c r="R329" i="1"/>
  <c r="N329" i="1"/>
  <c r="N334" i="1" s="1"/>
  <c r="H329" i="1"/>
  <c r="J329" i="1" s="1"/>
  <c r="J334" i="1" s="1"/>
  <c r="S334" i="1" s="1"/>
  <c r="L328" i="1"/>
  <c r="L362" i="1" s="1"/>
  <c r="R327" i="1"/>
  <c r="N327" i="1"/>
  <c r="H327" i="1"/>
  <c r="J327" i="1" s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328" i="1" s="1"/>
  <c r="R362" i="1" s="1"/>
  <c r="H300" i="1"/>
  <c r="J300" i="1" s="1"/>
  <c r="R299" i="1"/>
  <c r="N299" i="1"/>
  <c r="H299" i="1"/>
  <c r="J299" i="1" s="1"/>
  <c r="R298" i="1"/>
  <c r="N298" i="1"/>
  <c r="H298" i="1"/>
  <c r="J298" i="1" s="1"/>
  <c r="R297" i="1"/>
  <c r="N297" i="1"/>
  <c r="N328" i="1" s="1"/>
  <c r="H297" i="1"/>
  <c r="H328" i="1" s="1"/>
  <c r="N289" i="1"/>
  <c r="L289" i="1"/>
  <c r="R288" i="1"/>
  <c r="N288" i="1"/>
  <c r="J288" i="1"/>
  <c r="H288" i="1"/>
  <c r="R287" i="1"/>
  <c r="N287" i="1"/>
  <c r="J287" i="1"/>
  <c r="J289" i="1" s="1"/>
  <c r="S289" i="1" s="1"/>
  <c r="H287" i="1"/>
  <c r="R285" i="1"/>
  <c r="R289" i="1" s="1"/>
  <c r="N285" i="1"/>
  <c r="J285" i="1"/>
  <c r="H285" i="1"/>
  <c r="H289" i="1" s="1"/>
  <c r="N284" i="1"/>
  <c r="L284" i="1"/>
  <c r="R283" i="1"/>
  <c r="N283" i="1"/>
  <c r="J283" i="1"/>
  <c r="H283" i="1"/>
  <c r="R282" i="1"/>
  <c r="N282" i="1"/>
  <c r="J282" i="1"/>
  <c r="H282" i="1"/>
  <c r="R281" i="1"/>
  <c r="N281" i="1"/>
  <c r="J281" i="1"/>
  <c r="H281" i="1"/>
  <c r="R280" i="1"/>
  <c r="N280" i="1"/>
  <c r="J280" i="1"/>
  <c r="H280" i="1"/>
  <c r="R279" i="1"/>
  <c r="N279" i="1"/>
  <c r="J279" i="1"/>
  <c r="H279" i="1"/>
  <c r="R278" i="1"/>
  <c r="N278" i="1"/>
  <c r="J278" i="1"/>
  <c r="H278" i="1"/>
  <c r="R277" i="1"/>
  <c r="N277" i="1"/>
  <c r="J277" i="1"/>
  <c r="H277" i="1"/>
  <c r="R276" i="1"/>
  <c r="R284" i="1" s="1"/>
  <c r="N276" i="1"/>
  <c r="J276" i="1"/>
  <c r="J284" i="1" s="1"/>
  <c r="H276" i="1"/>
  <c r="H284" i="1" s="1"/>
  <c r="L275" i="1"/>
  <c r="L290" i="1" s="1"/>
  <c r="R274" i="1"/>
  <c r="N274" i="1"/>
  <c r="J274" i="1"/>
  <c r="H274" i="1"/>
  <c r="N272" i="1"/>
  <c r="H272" i="1"/>
  <c r="J272" i="1" s="1"/>
  <c r="R270" i="1"/>
  <c r="R269" i="1"/>
  <c r="N269" i="1"/>
  <c r="J269" i="1"/>
  <c r="H269" i="1"/>
  <c r="R268" i="1"/>
  <c r="R267" i="1"/>
  <c r="R266" i="1"/>
  <c r="R265" i="1"/>
  <c r="R264" i="1"/>
  <c r="R263" i="1"/>
  <c r="R262" i="1"/>
  <c r="R261" i="1"/>
  <c r="R260" i="1"/>
  <c r="R259" i="1"/>
  <c r="N259" i="1"/>
  <c r="N275" i="1" s="1"/>
  <c r="N290" i="1" s="1"/>
  <c r="H259" i="1"/>
  <c r="J259" i="1" s="1"/>
  <c r="N250" i="1"/>
  <c r="J250" i="1"/>
  <c r="H250" i="1"/>
  <c r="R249" i="1"/>
  <c r="N249" i="1"/>
  <c r="J249" i="1"/>
  <c r="H249" i="1"/>
  <c r="R248" i="1"/>
  <c r="R275" i="1" s="1"/>
  <c r="R290" i="1" s="1"/>
  <c r="N248" i="1"/>
  <c r="J248" i="1"/>
  <c r="H248" i="1"/>
  <c r="H275" i="1" s="1"/>
  <c r="R240" i="1"/>
  <c r="L240" i="1"/>
  <c r="R239" i="1"/>
  <c r="N239" i="1"/>
  <c r="H239" i="1"/>
  <c r="J239" i="1" s="1"/>
  <c r="R238" i="1"/>
  <c r="N238" i="1"/>
  <c r="H238" i="1"/>
  <c r="J238" i="1" s="1"/>
  <c r="R236" i="1"/>
  <c r="N236" i="1"/>
  <c r="N240" i="1" s="1"/>
  <c r="H236" i="1"/>
  <c r="J236" i="1" s="1"/>
  <c r="R235" i="1"/>
  <c r="L235" i="1"/>
  <c r="R234" i="1"/>
  <c r="N234" i="1"/>
  <c r="H234" i="1"/>
  <c r="J234" i="1" s="1"/>
  <c r="R233" i="1"/>
  <c r="N233" i="1"/>
  <c r="H233" i="1"/>
  <c r="J233" i="1" s="1"/>
  <c r="R232" i="1"/>
  <c r="N232" i="1"/>
  <c r="H232" i="1"/>
  <c r="J232" i="1" s="1"/>
  <c r="R231" i="1"/>
  <c r="N231" i="1"/>
  <c r="H231" i="1"/>
  <c r="J231" i="1" s="1"/>
  <c r="R230" i="1"/>
  <c r="N230" i="1"/>
  <c r="H230" i="1"/>
  <c r="J230" i="1" s="1"/>
  <c r="R229" i="1"/>
  <c r="N229" i="1"/>
  <c r="N235" i="1" s="1"/>
  <c r="H229" i="1"/>
  <c r="H235" i="1" s="1"/>
  <c r="R228" i="1"/>
  <c r="R241" i="1" s="1"/>
  <c r="L228" i="1"/>
  <c r="L241" i="1" s="1"/>
  <c r="R227" i="1"/>
  <c r="N227" i="1"/>
  <c r="H227" i="1"/>
  <c r="J227" i="1" s="1"/>
  <c r="R225" i="1"/>
  <c r="N225" i="1"/>
  <c r="H225" i="1"/>
  <c r="J225" i="1" s="1"/>
  <c r="R224" i="1"/>
  <c r="N224" i="1"/>
  <c r="N228" i="1" s="1"/>
  <c r="N241" i="1" s="1"/>
  <c r="H224" i="1"/>
  <c r="J224" i="1" s="1"/>
  <c r="J228" i="1" s="1"/>
  <c r="N216" i="1"/>
  <c r="L216" i="1"/>
  <c r="R215" i="1"/>
  <c r="N215" i="1"/>
  <c r="J215" i="1"/>
  <c r="H215" i="1"/>
  <c r="R214" i="1"/>
  <c r="N214" i="1"/>
  <c r="J214" i="1"/>
  <c r="J216" i="1" s="1"/>
  <c r="H214" i="1"/>
  <c r="R212" i="1"/>
  <c r="R216" i="1" s="1"/>
  <c r="N212" i="1"/>
  <c r="J212" i="1"/>
  <c r="H212" i="1"/>
  <c r="H216" i="1" s="1"/>
  <c r="N211" i="1"/>
  <c r="L211" i="1"/>
  <c r="R210" i="1"/>
  <c r="N210" i="1"/>
  <c r="J210" i="1"/>
  <c r="H210" i="1"/>
  <c r="R209" i="1"/>
  <c r="N209" i="1"/>
  <c r="J209" i="1"/>
  <c r="H209" i="1"/>
  <c r="R208" i="1"/>
  <c r="N208" i="1"/>
  <c r="J208" i="1"/>
  <c r="H208" i="1"/>
  <c r="R207" i="1"/>
  <c r="R211" i="1" s="1"/>
  <c r="N207" i="1"/>
  <c r="J207" i="1"/>
  <c r="J211" i="1" s="1"/>
  <c r="S211" i="1" s="1"/>
  <c r="H207" i="1"/>
  <c r="H211" i="1" s="1"/>
  <c r="N206" i="1"/>
  <c r="N217" i="1" s="1"/>
  <c r="L206" i="1"/>
  <c r="L217" i="1" s="1"/>
  <c r="R205" i="1"/>
  <c r="N205" i="1"/>
  <c r="J205" i="1"/>
  <c r="H205" i="1"/>
  <c r="R203" i="1"/>
  <c r="N203" i="1"/>
  <c r="J203" i="1"/>
  <c r="H203" i="1"/>
  <c r="R202" i="1"/>
  <c r="R206" i="1" s="1"/>
  <c r="R217" i="1" s="1"/>
  <c r="N202" i="1"/>
  <c r="J202" i="1"/>
  <c r="J206" i="1" s="1"/>
  <c r="H202" i="1"/>
  <c r="H206" i="1" s="1"/>
  <c r="R194" i="1"/>
  <c r="L194" i="1"/>
  <c r="R193" i="1"/>
  <c r="N193" i="1"/>
  <c r="H193" i="1"/>
  <c r="J193" i="1" s="1"/>
  <c r="R192" i="1"/>
  <c r="N192" i="1"/>
  <c r="H192" i="1"/>
  <c r="J192" i="1" s="1"/>
  <c r="R190" i="1"/>
  <c r="N190" i="1"/>
  <c r="N194" i="1" s="1"/>
  <c r="H190" i="1"/>
  <c r="R189" i="1"/>
  <c r="L189" i="1"/>
  <c r="R188" i="1"/>
  <c r="N188" i="1"/>
  <c r="H188" i="1"/>
  <c r="J188" i="1" s="1"/>
  <c r="R187" i="1"/>
  <c r="N187" i="1"/>
  <c r="H187" i="1"/>
  <c r="J187" i="1" s="1"/>
  <c r="R186" i="1"/>
  <c r="N186" i="1"/>
  <c r="H186" i="1"/>
  <c r="J186" i="1" s="1"/>
  <c r="R185" i="1"/>
  <c r="N185" i="1"/>
  <c r="N189" i="1" s="1"/>
  <c r="H185" i="1"/>
  <c r="J185" i="1" s="1"/>
  <c r="R184" i="1"/>
  <c r="R195" i="1" s="1"/>
  <c r="L184" i="1"/>
  <c r="H184" i="1"/>
  <c r="R183" i="1"/>
  <c r="N183" i="1"/>
  <c r="H183" i="1"/>
  <c r="J183" i="1" s="1"/>
  <c r="R181" i="1"/>
  <c r="N181" i="1"/>
  <c r="H181" i="1"/>
  <c r="J181" i="1" s="1"/>
  <c r="R180" i="1"/>
  <c r="N180" i="1"/>
  <c r="N184" i="1" s="1"/>
  <c r="N195" i="1" s="1"/>
  <c r="H180" i="1"/>
  <c r="J180" i="1" s="1"/>
  <c r="N172" i="1"/>
  <c r="L172" i="1"/>
  <c r="J172" i="1"/>
  <c r="S172" i="1" s="1"/>
  <c r="R171" i="1"/>
  <c r="N171" i="1"/>
  <c r="J171" i="1"/>
  <c r="H171" i="1"/>
  <c r="R170" i="1"/>
  <c r="N170" i="1"/>
  <c r="J170" i="1"/>
  <c r="H170" i="1"/>
  <c r="R168" i="1"/>
  <c r="R172" i="1" s="1"/>
  <c r="N168" i="1"/>
  <c r="J168" i="1"/>
  <c r="H168" i="1"/>
  <c r="H172" i="1" s="1"/>
  <c r="N167" i="1"/>
  <c r="L167" i="1"/>
  <c r="J167" i="1"/>
  <c r="S167" i="1" s="1"/>
  <c r="R166" i="1"/>
  <c r="N166" i="1"/>
  <c r="J166" i="1"/>
  <c r="H166" i="1"/>
  <c r="R165" i="1"/>
  <c r="N165" i="1"/>
  <c r="J165" i="1"/>
  <c r="H165" i="1"/>
  <c r="R164" i="1"/>
  <c r="N164" i="1"/>
  <c r="J164" i="1"/>
  <c r="H164" i="1"/>
  <c r="R163" i="1"/>
  <c r="R167" i="1" s="1"/>
  <c r="N163" i="1"/>
  <c r="J163" i="1"/>
  <c r="H163" i="1"/>
  <c r="H167" i="1" s="1"/>
  <c r="N162" i="1"/>
  <c r="N173" i="1" s="1"/>
  <c r="L162" i="1"/>
  <c r="L173" i="1" s="1"/>
  <c r="J162" i="1"/>
  <c r="S162" i="1" s="1"/>
  <c r="R161" i="1"/>
  <c r="N161" i="1"/>
  <c r="J161" i="1"/>
  <c r="H161" i="1"/>
  <c r="R159" i="1"/>
  <c r="N159" i="1"/>
  <c r="J159" i="1"/>
  <c r="H159" i="1"/>
  <c r="R158" i="1"/>
  <c r="R162" i="1" s="1"/>
  <c r="R173" i="1" s="1"/>
  <c r="N158" i="1"/>
  <c r="J158" i="1"/>
  <c r="H158" i="1"/>
  <c r="H162" i="1" s="1"/>
  <c r="H173" i="1" s="1"/>
  <c r="R150" i="1"/>
  <c r="L150" i="1"/>
  <c r="R149" i="1"/>
  <c r="N149" i="1"/>
  <c r="H149" i="1"/>
  <c r="J149" i="1" s="1"/>
  <c r="R148" i="1"/>
  <c r="N148" i="1"/>
  <c r="H148" i="1"/>
  <c r="J148" i="1" s="1"/>
  <c r="J150" i="1" s="1"/>
  <c r="R146" i="1"/>
  <c r="N146" i="1"/>
  <c r="H146" i="1"/>
  <c r="J146" i="1" s="1"/>
  <c r="L145" i="1"/>
  <c r="R144" i="1"/>
  <c r="R143" i="1"/>
  <c r="R145" i="1" s="1"/>
  <c r="R142" i="1"/>
  <c r="R141" i="1"/>
  <c r="R140" i="1"/>
  <c r="N140" i="1"/>
  <c r="H140" i="1"/>
  <c r="J140" i="1" s="1"/>
  <c r="R139" i="1"/>
  <c r="N139" i="1"/>
  <c r="N145" i="1" s="1"/>
  <c r="H139" i="1"/>
  <c r="J139" i="1" s="1"/>
  <c r="J145" i="1" s="1"/>
  <c r="R138" i="1"/>
  <c r="L138" i="1"/>
  <c r="L151" i="1" s="1"/>
  <c r="R137" i="1"/>
  <c r="N137" i="1"/>
  <c r="H137" i="1"/>
  <c r="J137" i="1" s="1"/>
  <c r="R135" i="1"/>
  <c r="N135" i="1"/>
  <c r="H135" i="1"/>
  <c r="J135" i="1" s="1"/>
  <c r="R134" i="1"/>
  <c r="N134" i="1"/>
  <c r="N138" i="1" s="1"/>
  <c r="H134" i="1"/>
  <c r="J134" i="1" s="1"/>
  <c r="J138" i="1" s="1"/>
  <c r="N126" i="1"/>
  <c r="L126" i="1"/>
  <c r="J126" i="1"/>
  <c r="R125" i="1"/>
  <c r="N125" i="1"/>
  <c r="J125" i="1"/>
  <c r="H125" i="1"/>
  <c r="R124" i="1"/>
  <c r="N124" i="1"/>
  <c r="J124" i="1"/>
  <c r="H124" i="1"/>
  <c r="R122" i="1"/>
  <c r="R126" i="1" s="1"/>
  <c r="S126" i="1" s="1"/>
  <c r="N122" i="1"/>
  <c r="J122" i="1"/>
  <c r="H122" i="1"/>
  <c r="H126" i="1" s="1"/>
  <c r="L121" i="1"/>
  <c r="R120" i="1"/>
  <c r="R119" i="1"/>
  <c r="N119" i="1"/>
  <c r="H119" i="1"/>
  <c r="J119" i="1" s="1"/>
  <c r="R118" i="1"/>
  <c r="N118" i="1"/>
  <c r="H118" i="1"/>
  <c r="J118" i="1" s="1"/>
  <c r="R117" i="1"/>
  <c r="N117" i="1"/>
  <c r="H117" i="1"/>
  <c r="J117" i="1" s="1"/>
  <c r="R116" i="1"/>
  <c r="N116" i="1"/>
  <c r="N121" i="1" s="1"/>
  <c r="H116" i="1"/>
  <c r="J116" i="1" s="1"/>
  <c r="R115" i="1"/>
  <c r="R121" i="1" s="1"/>
  <c r="N115" i="1"/>
  <c r="H115" i="1"/>
  <c r="R114" i="1"/>
  <c r="R127" i="1" s="1"/>
  <c r="L114" i="1"/>
  <c r="L127" i="1" s="1"/>
  <c r="R113" i="1"/>
  <c r="N113" i="1"/>
  <c r="H113" i="1"/>
  <c r="J113" i="1" s="1"/>
  <c r="R112" i="1"/>
  <c r="N112" i="1"/>
  <c r="H112" i="1"/>
  <c r="J112" i="1" s="1"/>
  <c r="R111" i="1"/>
  <c r="N111" i="1"/>
  <c r="H111" i="1"/>
  <c r="J111" i="1" s="1"/>
  <c r="R110" i="1"/>
  <c r="N110" i="1"/>
  <c r="H110" i="1"/>
  <c r="J110" i="1" s="1"/>
  <c r="N102" i="1"/>
  <c r="L102" i="1"/>
  <c r="R101" i="1"/>
  <c r="N101" i="1"/>
  <c r="J101" i="1"/>
  <c r="H101" i="1"/>
  <c r="R100" i="1"/>
  <c r="N100" i="1"/>
  <c r="J100" i="1"/>
  <c r="H100" i="1"/>
  <c r="R99" i="1"/>
  <c r="N99" i="1"/>
  <c r="J99" i="1"/>
  <c r="J102" i="1" s="1"/>
  <c r="S102" i="1" s="1"/>
  <c r="H99" i="1"/>
  <c r="R98" i="1"/>
  <c r="R102" i="1" s="1"/>
  <c r="N98" i="1"/>
  <c r="J98" i="1"/>
  <c r="H98" i="1"/>
  <c r="H102" i="1" s="1"/>
  <c r="N97" i="1"/>
  <c r="L97" i="1"/>
  <c r="R96" i="1"/>
  <c r="N96" i="1"/>
  <c r="J96" i="1"/>
  <c r="H96" i="1"/>
  <c r="R95" i="1"/>
  <c r="N95" i="1"/>
  <c r="J95" i="1"/>
  <c r="H95" i="1"/>
  <c r="R94" i="1"/>
  <c r="N94" i="1"/>
  <c r="J94" i="1"/>
  <c r="H94" i="1"/>
  <c r="R93" i="1"/>
  <c r="R97" i="1" s="1"/>
  <c r="N93" i="1"/>
  <c r="J93" i="1"/>
  <c r="J97" i="1" s="1"/>
  <c r="S97" i="1" s="1"/>
  <c r="H93" i="1"/>
  <c r="H97" i="1" s="1"/>
  <c r="L92" i="1"/>
  <c r="L103" i="1" s="1"/>
  <c r="R91" i="1"/>
  <c r="N91" i="1"/>
  <c r="J91" i="1"/>
  <c r="H91" i="1"/>
  <c r="R90" i="1"/>
  <c r="N90" i="1"/>
  <c r="J90" i="1"/>
  <c r="H90" i="1"/>
  <c r="R89" i="1"/>
  <c r="N89" i="1"/>
  <c r="J89" i="1"/>
  <c r="H89" i="1"/>
  <c r="R88" i="1"/>
  <c r="R92" i="1" s="1"/>
  <c r="R103" i="1" s="1"/>
  <c r="N88" i="1"/>
  <c r="N92" i="1" s="1"/>
  <c r="N103" i="1" s="1"/>
  <c r="J88" i="1"/>
  <c r="J92" i="1" s="1"/>
  <c r="H88" i="1"/>
  <c r="H92" i="1" s="1"/>
  <c r="H103" i="1" s="1"/>
  <c r="N80" i="1"/>
  <c r="L80" i="1"/>
  <c r="R79" i="1"/>
  <c r="N79" i="1"/>
  <c r="H79" i="1"/>
  <c r="J79" i="1" s="1"/>
  <c r="R78" i="1"/>
  <c r="N78" i="1"/>
  <c r="H78" i="1"/>
  <c r="J78" i="1" s="1"/>
  <c r="R76" i="1"/>
  <c r="R80" i="1" s="1"/>
  <c r="N76" i="1"/>
  <c r="H76" i="1"/>
  <c r="J76" i="1" s="1"/>
  <c r="R75" i="1"/>
  <c r="L75" i="1"/>
  <c r="R74" i="1"/>
  <c r="N74" i="1"/>
  <c r="J74" i="1"/>
  <c r="H74" i="1"/>
  <c r="R73" i="1"/>
  <c r="N73" i="1"/>
  <c r="J73" i="1"/>
  <c r="H73" i="1"/>
  <c r="R72" i="1"/>
  <c r="N72" i="1"/>
  <c r="J72" i="1"/>
  <c r="H72" i="1"/>
  <c r="R71" i="1"/>
  <c r="N71" i="1"/>
  <c r="J71" i="1"/>
  <c r="H71" i="1"/>
  <c r="R70" i="1"/>
  <c r="N70" i="1"/>
  <c r="N75" i="1" s="1"/>
  <c r="J70" i="1"/>
  <c r="J75" i="1" s="1"/>
  <c r="S75" i="1" s="1"/>
  <c r="H70" i="1"/>
  <c r="H75" i="1" s="1"/>
  <c r="N69" i="1"/>
  <c r="N81" i="1" s="1"/>
  <c r="L69" i="1"/>
  <c r="L81" i="1" s="1"/>
  <c r="R68" i="1"/>
  <c r="N68" i="1"/>
  <c r="H68" i="1"/>
  <c r="J68" i="1" s="1"/>
  <c r="R66" i="1"/>
  <c r="N66" i="1"/>
  <c r="H66" i="1"/>
  <c r="J66" i="1" s="1"/>
  <c r="R65" i="1"/>
  <c r="R69" i="1" s="1"/>
  <c r="N65" i="1"/>
  <c r="H65" i="1"/>
  <c r="J65" i="1" s="1"/>
  <c r="L58" i="1"/>
  <c r="R57" i="1"/>
  <c r="N57" i="1"/>
  <c r="L57" i="1"/>
  <c r="R56" i="1"/>
  <c r="N56" i="1"/>
  <c r="H56" i="1"/>
  <c r="J56" i="1" s="1"/>
  <c r="R54" i="1"/>
  <c r="N54" i="1"/>
  <c r="H54" i="1"/>
  <c r="J54" i="1" s="1"/>
  <c r="R52" i="1"/>
  <c r="R51" i="1"/>
  <c r="N51" i="1"/>
  <c r="J51" i="1"/>
  <c r="H51" i="1"/>
  <c r="R50" i="1"/>
  <c r="N50" i="1"/>
  <c r="J50" i="1"/>
  <c r="J57" i="1" s="1"/>
  <c r="S57" i="1" s="1"/>
  <c r="H50" i="1"/>
  <c r="R49" i="1"/>
  <c r="N49" i="1"/>
  <c r="J49" i="1"/>
  <c r="H49" i="1"/>
  <c r="L48" i="1"/>
  <c r="R47" i="1"/>
  <c r="N47" i="1"/>
  <c r="H47" i="1"/>
  <c r="J47" i="1" s="1"/>
  <c r="R46" i="1"/>
  <c r="N46" i="1"/>
  <c r="H46" i="1"/>
  <c r="J46" i="1" s="1"/>
  <c r="R45" i="1"/>
  <c r="N45" i="1"/>
  <c r="H45" i="1"/>
  <c r="J45" i="1" s="1"/>
  <c r="R44" i="1"/>
  <c r="N44" i="1"/>
  <c r="H44" i="1"/>
  <c r="J44" i="1" s="1"/>
  <c r="R43" i="1"/>
  <c r="N43" i="1"/>
  <c r="H43" i="1"/>
  <c r="J43" i="1" s="1"/>
  <c r="R42" i="1"/>
  <c r="N42" i="1"/>
  <c r="H42" i="1"/>
  <c r="J42" i="1" s="1"/>
  <c r="R41" i="1"/>
  <c r="N41" i="1"/>
  <c r="H41" i="1"/>
  <c r="J41" i="1" s="1"/>
  <c r="R40" i="1"/>
  <c r="R48" i="1" s="1"/>
  <c r="N40" i="1"/>
  <c r="N48" i="1" s="1"/>
  <c r="H40" i="1"/>
  <c r="J40" i="1" s="1"/>
  <c r="L38" i="1"/>
  <c r="R37" i="1"/>
  <c r="N37" i="1"/>
  <c r="H37" i="1"/>
  <c r="J37" i="1" s="1"/>
  <c r="R36" i="1"/>
  <c r="N36" i="1"/>
  <c r="H36" i="1"/>
  <c r="J36" i="1" s="1"/>
  <c r="R34" i="1"/>
  <c r="R33" i="1"/>
  <c r="R32" i="1"/>
  <c r="R31" i="1"/>
  <c r="R30" i="1"/>
  <c r="R29" i="1"/>
  <c r="N29" i="1"/>
  <c r="J29" i="1"/>
  <c r="H29" i="1"/>
  <c r="R27" i="1"/>
  <c r="R26" i="1"/>
  <c r="R25" i="1"/>
  <c r="N25" i="1"/>
  <c r="H25" i="1"/>
  <c r="J25" i="1" s="1"/>
  <c r="R23" i="1"/>
  <c r="R22" i="1"/>
  <c r="N22" i="1"/>
  <c r="H22" i="1"/>
  <c r="J22" i="1" s="1"/>
  <c r="R20" i="1"/>
  <c r="N20" i="1"/>
  <c r="H20" i="1"/>
  <c r="J20" i="1" s="1"/>
  <c r="R19" i="1"/>
  <c r="R18" i="1"/>
  <c r="R17" i="1"/>
  <c r="R16" i="1"/>
  <c r="R15" i="1"/>
  <c r="N15" i="1"/>
  <c r="H15" i="1"/>
  <c r="J15" i="1" s="1"/>
  <c r="R13" i="1"/>
  <c r="R12" i="1"/>
  <c r="R11" i="1"/>
  <c r="R10" i="1"/>
  <c r="R9" i="1"/>
  <c r="R8" i="1"/>
  <c r="R7" i="1"/>
  <c r="N7" i="1"/>
  <c r="H7" i="1"/>
  <c r="J7" i="1" s="1"/>
  <c r="R6" i="1"/>
  <c r="N6" i="1"/>
  <c r="H6" i="1"/>
  <c r="J6" i="1" s="1"/>
  <c r="R5" i="1"/>
  <c r="R38" i="1" s="1"/>
  <c r="R58" i="1" s="1"/>
  <c r="N5" i="1"/>
  <c r="N38" i="1" s="1"/>
  <c r="N58" i="1" s="1"/>
  <c r="H5" i="1"/>
  <c r="J5" i="1" s="1"/>
  <c r="J48" i="1" l="1"/>
  <c r="S48" i="1" s="1"/>
  <c r="J69" i="1"/>
  <c r="J80" i="1"/>
  <c r="S80" i="1" s="1"/>
  <c r="J103" i="1"/>
  <c r="R104" i="1" s="1"/>
  <c r="S92" i="1"/>
  <c r="S103" i="1" s="1"/>
  <c r="R151" i="1"/>
  <c r="S173" i="1"/>
  <c r="J38" i="1"/>
  <c r="R81" i="1"/>
  <c r="H57" i="1"/>
  <c r="H48" i="1"/>
  <c r="H69" i="1"/>
  <c r="H80" i="1"/>
  <c r="J173" i="1"/>
  <c r="R174" i="1" s="1"/>
  <c r="H121" i="1"/>
  <c r="J115" i="1"/>
  <c r="J121" i="1" s="1"/>
  <c r="S121" i="1" s="1"/>
  <c r="H138" i="1"/>
  <c r="J114" i="1"/>
  <c r="H114" i="1"/>
  <c r="H127" i="1" s="1"/>
  <c r="H145" i="1"/>
  <c r="N150" i="1"/>
  <c r="N151" i="1" s="1"/>
  <c r="H150" i="1"/>
  <c r="L195" i="1"/>
  <c r="J194" i="1"/>
  <c r="S194" i="1" s="1"/>
  <c r="H217" i="1"/>
  <c r="J240" i="1"/>
  <c r="S240" i="1" s="1"/>
  <c r="H290" i="1"/>
  <c r="S284" i="1"/>
  <c r="N362" i="1"/>
  <c r="R384" i="1"/>
  <c r="S378" i="1"/>
  <c r="H38" i="1"/>
  <c r="N114" i="1"/>
  <c r="N127" i="1" s="1"/>
  <c r="H194" i="1"/>
  <c r="J190" i="1"/>
  <c r="J217" i="1"/>
  <c r="R218" i="1" s="1"/>
  <c r="S206" i="1"/>
  <c r="S216" i="1"/>
  <c r="J275" i="1"/>
  <c r="H384" i="1"/>
  <c r="S138" i="1"/>
  <c r="J151" i="1"/>
  <c r="S145" i="1"/>
  <c r="S150" i="1"/>
  <c r="J184" i="1"/>
  <c r="J189" i="1"/>
  <c r="S189" i="1" s="1"/>
  <c r="H189" i="1"/>
  <c r="H195" i="1" s="1"/>
  <c r="S228" i="1"/>
  <c r="S373" i="1"/>
  <c r="J384" i="1"/>
  <c r="R385" i="1" s="1"/>
  <c r="J229" i="1"/>
  <c r="J235" i="1" s="1"/>
  <c r="S235" i="1" s="1"/>
  <c r="J297" i="1"/>
  <c r="J328" i="1" s="1"/>
  <c r="J335" i="1"/>
  <c r="J361" i="1" s="1"/>
  <c r="S361" i="1" s="1"/>
  <c r="H228" i="1"/>
  <c r="H241" i="1" s="1"/>
  <c r="H240" i="1"/>
  <c r="H334" i="1"/>
  <c r="H362" i="1" s="1"/>
  <c r="S275" i="1" l="1"/>
  <c r="S290" i="1" s="1"/>
  <c r="J290" i="1"/>
  <c r="R291" i="1" s="1"/>
  <c r="J81" i="1"/>
  <c r="R82" i="1" s="1"/>
  <c r="S69" i="1"/>
  <c r="S81" i="1" s="1"/>
  <c r="S384" i="1"/>
  <c r="R152" i="1"/>
  <c r="S114" i="1"/>
  <c r="S127" i="1" s="1"/>
  <c r="J127" i="1"/>
  <c r="R128" i="1" s="1"/>
  <c r="J362" i="1"/>
  <c r="R363" i="1" s="1"/>
  <c r="R387" i="1" s="1"/>
  <c r="S328" i="1"/>
  <c r="S362" i="1" s="1"/>
  <c r="J241" i="1"/>
  <c r="R242" i="1" s="1"/>
  <c r="J195" i="1"/>
  <c r="R196" i="1" s="1"/>
  <c r="S184" i="1"/>
  <c r="S195" i="1" s="1"/>
  <c r="S151" i="1"/>
  <c r="S217" i="1"/>
  <c r="H151" i="1"/>
  <c r="H81" i="1"/>
  <c r="S38" i="1"/>
  <c r="S58" i="1" s="1"/>
  <c r="J58" i="1"/>
  <c r="R59" i="1" s="1"/>
  <c r="S241" i="1"/>
  <c r="H58" i="1"/>
</calcChain>
</file>

<file path=xl/sharedStrings.xml><?xml version="1.0" encoding="utf-8"?>
<sst xmlns="http://schemas.openxmlformats.org/spreadsheetml/2006/main" count="590" uniqueCount="178">
  <si>
    <t xml:space="preserve"> </t>
  </si>
  <si>
    <t xml:space="preserve">Акт выполненых работ за  Январь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</si>
  <si>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</si>
  <si>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</si>
  <si>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</si>
  <si>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</si>
  <si>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</si>
  <si>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</si>
  <si>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</si>
  <si>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</si>
  <si>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</si>
  <si>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</si>
  <si>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</si>
  <si>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</si>
  <si>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</si>
  <si>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</si>
  <si>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</si>
  <si>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д.3</t>
  </si>
  <si>
    <t>ТВК</t>
  </si>
  <si>
    <t>бурение отверстия в стене ф20, монтаж трубы холодной воды, запуск,проверка.</t>
  </si>
  <si>
    <t>ст. дома</t>
  </si>
  <si>
    <t>мазда</t>
  </si>
  <si>
    <t>метапол ф12</t>
  </si>
  <si>
    <t>тройник</t>
  </si>
  <si>
    <t>кран ф15</t>
  </si>
  <si>
    <t>фитинг</t>
  </si>
  <si>
    <t>фитин крепеж к стене</t>
  </si>
  <si>
    <t>фум лента</t>
  </si>
  <si>
    <t>шланг</t>
  </si>
  <si>
    <t>2.</t>
  </si>
  <si>
    <t>перекрытие стояка отопления, сброс воды, демонтаж стояков отопления(металл)монтаж стояков отопления на пропилен, запуск, проверка</t>
  </si>
  <si>
    <t>кв 10</t>
  </si>
  <si>
    <t>труба ф25</t>
  </si>
  <si>
    <t>американка</t>
  </si>
  <si>
    <t>уголок</t>
  </si>
  <si>
    <t>муфта</t>
  </si>
  <si>
    <t>3.</t>
  </si>
  <si>
    <t>Прочистка канализационного строяка ф110 в подвале, проверка</t>
  </si>
  <si>
    <t>кв 2</t>
  </si>
  <si>
    <t>4.</t>
  </si>
  <si>
    <t>Перекрытие  стояков отопления, сброс воды, замена отсечных кранов, запуск, проверка</t>
  </si>
  <si>
    <t>кран ф20</t>
  </si>
  <si>
    <t>фумлента</t>
  </si>
  <si>
    <t>5.</t>
  </si>
  <si>
    <t>Перекрытие стояков отопленияв подвале, сброс, замена уголка и  фитинга на стояке отопления в кухне, запуск, проверка.</t>
  </si>
  <si>
    <t>кв 11</t>
  </si>
  <si>
    <t>фитинг ф20*26*20</t>
  </si>
  <si>
    <t>угол метал ф20*26</t>
  </si>
  <si>
    <t>6.</t>
  </si>
  <si>
    <t>Перекрытие системы, сброс воды в системе опопления, демонтаж металической трубы, моонтаж на метапол, замена отсечного крана, сброс воздуха, запуск, проверка, нарезка резьбы ф20</t>
  </si>
  <si>
    <t>кв 5</t>
  </si>
  <si>
    <t>метапол ф26</t>
  </si>
  <si>
    <t>7.</t>
  </si>
  <si>
    <t>Прочистка канализационного стояка ф110 в туалете и в подвале, проверка</t>
  </si>
  <si>
    <t>кв 1</t>
  </si>
  <si>
    <t>итого</t>
  </si>
  <si>
    <t>РСЦ</t>
  </si>
  <si>
    <t>Дом</t>
  </si>
  <si>
    <t>Эл цех</t>
  </si>
  <si>
    <t>1.</t>
  </si>
  <si>
    <t>Монтаж резеток с подключением в ВРУ</t>
  </si>
  <si>
    <t>ст дома</t>
  </si>
  <si>
    <t>розетка</t>
  </si>
  <si>
    <t>кабель ПВС 2*2,5</t>
  </si>
  <si>
    <t>гофра</t>
  </si>
  <si>
    <t>Замена и ремонт электропроводки и розетки</t>
  </si>
  <si>
    <t>кв 12</t>
  </si>
  <si>
    <t xml:space="preserve">Акт выполненых работ за Февраль 2022 год </t>
  </si>
  <si>
    <t xml:space="preserve">Акт выполненых работ за   Март  2022 год </t>
  </si>
  <si>
    <t>Перекрытие стояка отопления, сброс воды, замена фитинга, запуск, проверка</t>
  </si>
  <si>
    <t>кв 30</t>
  </si>
  <si>
    <t>фитинг 20*26</t>
  </si>
  <si>
    <t>Демонтаж неисправной панели, установка новой, Подключение к сети, изоляция соединений.</t>
  </si>
  <si>
    <t>кв 19</t>
  </si>
  <si>
    <t>панель светодиодная</t>
  </si>
  <si>
    <t>колодка</t>
  </si>
  <si>
    <t>изолента</t>
  </si>
  <si>
    <t xml:space="preserve">Акт выполненых работ за   Апрель  2022 год </t>
  </si>
  <si>
    <t>прочистка кан стояка, проверка</t>
  </si>
  <si>
    <t>ниссан</t>
  </si>
  <si>
    <t>протяжка резьбовых соединений на стояке отопления, проверка</t>
  </si>
  <si>
    <t>кв 23</t>
  </si>
  <si>
    <t>Спил деревьев, обрезка веток, погрухка веток и стволов на а/м, вывоз на мусорный полигон</t>
  </si>
  <si>
    <t>бензин</t>
  </si>
  <si>
    <t>масло</t>
  </si>
  <si>
    <t>цепь</t>
  </si>
  <si>
    <t>субботник</t>
  </si>
  <si>
    <t>мешок</t>
  </si>
  <si>
    <t xml:space="preserve">Акт выполненых работ за   Май  2022 год </t>
  </si>
  <si>
    <t>Субботник</t>
  </si>
  <si>
    <t>Известь</t>
  </si>
  <si>
    <t>колер</t>
  </si>
  <si>
    <t>краска сер</t>
  </si>
  <si>
    <t>краска чер</t>
  </si>
  <si>
    <t xml:space="preserve">Акт выполненых работ за  Июнь  2022 год </t>
  </si>
  <si>
    <t>Промывка и опрессовка системы теплоснабжения</t>
  </si>
  <si>
    <t xml:space="preserve">Акт выполненых работ за  Июль  2022 год </t>
  </si>
  <si>
    <t xml:space="preserve">Акт выполненых работ за  Август  2022 год </t>
  </si>
  <si>
    <t xml:space="preserve">Акт выполненых работ за  Сентябрь  2022 год </t>
  </si>
  <si>
    <t>Заделка стыков кровли входа в подвал и стеной</t>
  </si>
  <si>
    <t>кв17</t>
  </si>
  <si>
    <t>пен мон</t>
  </si>
  <si>
    <t>с/пес цем</t>
  </si>
  <si>
    <t xml:space="preserve">Акт выполненых работ за  Октябрь  2022 год </t>
  </si>
  <si>
    <t>Перезапуск стояка отопления,сброс воздуха</t>
  </si>
  <si>
    <t>кв12</t>
  </si>
  <si>
    <t>Сброс отопления в подвале,вварка резьб,установка кранов,запуск,проверка,бурение отверстий,установка радиаторов,подключение к розливу,запуск,проверка.</t>
  </si>
  <si>
    <t>метапол16*20</t>
  </si>
  <si>
    <t>богат15</t>
  </si>
  <si>
    <t>богат15*20</t>
  </si>
  <si>
    <t>фитинг16*20</t>
  </si>
  <si>
    <t>фум лен</t>
  </si>
  <si>
    <t>крю-подв</t>
  </si>
  <si>
    <t>кран20</t>
  </si>
  <si>
    <t>реэьба20</t>
  </si>
  <si>
    <t>набор проб</t>
  </si>
  <si>
    <t xml:space="preserve">радиатор </t>
  </si>
  <si>
    <t>Перекрытие стояка х/воды в подвале,сброс,стояка х/воды в туалете,запуск,проверка.</t>
  </si>
  <si>
    <t>фум-лен</t>
  </si>
  <si>
    <t>Сброс воды из отопления,замена крана маевского,запуск,проверка.</t>
  </si>
  <si>
    <t>кв23</t>
  </si>
  <si>
    <t>Закрытие подвальных окон</t>
  </si>
  <si>
    <t>кв19</t>
  </si>
  <si>
    <t>пенопласт</t>
  </si>
  <si>
    <t>Сборка и установка почтовых ящиков</t>
  </si>
  <si>
    <t>ящик поч</t>
  </si>
  <si>
    <t>дюбель пл</t>
  </si>
  <si>
    <t>саморез</t>
  </si>
  <si>
    <t>бур</t>
  </si>
  <si>
    <t xml:space="preserve">Акт выполненых работ за  Ноябрь  2022 год </t>
  </si>
  <si>
    <t>Демонтаж стояков канализации и х/воды,демонтаж унитазов в кв 17,21,25,монтаж стояков новыми трубами,подключение к разводкам,запуск,проверка.</t>
  </si>
  <si>
    <t>кы17,21,25,29</t>
  </si>
  <si>
    <t>трубППР25</t>
  </si>
  <si>
    <t>тройнППР25*20</t>
  </si>
  <si>
    <t>америкППР25</t>
  </si>
  <si>
    <t>кран25</t>
  </si>
  <si>
    <t>муфта32</t>
  </si>
  <si>
    <t>богат32*25</t>
  </si>
  <si>
    <t>кранППР20</t>
  </si>
  <si>
    <t>амерППР20</t>
  </si>
  <si>
    <t>уголокППР25</t>
  </si>
  <si>
    <t>УГОЛппр20*25</t>
  </si>
  <si>
    <t>муфтаППР25</t>
  </si>
  <si>
    <t>тройн 16*20</t>
  </si>
  <si>
    <t>труба110</t>
  </si>
  <si>
    <t>тройник110</t>
  </si>
  <si>
    <t>тройн110*50</t>
  </si>
  <si>
    <t>муфта110</t>
  </si>
  <si>
    <t>таппнр110</t>
  </si>
  <si>
    <t>уголок50</t>
  </si>
  <si>
    <t>труб50</t>
  </si>
  <si>
    <t>муфта50</t>
  </si>
  <si>
    <t>диск отр</t>
  </si>
  <si>
    <t>см ц/пес</t>
  </si>
  <si>
    <t>пен монт</t>
  </si>
  <si>
    <t>Замена рычага доводчика,регулировка доводчика,</t>
  </si>
  <si>
    <t>кв28</t>
  </si>
  <si>
    <t>рычаг довод</t>
  </si>
  <si>
    <t>Установка светодиодного прожектора на высоте 4-того этажа,тарец дома,установка  клипс,установка гофры и провода,подключения прожектора к сети,через  фото-реле,изоляция соединений,установка фото-реле.</t>
  </si>
  <si>
    <t>прожек свет</t>
  </si>
  <si>
    <t>провод2*2,5</t>
  </si>
  <si>
    <t>гофра16</t>
  </si>
  <si>
    <t>клипсы</t>
  </si>
  <si>
    <t>саморезы</t>
  </si>
  <si>
    <t>изолен</t>
  </si>
  <si>
    <t>фото-реле</t>
  </si>
  <si>
    <t>Демонтаж монтажд светодиодн панели и подключения к эл сети</t>
  </si>
  <si>
    <t>кв5</t>
  </si>
  <si>
    <t xml:space="preserve">пан свет </t>
  </si>
  <si>
    <t>Установка клипс на потолке,установка гофры с проводом,установка выключателей,установка распределительн кородке,установка и подключен розеток,установка панелей светодиодн и их подключен к сети,окультуривание старой проводке в подвале</t>
  </si>
  <si>
    <t>дюпель</t>
  </si>
  <si>
    <t>пан светод</t>
  </si>
  <si>
    <t>распред короб</t>
  </si>
  <si>
    <t>выкл</t>
  </si>
  <si>
    <t>розет</t>
  </si>
  <si>
    <t>резак</t>
  </si>
  <si>
    <t xml:space="preserve">Акт выполненых работ за  Декабрь 2022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</si>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</sst>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0" fontId="4" fillId="0" borderId="2" xfId="0" applyFont="1" applyBorder="1"/>
    <xf numFmtId="14" fontId="0" fillId="0" borderId="2" xfId="0" applyNumberFormat="1" applyBorder="1"/>
    <xf numFmtId="0" fontId="7" fillId="0" borderId="2" xfId="0" applyFont="1" applyFill="1" applyBorder="1"/>
    <xf numFmtId="0" fontId="6" fillId="0" borderId="2" xfId="0" applyFont="1" applyBorder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796C-CE9A-42C9-8804-B775DD4F39F5}">
  <sheetPr>
    <tabColor rgb="FFFFFF00"/>
  </sheetPr>
  <dimension ref="A1:AD387"/>
  <sheetViews>
    <sheetView tabSelected="1" zoomScale="90" zoomScaleNormal="90" workbookViewId="0">
      <pane xSplit="1" ySplit="4" topLeftCell="B266" activePane="bottomRight" state="frozen"/>
      <selection pane="topRight" activeCell="B1" sqref="B1"/>
      <selection pane="bottomLeft" activeCell="A5" sqref="A5"/>
      <selection pane="bottomRight" activeCell="R268" sqref="R268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7109375" customWidth="1"/>
    <col min="11" max="11" width="8.140625" customWidth="1"/>
    <col min="12" max="12" width="7" customWidth="1"/>
    <col min="14" max="14" width="9.7109375" customWidth="1"/>
    <col min="15" max="15" width="15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7" t="s">
        <v>13</v>
      </c>
      <c r="J4" s="7" t="s">
        <v>14</v>
      </c>
      <c r="K4" s="6"/>
      <c r="L4" s="7" t="s">
        <v>12</v>
      </c>
      <c r="M4" s="7" t="s">
        <v>15</v>
      </c>
      <c r="N4" s="7" t="s">
        <v>14</v>
      </c>
      <c r="O4" s="7" t="s">
        <v>16</v>
      </c>
      <c r="P4" s="7" t="s">
        <v>12</v>
      </c>
      <c r="Q4" s="7" t="s">
        <v>15</v>
      </c>
      <c r="R4" s="7" t="s">
        <v>14</v>
      </c>
    </row>
    <row r="5" spans="1:30" ht="31.5" x14ac:dyDescent="0.2">
      <c r="A5" s="8"/>
      <c r="B5" s="8"/>
      <c r="C5" s="8"/>
      <c r="D5" s="8"/>
      <c r="E5" s="9" t="s">
        <v>17</v>
      </c>
      <c r="F5" s="8"/>
      <c r="G5" s="8"/>
      <c r="H5" s="10">
        <f>F5*G5</f>
        <v>0</v>
      </c>
      <c r="I5" s="10"/>
      <c r="J5" s="10">
        <f>H5*I5</f>
        <v>0</v>
      </c>
      <c r="K5" s="10"/>
      <c r="L5" s="10"/>
      <c r="M5" s="10"/>
      <c r="N5" s="10">
        <f>L5*M5</f>
        <v>0</v>
      </c>
      <c r="O5" s="10"/>
      <c r="P5" s="10"/>
      <c r="Q5" s="10"/>
      <c r="R5" s="10">
        <f>P5*Q5</f>
        <v>0</v>
      </c>
      <c r="S5" s="11"/>
    </row>
    <row r="6" spans="1:30" ht="15" x14ac:dyDescent="0.2">
      <c r="A6" s="8"/>
      <c r="B6" s="8"/>
      <c r="C6" s="8"/>
      <c r="D6" s="8"/>
      <c r="E6" s="12" t="s">
        <v>18</v>
      </c>
      <c r="F6" s="8"/>
      <c r="G6" s="8"/>
      <c r="H6" s="10">
        <f>F6*G6</f>
        <v>0</v>
      </c>
      <c r="I6" s="10"/>
      <c r="J6" s="10">
        <f>H6*I6</f>
        <v>0</v>
      </c>
      <c r="K6" s="10"/>
      <c r="L6" s="10"/>
      <c r="M6" s="10"/>
      <c r="N6" s="10">
        <f>L6*M6</f>
        <v>0</v>
      </c>
      <c r="O6" s="10"/>
      <c r="P6" s="10"/>
      <c r="Q6" s="10"/>
      <c r="R6" s="10">
        <f t="shared" ref="R6:R20" si="0">P6*Q6</f>
        <v>0</v>
      </c>
      <c r="S6" s="11"/>
    </row>
    <row r="7" spans="1:30" s="18" customFormat="1" ht="63" customHeight="1" x14ac:dyDescent="0.2">
      <c r="A7" s="8">
        <v>1</v>
      </c>
      <c r="B7" s="13" t="s">
        <v>19</v>
      </c>
      <c r="C7" s="14"/>
      <c r="D7" s="8"/>
      <c r="E7" s="15" t="s">
        <v>20</v>
      </c>
      <c r="F7" s="8">
        <v>4</v>
      </c>
      <c r="G7" s="8">
        <v>1</v>
      </c>
      <c r="H7" s="10">
        <f>F7*G7</f>
        <v>4</v>
      </c>
      <c r="I7" s="10">
        <v>600</v>
      </c>
      <c r="J7" s="10">
        <f>H7*I7</f>
        <v>2400</v>
      </c>
      <c r="K7" s="10" t="s">
        <v>21</v>
      </c>
      <c r="L7" s="10">
        <v>0.5</v>
      </c>
      <c r="M7" s="10">
        <v>400</v>
      </c>
      <c r="N7" s="10">
        <f>L7*M7</f>
        <v>200</v>
      </c>
      <c r="O7" s="10" t="s">
        <v>22</v>
      </c>
      <c r="P7" s="10">
        <v>2</v>
      </c>
      <c r="Q7" s="10">
        <v>71</v>
      </c>
      <c r="R7" s="10">
        <f t="shared" si="0"/>
        <v>142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8"/>
      <c r="B8" s="8"/>
      <c r="C8" s="8"/>
      <c r="D8" s="8"/>
      <c r="E8" s="8"/>
      <c r="F8" s="8"/>
      <c r="G8" s="8"/>
      <c r="H8" s="10"/>
      <c r="I8" s="10"/>
      <c r="J8" s="10"/>
      <c r="K8" s="10"/>
      <c r="L8" s="10"/>
      <c r="M8" s="10"/>
      <c r="N8" s="10"/>
      <c r="O8" s="10" t="s">
        <v>23</v>
      </c>
      <c r="P8" s="10">
        <v>1</v>
      </c>
      <c r="Q8" s="10">
        <v>43.22</v>
      </c>
      <c r="R8" s="10">
        <f t="shared" si="0"/>
        <v>43.22</v>
      </c>
      <c r="S8" s="1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x14ac:dyDescent="0.2">
      <c r="A9" s="8"/>
      <c r="B9" s="8"/>
      <c r="C9" s="8"/>
      <c r="D9" s="8"/>
      <c r="E9" s="8"/>
      <c r="F9" s="8"/>
      <c r="G9" s="8"/>
      <c r="H9" s="10"/>
      <c r="I9" s="10"/>
      <c r="J9" s="10"/>
      <c r="K9" s="10"/>
      <c r="L9" s="10"/>
      <c r="M9" s="10"/>
      <c r="N9" s="10"/>
      <c r="O9" s="10" t="s">
        <v>24</v>
      </c>
      <c r="P9" s="10">
        <v>1</v>
      </c>
      <c r="Q9" s="10">
        <v>246.23</v>
      </c>
      <c r="R9" s="10">
        <f t="shared" si="0"/>
        <v>246.23</v>
      </c>
      <c r="S9" s="16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x14ac:dyDescent="0.2">
      <c r="A10" s="8"/>
      <c r="B10" s="8"/>
      <c r="C10" s="8"/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  <c r="O10" s="10" t="s">
        <v>25</v>
      </c>
      <c r="P10" s="10">
        <v>1</v>
      </c>
      <c r="Q10" s="10"/>
      <c r="R10" s="10">
        <f t="shared" si="0"/>
        <v>0</v>
      </c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25.5" x14ac:dyDescent="0.2">
      <c r="A11" s="8"/>
      <c r="B11" s="8"/>
      <c r="C11" s="8"/>
      <c r="D11" s="8"/>
      <c r="E11" s="8"/>
      <c r="F11" s="8"/>
      <c r="G11" s="8"/>
      <c r="H11" s="10"/>
      <c r="I11" s="10"/>
      <c r="J11" s="10"/>
      <c r="K11" s="10"/>
      <c r="L11" s="10"/>
      <c r="M11" s="10"/>
      <c r="N11" s="10"/>
      <c r="O11" s="10" t="s">
        <v>26</v>
      </c>
      <c r="P11" s="10">
        <v>1</v>
      </c>
      <c r="Q11" s="10">
        <v>126</v>
      </c>
      <c r="R11" s="10">
        <f t="shared" si="0"/>
        <v>126</v>
      </c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x14ac:dyDescent="0.2">
      <c r="A12" s="8"/>
      <c r="B12" s="8"/>
      <c r="C12" s="8"/>
      <c r="D12" s="8"/>
      <c r="E12" s="8"/>
      <c r="F12" s="8"/>
      <c r="G12" s="8"/>
      <c r="H12" s="10"/>
      <c r="I12" s="10"/>
      <c r="J12" s="10"/>
      <c r="K12" s="10"/>
      <c r="L12" s="10"/>
      <c r="M12" s="10"/>
      <c r="N12" s="10"/>
      <c r="O12" s="10" t="s">
        <v>27</v>
      </c>
      <c r="P12" s="10">
        <v>0.1</v>
      </c>
      <c r="Q12" s="10">
        <v>75</v>
      </c>
      <c r="R12" s="10">
        <f t="shared" si="0"/>
        <v>7.5</v>
      </c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x14ac:dyDescent="0.2">
      <c r="A13" s="8"/>
      <c r="B13" s="8"/>
      <c r="C13" s="8"/>
      <c r="D13" s="8"/>
      <c r="E13" s="8"/>
      <c r="F13" s="8"/>
      <c r="G13" s="8"/>
      <c r="H13" s="10"/>
      <c r="I13" s="10"/>
      <c r="J13" s="10"/>
      <c r="K13" s="10"/>
      <c r="L13" s="10"/>
      <c r="M13" s="10"/>
      <c r="N13" s="10"/>
      <c r="O13" s="10" t="s">
        <v>28</v>
      </c>
      <c r="P13" s="10">
        <v>1</v>
      </c>
      <c r="Q13" s="10">
        <v>80</v>
      </c>
      <c r="R13" s="10">
        <f t="shared" si="0"/>
        <v>80</v>
      </c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x14ac:dyDescent="0.2">
      <c r="A14" s="8"/>
      <c r="B14" s="8"/>
      <c r="C14" s="8"/>
      <c r="D14" s="8"/>
      <c r="E14" s="8"/>
      <c r="F14" s="8"/>
      <c r="G14" s="8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115.5" customHeight="1" x14ac:dyDescent="0.2">
      <c r="A15" s="8" t="s">
        <v>29</v>
      </c>
      <c r="B15" s="13" t="s">
        <v>30</v>
      </c>
      <c r="C15" s="8"/>
      <c r="D15" s="8"/>
      <c r="E15" s="8" t="s">
        <v>31</v>
      </c>
      <c r="F15" s="8">
        <v>7</v>
      </c>
      <c r="G15" s="8">
        <v>2</v>
      </c>
      <c r="H15" s="10">
        <f>F15*G15</f>
        <v>14</v>
      </c>
      <c r="I15" s="10">
        <v>600</v>
      </c>
      <c r="J15" s="10">
        <f>H15*I15</f>
        <v>8400</v>
      </c>
      <c r="K15" s="10" t="s">
        <v>21</v>
      </c>
      <c r="L15" s="10">
        <v>0.5</v>
      </c>
      <c r="M15" s="10">
        <v>400</v>
      </c>
      <c r="N15" s="10">
        <f>L15*M15</f>
        <v>200</v>
      </c>
      <c r="O15" s="10" t="s">
        <v>32</v>
      </c>
      <c r="P15" s="10">
        <v>8</v>
      </c>
      <c r="Q15" s="10">
        <v>112.5</v>
      </c>
      <c r="R15" s="10">
        <f t="shared" si="0"/>
        <v>900</v>
      </c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x14ac:dyDescent="0.2">
      <c r="A16" s="8"/>
      <c r="B16" s="8"/>
      <c r="C16" s="8"/>
      <c r="D16" s="8"/>
      <c r="E16" s="8"/>
      <c r="F16" s="8"/>
      <c r="G16" s="8"/>
      <c r="H16" s="10"/>
      <c r="I16" s="10"/>
      <c r="J16" s="10"/>
      <c r="K16" s="10"/>
      <c r="L16" s="10"/>
      <c r="M16" s="10"/>
      <c r="N16" s="10"/>
      <c r="O16" s="10" t="s">
        <v>33</v>
      </c>
      <c r="P16" s="10">
        <v>4</v>
      </c>
      <c r="Q16" s="10">
        <v>141.83000000000001</v>
      </c>
      <c r="R16" s="10">
        <f t="shared" si="0"/>
        <v>567.32000000000005</v>
      </c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x14ac:dyDescent="0.2">
      <c r="A17" s="8"/>
      <c r="B17" s="8"/>
      <c r="C17" s="8"/>
      <c r="D17" s="8"/>
      <c r="E17" s="8"/>
      <c r="F17" s="8"/>
      <c r="G17" s="8"/>
      <c r="H17" s="10"/>
      <c r="I17" s="10"/>
      <c r="J17" s="10"/>
      <c r="K17" s="10"/>
      <c r="L17" s="10"/>
      <c r="M17" s="10"/>
      <c r="N17" s="10"/>
      <c r="O17" s="10" t="s">
        <v>34</v>
      </c>
      <c r="P17" s="10">
        <v>10</v>
      </c>
      <c r="Q17" s="10">
        <v>82</v>
      </c>
      <c r="R17" s="10">
        <f t="shared" si="0"/>
        <v>820</v>
      </c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x14ac:dyDescent="0.2">
      <c r="A18" s="8"/>
      <c r="B18" s="8"/>
      <c r="C18" s="8"/>
      <c r="D18" s="8"/>
      <c r="E18" s="8"/>
      <c r="F18" s="8"/>
      <c r="G18" s="8"/>
      <c r="H18" s="10"/>
      <c r="I18" s="10"/>
      <c r="J18" s="10"/>
      <c r="K18" s="10"/>
      <c r="L18" s="10"/>
      <c r="M18" s="10"/>
      <c r="N18" s="10"/>
      <c r="O18" s="10" t="s">
        <v>25</v>
      </c>
      <c r="P18" s="10">
        <v>4</v>
      </c>
      <c r="Q18" s="10">
        <v>132</v>
      </c>
      <c r="R18" s="10">
        <f t="shared" si="0"/>
        <v>528</v>
      </c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x14ac:dyDescent="0.2">
      <c r="A19" s="8"/>
      <c r="B19" s="8"/>
      <c r="C19" s="8"/>
      <c r="D19" s="8"/>
      <c r="E19" s="8"/>
      <c r="F19" s="8"/>
      <c r="G19" s="8"/>
      <c r="H19" s="10"/>
      <c r="I19" s="10"/>
      <c r="J19" s="10"/>
      <c r="K19" s="10"/>
      <c r="L19" s="10"/>
      <c r="M19" s="10"/>
      <c r="N19" s="10"/>
      <c r="O19" s="10" t="s">
        <v>35</v>
      </c>
      <c r="P19" s="10">
        <v>4</v>
      </c>
      <c r="Q19" s="10">
        <v>9</v>
      </c>
      <c r="R19" s="10">
        <f t="shared" si="0"/>
        <v>36</v>
      </c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51" x14ac:dyDescent="0.2">
      <c r="A20" s="8" t="s">
        <v>36</v>
      </c>
      <c r="B20" s="13" t="s">
        <v>37</v>
      </c>
      <c r="C20" s="8"/>
      <c r="D20" s="8"/>
      <c r="E20" s="8" t="s">
        <v>38</v>
      </c>
      <c r="F20" s="8">
        <v>1</v>
      </c>
      <c r="G20" s="8">
        <v>2</v>
      </c>
      <c r="H20" s="10">
        <f>F20*G20</f>
        <v>2</v>
      </c>
      <c r="I20" s="10">
        <v>600</v>
      </c>
      <c r="J20" s="10">
        <f>H20*I20</f>
        <v>1200</v>
      </c>
      <c r="K20" s="10" t="s">
        <v>21</v>
      </c>
      <c r="L20" s="10">
        <v>0.5</v>
      </c>
      <c r="M20" s="10">
        <v>400</v>
      </c>
      <c r="N20" s="10">
        <f>L20*M20</f>
        <v>200</v>
      </c>
      <c r="O20" s="10"/>
      <c r="P20" s="10"/>
      <c r="Q20" s="10"/>
      <c r="R20" s="10">
        <f t="shared" si="0"/>
        <v>0</v>
      </c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x14ac:dyDescent="0.2">
      <c r="A21" s="8"/>
      <c r="B21" s="8"/>
      <c r="C21" s="8"/>
      <c r="D21" s="8"/>
      <c r="E21" s="8"/>
      <c r="F21" s="8"/>
      <c r="G21" s="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63.75" x14ac:dyDescent="0.2">
      <c r="A22" s="8" t="s">
        <v>39</v>
      </c>
      <c r="B22" s="13" t="s">
        <v>40</v>
      </c>
      <c r="C22" s="8"/>
      <c r="D22" s="8"/>
      <c r="E22" s="8" t="s">
        <v>31</v>
      </c>
      <c r="F22" s="8">
        <v>2</v>
      </c>
      <c r="G22" s="8">
        <v>1</v>
      </c>
      <c r="H22" s="10">
        <f t="shared" ref="H22:H37" si="1">F22*G22</f>
        <v>2</v>
      </c>
      <c r="I22" s="10">
        <v>600</v>
      </c>
      <c r="J22" s="10">
        <f t="shared" ref="J22:J37" si="2">H22*I22</f>
        <v>1200</v>
      </c>
      <c r="K22" s="10" t="s">
        <v>21</v>
      </c>
      <c r="L22" s="10">
        <v>0.5</v>
      </c>
      <c r="M22" s="10">
        <v>400</v>
      </c>
      <c r="N22" s="10">
        <f t="shared" ref="N22:N37" si="3">L22*M22</f>
        <v>200</v>
      </c>
      <c r="O22" s="10" t="s">
        <v>41</v>
      </c>
      <c r="P22" s="10">
        <v>4</v>
      </c>
      <c r="Q22" s="10">
        <v>272.8</v>
      </c>
      <c r="R22" s="10">
        <f t="shared" ref="R22:R37" si="4">P22*Q22</f>
        <v>1091.2</v>
      </c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x14ac:dyDescent="0.2">
      <c r="A23" s="8"/>
      <c r="B23" s="8"/>
      <c r="C23" s="8"/>
      <c r="D23" s="8"/>
      <c r="E23" s="8"/>
      <c r="F23" s="8"/>
      <c r="G23" s="8"/>
      <c r="H23" s="10"/>
      <c r="I23" s="10"/>
      <c r="J23" s="10"/>
      <c r="K23" s="10"/>
      <c r="L23" s="10"/>
      <c r="M23" s="10"/>
      <c r="N23" s="10"/>
      <c r="O23" s="10" t="s">
        <v>42</v>
      </c>
      <c r="P23" s="10">
        <v>1</v>
      </c>
      <c r="Q23" s="10">
        <v>75</v>
      </c>
      <c r="R23" s="10">
        <f t="shared" si="4"/>
        <v>75</v>
      </c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x14ac:dyDescent="0.2">
      <c r="A24" s="8"/>
      <c r="B24" s="13"/>
      <c r="C24" s="8"/>
      <c r="D24" s="8"/>
      <c r="E24" s="8"/>
      <c r="F24" s="8"/>
      <c r="G24" s="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6.5" x14ac:dyDescent="0.2">
      <c r="A25" s="8" t="s">
        <v>43</v>
      </c>
      <c r="B25" s="13" t="s">
        <v>44</v>
      </c>
      <c r="C25" s="8"/>
      <c r="D25" s="8"/>
      <c r="E25" s="8" t="s">
        <v>45</v>
      </c>
      <c r="F25" s="8">
        <v>2</v>
      </c>
      <c r="G25" s="8">
        <v>2</v>
      </c>
      <c r="H25" s="10">
        <f t="shared" si="1"/>
        <v>4</v>
      </c>
      <c r="I25" s="10">
        <v>600</v>
      </c>
      <c r="J25" s="10">
        <f t="shared" si="2"/>
        <v>2400</v>
      </c>
      <c r="K25" s="10" t="s">
        <v>21</v>
      </c>
      <c r="L25" s="10">
        <v>0.5</v>
      </c>
      <c r="M25" s="10">
        <v>400</v>
      </c>
      <c r="N25" s="10">
        <f t="shared" si="3"/>
        <v>200</v>
      </c>
      <c r="O25" s="10" t="s">
        <v>46</v>
      </c>
      <c r="P25" s="10">
        <v>1</v>
      </c>
      <c r="Q25" s="10">
        <v>375</v>
      </c>
      <c r="R25" s="10">
        <f t="shared" si="4"/>
        <v>375</v>
      </c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25.5" x14ac:dyDescent="0.2">
      <c r="A26" s="8"/>
      <c r="B26" s="8"/>
      <c r="C26" s="8"/>
      <c r="D26" s="8"/>
      <c r="E26" s="8"/>
      <c r="F26" s="8"/>
      <c r="G26" s="8"/>
      <c r="H26" s="10"/>
      <c r="I26" s="10"/>
      <c r="J26" s="10"/>
      <c r="K26" s="10"/>
      <c r="L26" s="10"/>
      <c r="M26" s="10"/>
      <c r="N26" s="10"/>
      <c r="O26" s="10" t="s">
        <v>47</v>
      </c>
      <c r="P26" s="10">
        <v>1</v>
      </c>
      <c r="Q26" s="10">
        <v>48</v>
      </c>
      <c r="R26" s="10">
        <f t="shared" si="4"/>
        <v>48</v>
      </c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x14ac:dyDescent="0.2">
      <c r="A27" s="8"/>
      <c r="B27" s="8"/>
      <c r="C27" s="8"/>
      <c r="D27" s="8"/>
      <c r="E27" s="8"/>
      <c r="F27" s="8"/>
      <c r="G27" s="8"/>
      <c r="H27" s="10"/>
      <c r="I27" s="10"/>
      <c r="J27" s="10"/>
      <c r="K27" s="10"/>
      <c r="L27" s="10"/>
      <c r="M27" s="10"/>
      <c r="N27" s="10"/>
      <c r="O27" s="10" t="s">
        <v>42</v>
      </c>
      <c r="P27" s="10">
        <v>0.5</v>
      </c>
      <c r="Q27" s="10">
        <v>75</v>
      </c>
      <c r="R27" s="10">
        <f t="shared" si="4"/>
        <v>37.5</v>
      </c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x14ac:dyDescent="0.2">
      <c r="A28" s="8"/>
      <c r="B28" s="8"/>
      <c r="C28" s="8"/>
      <c r="D28" s="8"/>
      <c r="E28" s="8"/>
      <c r="F28" s="8"/>
      <c r="G28" s="8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27.5" customHeight="1" x14ac:dyDescent="0.2">
      <c r="A29" s="8" t="s">
        <v>48</v>
      </c>
      <c r="B29" s="13" t="s">
        <v>49</v>
      </c>
      <c r="C29" s="8"/>
      <c r="D29" s="8"/>
      <c r="E29" s="8" t="s">
        <v>50</v>
      </c>
      <c r="F29" s="8">
        <v>2</v>
      </c>
      <c r="G29" s="8">
        <v>2</v>
      </c>
      <c r="H29" s="10">
        <f t="shared" ref="H29:H36" si="5">F29*G29</f>
        <v>4</v>
      </c>
      <c r="I29" s="10">
        <v>600</v>
      </c>
      <c r="J29" s="10">
        <f t="shared" ref="J29:J36" si="6">H29*I29</f>
        <v>2400</v>
      </c>
      <c r="K29" s="10" t="s">
        <v>21</v>
      </c>
      <c r="L29" s="10">
        <v>0.5</v>
      </c>
      <c r="M29" s="10">
        <v>400</v>
      </c>
      <c r="N29" s="10">
        <f t="shared" ref="N29:N36" si="7">L29*M29</f>
        <v>200</v>
      </c>
      <c r="O29" s="10" t="s">
        <v>51</v>
      </c>
      <c r="P29" s="10">
        <v>1</v>
      </c>
      <c r="Q29" s="10">
        <v>157.19999999999999</v>
      </c>
      <c r="R29" s="10">
        <f t="shared" ref="R29:R36" si="8">P29*Q29</f>
        <v>157.19999999999999</v>
      </c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x14ac:dyDescent="0.2">
      <c r="A30" s="8"/>
      <c r="B30" s="8"/>
      <c r="C30" s="8"/>
      <c r="D30" s="8"/>
      <c r="E30" s="8"/>
      <c r="F30" s="8"/>
      <c r="G30" s="8"/>
      <c r="H30" s="10"/>
      <c r="I30" s="10"/>
      <c r="J30" s="10"/>
      <c r="K30" s="10"/>
      <c r="L30" s="10"/>
      <c r="M30" s="10"/>
      <c r="N30" s="10"/>
      <c r="O30" s="10" t="s">
        <v>41</v>
      </c>
      <c r="P30" s="10">
        <v>1</v>
      </c>
      <c r="Q30" s="10">
        <v>272.8</v>
      </c>
      <c r="R30" s="10">
        <f t="shared" si="8"/>
        <v>272.8</v>
      </c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x14ac:dyDescent="0.2">
      <c r="A31" s="8"/>
      <c r="B31" s="8"/>
      <c r="C31" s="8"/>
      <c r="D31" s="8"/>
      <c r="E31" s="8"/>
      <c r="F31" s="8"/>
      <c r="G31" s="8"/>
      <c r="H31" s="10"/>
      <c r="I31" s="10"/>
      <c r="J31" s="10"/>
      <c r="K31" s="10"/>
      <c r="L31" s="10"/>
      <c r="M31" s="10"/>
      <c r="N31" s="10"/>
      <c r="O31" s="10" t="s">
        <v>25</v>
      </c>
      <c r="P31" s="10">
        <v>2</v>
      </c>
      <c r="Q31" s="10">
        <v>125</v>
      </c>
      <c r="R31" s="10">
        <f t="shared" si="8"/>
        <v>250</v>
      </c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x14ac:dyDescent="0.2">
      <c r="A32" s="8"/>
      <c r="B32" s="8"/>
      <c r="C32" s="8"/>
      <c r="D32" s="8"/>
      <c r="E32" s="8"/>
      <c r="F32" s="8"/>
      <c r="G32" s="8"/>
      <c r="H32" s="10"/>
      <c r="I32" s="10"/>
      <c r="J32" s="10"/>
      <c r="K32" s="10"/>
      <c r="L32" s="10"/>
      <c r="M32" s="10"/>
      <c r="N32" s="10"/>
      <c r="O32" s="10" t="s">
        <v>23</v>
      </c>
      <c r="P32" s="10">
        <v>1</v>
      </c>
      <c r="Q32" s="10">
        <v>16</v>
      </c>
      <c r="R32" s="10">
        <f t="shared" si="8"/>
        <v>16</v>
      </c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x14ac:dyDescent="0.2">
      <c r="A33" s="8"/>
      <c r="B33" s="8"/>
      <c r="C33" s="8"/>
      <c r="D33" s="8"/>
      <c r="E33" s="8"/>
      <c r="F33" s="8"/>
      <c r="G33" s="8"/>
      <c r="H33" s="10"/>
      <c r="I33" s="10"/>
      <c r="J33" s="10"/>
      <c r="K33" s="10"/>
      <c r="L33" s="10"/>
      <c r="M33" s="10"/>
      <c r="N33" s="10"/>
      <c r="O33" s="10" t="s">
        <v>24</v>
      </c>
      <c r="P33" s="10">
        <v>1</v>
      </c>
      <c r="Q33" s="10">
        <v>246.23</v>
      </c>
      <c r="R33" s="10">
        <f t="shared" si="8"/>
        <v>246.23</v>
      </c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x14ac:dyDescent="0.2">
      <c r="A34" s="8"/>
      <c r="B34" s="8"/>
      <c r="C34" s="8"/>
      <c r="D34" s="8"/>
      <c r="E34" s="8"/>
      <c r="F34" s="8"/>
      <c r="G34" s="8"/>
      <c r="H34" s="10"/>
      <c r="I34" s="10"/>
      <c r="J34" s="10"/>
      <c r="K34" s="10"/>
      <c r="L34" s="10"/>
      <c r="M34" s="10"/>
      <c r="N34" s="10"/>
      <c r="O34" s="10" t="s">
        <v>42</v>
      </c>
      <c r="P34" s="10">
        <v>0.3</v>
      </c>
      <c r="Q34" s="10">
        <v>75</v>
      </c>
      <c r="R34" s="10">
        <f t="shared" si="8"/>
        <v>22.5</v>
      </c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x14ac:dyDescent="0.2">
      <c r="A35" s="8"/>
      <c r="B35" s="8"/>
      <c r="C35" s="8"/>
      <c r="D35" s="8"/>
      <c r="E35" s="8"/>
      <c r="F35" s="8"/>
      <c r="G35" s="8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63" customHeight="1" x14ac:dyDescent="0.2">
      <c r="A36" s="8" t="s">
        <v>52</v>
      </c>
      <c r="B36" s="13" t="s">
        <v>53</v>
      </c>
      <c r="C36" s="8"/>
      <c r="D36" s="8"/>
      <c r="E36" s="8" t="s">
        <v>54</v>
      </c>
      <c r="F36" s="8">
        <v>2</v>
      </c>
      <c r="G36" s="8">
        <v>2</v>
      </c>
      <c r="H36" s="10">
        <f t="shared" si="5"/>
        <v>4</v>
      </c>
      <c r="I36" s="10">
        <v>600</v>
      </c>
      <c r="J36" s="10">
        <f t="shared" si="6"/>
        <v>2400</v>
      </c>
      <c r="K36" s="10" t="s">
        <v>21</v>
      </c>
      <c r="L36" s="10">
        <v>0.5</v>
      </c>
      <c r="M36" s="10">
        <v>400</v>
      </c>
      <c r="N36" s="10">
        <f t="shared" si="7"/>
        <v>200</v>
      </c>
      <c r="O36" s="10"/>
      <c r="P36" s="10"/>
      <c r="Q36" s="10"/>
      <c r="R36" s="10">
        <f t="shared" si="8"/>
        <v>0</v>
      </c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x14ac:dyDescent="0.2">
      <c r="A37" s="8"/>
      <c r="B37" s="8"/>
      <c r="C37" s="8"/>
      <c r="D37" s="8"/>
      <c r="E37" s="8"/>
      <c r="F37" s="8"/>
      <c r="G37" s="8"/>
      <c r="H37" s="10">
        <f t="shared" si="1"/>
        <v>0</v>
      </c>
      <c r="I37" s="10"/>
      <c r="J37" s="10">
        <f t="shared" si="2"/>
        <v>0</v>
      </c>
      <c r="K37" s="10"/>
      <c r="L37" s="10"/>
      <c r="M37" s="10"/>
      <c r="N37" s="10">
        <f t="shared" si="3"/>
        <v>0</v>
      </c>
      <c r="O37" s="10"/>
      <c r="P37" s="10"/>
      <c r="Q37" s="10"/>
      <c r="R37" s="10">
        <f t="shared" si="4"/>
        <v>0</v>
      </c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x14ac:dyDescent="0.2">
      <c r="A38" s="8"/>
      <c r="B38" s="8"/>
      <c r="C38" s="8"/>
      <c r="D38" s="8"/>
      <c r="E38" s="19" t="s">
        <v>55</v>
      </c>
      <c r="F38" s="8"/>
      <c r="G38" s="8"/>
      <c r="H38" s="20">
        <f>SUM(H5:H37)</f>
        <v>34</v>
      </c>
      <c r="I38" s="10"/>
      <c r="J38" s="20">
        <f>SUM(J5:J37)</f>
        <v>20400</v>
      </c>
      <c r="K38" s="10"/>
      <c r="L38" s="20">
        <f>SUM(L5:L37)</f>
        <v>3.5</v>
      </c>
      <c r="M38" s="10"/>
      <c r="N38" s="20">
        <f>SUM(N5:N37)</f>
        <v>1400</v>
      </c>
      <c r="O38" s="10"/>
      <c r="P38" s="10"/>
      <c r="Q38" s="10"/>
      <c r="R38" s="20">
        <f>SUM(R5:R37)</f>
        <v>6087.7</v>
      </c>
      <c r="S38" s="11">
        <f>J38+N38+R38</f>
        <v>27887.7</v>
      </c>
      <c r="T38" t="s">
        <v>0</v>
      </c>
    </row>
    <row r="39" spans="1:30" ht="28.5" customHeight="1" x14ac:dyDescent="0.2">
      <c r="A39" s="8" t="s">
        <v>0</v>
      </c>
      <c r="B39" s="8"/>
      <c r="C39" s="8"/>
      <c r="D39" s="8"/>
      <c r="E39" s="12" t="s">
        <v>56</v>
      </c>
      <c r="F39" s="8"/>
      <c r="G39" s="8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21"/>
    </row>
    <row r="40" spans="1:30" ht="48" customHeight="1" x14ac:dyDescent="0.2">
      <c r="A40" s="8"/>
      <c r="B40" s="8"/>
      <c r="C40" s="14"/>
      <c r="D40" s="8"/>
      <c r="E40" s="12" t="s">
        <v>57</v>
      </c>
      <c r="F40" s="8"/>
      <c r="G40" s="8"/>
      <c r="H40" s="10">
        <f t="shared" ref="H40:H47" si="9">F40*G40</f>
        <v>0</v>
      </c>
      <c r="I40" s="10"/>
      <c r="J40" s="10">
        <f>H40*I40</f>
        <v>0</v>
      </c>
      <c r="K40" s="10"/>
      <c r="L40" s="10"/>
      <c r="M40" s="10"/>
      <c r="N40" s="10">
        <f t="shared" ref="N40:N46" si="10">L40*M40</f>
        <v>0</v>
      </c>
      <c r="O40" s="10"/>
      <c r="P40" s="10"/>
      <c r="Q40" s="10"/>
      <c r="R40" s="10">
        <f>P40*Q40</f>
        <v>0</v>
      </c>
      <c r="S40" s="21"/>
    </row>
    <row r="41" spans="1:30" ht="15" x14ac:dyDescent="0.2">
      <c r="A41" s="8"/>
      <c r="B41" s="8"/>
      <c r="C41" s="8"/>
      <c r="D41" s="8"/>
      <c r="E41" s="12"/>
      <c r="F41" s="8"/>
      <c r="G41" s="8"/>
      <c r="H41" s="10">
        <f t="shared" si="9"/>
        <v>0</v>
      </c>
      <c r="I41" s="10"/>
      <c r="J41" s="10">
        <f>H41*I41</f>
        <v>0</v>
      </c>
      <c r="K41" s="10"/>
      <c r="L41" s="10"/>
      <c r="M41" s="10"/>
      <c r="N41" s="10">
        <f t="shared" si="10"/>
        <v>0</v>
      </c>
      <c r="O41" s="10"/>
      <c r="P41" s="10"/>
      <c r="Q41" s="10"/>
      <c r="R41" s="10">
        <f t="shared" ref="R41:R47" si="11">P41*Q41</f>
        <v>0</v>
      </c>
      <c r="S41" s="21"/>
    </row>
    <row r="42" spans="1:30" ht="15" x14ac:dyDescent="0.2">
      <c r="A42" s="8"/>
      <c r="B42" s="8"/>
      <c r="C42" s="8"/>
      <c r="D42" s="8"/>
      <c r="E42" s="12"/>
      <c r="F42" s="8"/>
      <c r="G42" s="8"/>
      <c r="H42" s="10">
        <f t="shared" si="9"/>
        <v>0</v>
      </c>
      <c r="I42" s="10"/>
      <c r="J42" s="10">
        <f t="shared" ref="J42:J47" si="12">H42*I42</f>
        <v>0</v>
      </c>
      <c r="K42" s="10"/>
      <c r="L42" s="10"/>
      <c r="M42" s="10"/>
      <c r="N42" s="10">
        <f t="shared" si="10"/>
        <v>0</v>
      </c>
      <c r="O42" s="10"/>
      <c r="P42" s="10"/>
      <c r="Q42" s="10"/>
      <c r="R42" s="10">
        <f t="shared" si="11"/>
        <v>0</v>
      </c>
      <c r="S42" s="21"/>
    </row>
    <row r="43" spans="1:30" ht="15" x14ac:dyDescent="0.2">
      <c r="A43" s="8"/>
      <c r="B43" s="8"/>
      <c r="C43" s="8"/>
      <c r="D43" s="8"/>
      <c r="E43" s="12"/>
      <c r="F43" s="8"/>
      <c r="G43" s="8"/>
      <c r="H43" s="10">
        <f t="shared" si="9"/>
        <v>0</v>
      </c>
      <c r="I43" s="10"/>
      <c r="J43" s="10">
        <f t="shared" si="12"/>
        <v>0</v>
      </c>
      <c r="K43" s="10"/>
      <c r="L43" s="10"/>
      <c r="M43" s="10"/>
      <c r="N43" s="10">
        <f t="shared" si="10"/>
        <v>0</v>
      </c>
      <c r="O43" s="10"/>
      <c r="P43" s="10"/>
      <c r="Q43" s="10"/>
      <c r="R43" s="10">
        <f t="shared" si="11"/>
        <v>0</v>
      </c>
      <c r="S43" s="21"/>
    </row>
    <row r="44" spans="1:30" ht="15" x14ac:dyDescent="0.2">
      <c r="A44" s="8"/>
      <c r="B44" s="8"/>
      <c r="C44" s="8"/>
      <c r="D44" s="8"/>
      <c r="E44" s="12"/>
      <c r="F44" s="8"/>
      <c r="G44" s="8"/>
      <c r="H44" s="10">
        <f t="shared" si="9"/>
        <v>0</v>
      </c>
      <c r="I44" s="10"/>
      <c r="J44" s="10">
        <f t="shared" si="12"/>
        <v>0</v>
      </c>
      <c r="K44" s="10"/>
      <c r="L44" s="10"/>
      <c r="M44" s="10"/>
      <c r="N44" s="10">
        <f t="shared" si="10"/>
        <v>0</v>
      </c>
      <c r="O44" s="10"/>
      <c r="P44" s="10"/>
      <c r="Q44" s="10"/>
      <c r="R44" s="10">
        <f t="shared" si="11"/>
        <v>0</v>
      </c>
      <c r="S44" s="21"/>
    </row>
    <row r="45" spans="1:30" ht="15" x14ac:dyDescent="0.2">
      <c r="A45" s="8"/>
      <c r="B45" s="8"/>
      <c r="C45" s="8"/>
      <c r="D45" s="8"/>
      <c r="E45" s="12"/>
      <c r="F45" s="8"/>
      <c r="G45" s="8"/>
      <c r="H45" s="10">
        <f t="shared" si="9"/>
        <v>0</v>
      </c>
      <c r="I45" s="10"/>
      <c r="J45" s="10">
        <f t="shared" si="12"/>
        <v>0</v>
      </c>
      <c r="K45" s="10"/>
      <c r="L45" s="10"/>
      <c r="M45" s="10"/>
      <c r="N45" s="10">
        <f t="shared" si="10"/>
        <v>0</v>
      </c>
      <c r="O45" s="10"/>
      <c r="P45" s="10"/>
      <c r="Q45" s="10"/>
      <c r="R45" s="10">
        <f t="shared" si="11"/>
        <v>0</v>
      </c>
      <c r="S45" s="21"/>
    </row>
    <row r="46" spans="1:30" ht="15" x14ac:dyDescent="0.2">
      <c r="A46" s="8"/>
      <c r="B46" s="8"/>
      <c r="C46" s="8"/>
      <c r="D46" s="8"/>
      <c r="E46" s="12"/>
      <c r="F46" s="8"/>
      <c r="G46" s="8"/>
      <c r="H46" s="10">
        <f t="shared" si="9"/>
        <v>0</v>
      </c>
      <c r="I46" s="10"/>
      <c r="J46" s="10">
        <f t="shared" si="12"/>
        <v>0</v>
      </c>
      <c r="K46" s="10"/>
      <c r="L46" s="10"/>
      <c r="M46" s="10"/>
      <c r="N46" s="10">
        <f t="shared" si="10"/>
        <v>0</v>
      </c>
      <c r="O46" s="10"/>
      <c r="P46" s="10"/>
      <c r="Q46" s="10"/>
      <c r="R46" s="10">
        <f t="shared" si="11"/>
        <v>0</v>
      </c>
      <c r="S46" s="21"/>
    </row>
    <row r="47" spans="1:30" x14ac:dyDescent="0.2">
      <c r="A47" s="8"/>
      <c r="B47" s="8"/>
      <c r="C47" s="8"/>
      <c r="D47" s="8"/>
      <c r="E47" s="8"/>
      <c r="F47" s="8"/>
      <c r="G47" s="8"/>
      <c r="H47" s="10">
        <f t="shared" si="9"/>
        <v>0</v>
      </c>
      <c r="I47" s="10"/>
      <c r="J47" s="10">
        <f t="shared" si="12"/>
        <v>0</v>
      </c>
      <c r="K47" s="10"/>
      <c r="L47" s="10"/>
      <c r="M47" s="10"/>
      <c r="N47" s="10">
        <f>L47*M47</f>
        <v>0</v>
      </c>
      <c r="O47" s="10"/>
      <c r="P47" s="10"/>
      <c r="Q47" s="10"/>
      <c r="R47" s="10">
        <f t="shared" si="11"/>
        <v>0</v>
      </c>
      <c r="S47" s="11"/>
    </row>
    <row r="48" spans="1:30" x14ac:dyDescent="0.2">
      <c r="A48" s="8"/>
      <c r="B48" s="8"/>
      <c r="C48" s="8"/>
      <c r="D48" s="8"/>
      <c r="E48" s="19" t="s">
        <v>55</v>
      </c>
      <c r="F48" s="8"/>
      <c r="G48" s="8"/>
      <c r="H48" s="20">
        <f>SUM(H39:H47)</f>
        <v>0</v>
      </c>
      <c r="I48" s="10"/>
      <c r="J48" s="20">
        <f>SUM(J39:J47)</f>
        <v>0</v>
      </c>
      <c r="K48" s="10"/>
      <c r="L48" s="20">
        <f>SUM(L39:L47)</f>
        <v>0</v>
      </c>
      <c r="M48" s="10"/>
      <c r="N48" s="20">
        <f>SUM(N39:N47)</f>
        <v>0</v>
      </c>
      <c r="O48" s="10"/>
      <c r="P48" s="10"/>
      <c r="Q48" s="10"/>
      <c r="R48" s="20">
        <f>SUM(R39:R47)</f>
        <v>0</v>
      </c>
      <c r="S48" s="11">
        <f>J48+N48+R48</f>
        <v>0</v>
      </c>
    </row>
    <row r="49" spans="1:19" ht="21.75" customHeight="1" x14ac:dyDescent="0.2">
      <c r="A49" s="8"/>
      <c r="B49" s="8"/>
      <c r="C49" s="8"/>
      <c r="D49" s="8"/>
      <c r="E49" s="12" t="s">
        <v>58</v>
      </c>
      <c r="F49" s="8"/>
      <c r="G49" s="8"/>
      <c r="H49" s="10">
        <f>F49*G49</f>
        <v>0</v>
      </c>
      <c r="I49" s="10"/>
      <c r="J49" s="10">
        <f>H49*I49</f>
        <v>0</v>
      </c>
      <c r="K49" s="10"/>
      <c r="L49" s="10"/>
      <c r="M49" s="10"/>
      <c r="N49" s="10">
        <f>L49*M49</f>
        <v>0</v>
      </c>
      <c r="O49" s="10"/>
      <c r="P49" s="10"/>
      <c r="Q49" s="10"/>
      <c r="R49" s="10">
        <f>P49*Q49</f>
        <v>0</v>
      </c>
      <c r="S49" s="21"/>
    </row>
    <row r="50" spans="1:19" ht="28.5" customHeight="1" x14ac:dyDescent="0.2">
      <c r="A50" s="8" t="s">
        <v>59</v>
      </c>
      <c r="B50" s="8" t="s">
        <v>60</v>
      </c>
      <c r="C50" s="14">
        <v>44569</v>
      </c>
      <c r="D50" s="8"/>
      <c r="E50" s="22" t="s">
        <v>61</v>
      </c>
      <c r="F50" s="8">
        <v>2</v>
      </c>
      <c r="G50" s="8">
        <v>1</v>
      </c>
      <c r="H50" s="10">
        <f>F50*G50</f>
        <v>2</v>
      </c>
      <c r="I50" s="10">
        <v>600</v>
      </c>
      <c r="J50" s="10">
        <f>H50*I50</f>
        <v>1200</v>
      </c>
      <c r="K50" s="10" t="s">
        <v>21</v>
      </c>
      <c r="L50" s="10">
        <v>0.5</v>
      </c>
      <c r="M50" s="10">
        <v>400</v>
      </c>
      <c r="N50" s="10">
        <f>L50*M50</f>
        <v>200</v>
      </c>
      <c r="O50" s="10" t="s">
        <v>62</v>
      </c>
      <c r="P50" s="10">
        <v>2</v>
      </c>
      <c r="Q50" s="10">
        <v>131.51</v>
      </c>
      <c r="R50" s="10">
        <f>P50*Q50</f>
        <v>263.02</v>
      </c>
      <c r="S50" s="21"/>
    </row>
    <row r="51" spans="1:19" ht="25.5" x14ac:dyDescent="0.2">
      <c r="A51" s="8"/>
      <c r="B51" s="8"/>
      <c r="C51" s="14"/>
      <c r="D51" s="8"/>
      <c r="E51" s="12"/>
      <c r="F51" s="8"/>
      <c r="G51" s="8"/>
      <c r="H51" s="10">
        <f>F51*G51</f>
        <v>0</v>
      </c>
      <c r="I51" s="10"/>
      <c r="J51" s="10">
        <f t="shared" ref="J51:J56" si="13">H51*I51</f>
        <v>0</v>
      </c>
      <c r="K51" s="10"/>
      <c r="L51" s="10"/>
      <c r="M51" s="10"/>
      <c r="N51" s="10">
        <f>L51*M51</f>
        <v>0</v>
      </c>
      <c r="O51" s="10" t="s">
        <v>63</v>
      </c>
      <c r="P51" s="10">
        <v>4</v>
      </c>
      <c r="Q51" s="10">
        <v>64.680000000000007</v>
      </c>
      <c r="R51" s="10">
        <f t="shared" ref="R51:R56" si="14">P51*Q51</f>
        <v>258.72000000000003</v>
      </c>
      <c r="S51" s="21"/>
    </row>
    <row r="52" spans="1:19" ht="15" x14ac:dyDescent="0.2">
      <c r="A52" s="8"/>
      <c r="B52" s="8"/>
      <c r="C52" s="14"/>
      <c r="D52" s="8"/>
      <c r="E52" s="12"/>
      <c r="F52" s="8"/>
      <c r="G52" s="8"/>
      <c r="H52" s="10"/>
      <c r="I52" s="10"/>
      <c r="J52" s="10"/>
      <c r="K52" s="10"/>
      <c r="L52" s="10"/>
      <c r="M52" s="10"/>
      <c r="N52" s="10"/>
      <c r="O52" s="10" t="s">
        <v>64</v>
      </c>
      <c r="P52" s="10">
        <v>4</v>
      </c>
      <c r="Q52" s="10">
        <v>22.75</v>
      </c>
      <c r="R52" s="10">
        <f>P52*Q52</f>
        <v>91</v>
      </c>
      <c r="S52" s="21"/>
    </row>
    <row r="53" spans="1:19" ht="15" x14ac:dyDescent="0.2">
      <c r="A53" s="8"/>
      <c r="B53" s="8"/>
      <c r="C53" s="14"/>
      <c r="D53" s="8"/>
      <c r="E53" s="12"/>
      <c r="F53" s="8"/>
      <c r="G53" s="8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21"/>
    </row>
    <row r="54" spans="1:19" ht="38.25" x14ac:dyDescent="0.2">
      <c r="A54" s="8" t="s">
        <v>29</v>
      </c>
      <c r="B54" s="8" t="s">
        <v>65</v>
      </c>
      <c r="C54" s="14"/>
      <c r="D54" s="8"/>
      <c r="E54" s="22" t="s">
        <v>66</v>
      </c>
      <c r="F54" s="8"/>
      <c r="G54" s="8"/>
      <c r="H54" s="10">
        <f>F54*G54</f>
        <v>0</v>
      </c>
      <c r="I54" s="10"/>
      <c r="J54" s="10">
        <f t="shared" ref="J54" si="15">H54*I54</f>
        <v>0</v>
      </c>
      <c r="K54" s="10"/>
      <c r="L54" s="10"/>
      <c r="M54" s="10"/>
      <c r="N54" s="10">
        <f>L54*M54</f>
        <v>0</v>
      </c>
      <c r="O54" s="10"/>
      <c r="P54" s="10"/>
      <c r="Q54" s="10"/>
      <c r="R54" s="10">
        <f t="shared" si="14"/>
        <v>0</v>
      </c>
      <c r="S54" s="21"/>
    </row>
    <row r="55" spans="1:19" ht="15" x14ac:dyDescent="0.2">
      <c r="A55" s="8"/>
      <c r="B55" s="8"/>
      <c r="C55" s="14"/>
      <c r="D55" s="8"/>
      <c r="E55" s="12"/>
      <c r="F55" s="8"/>
      <c r="G55" s="8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21"/>
    </row>
    <row r="56" spans="1:19" x14ac:dyDescent="0.2">
      <c r="A56" s="8"/>
      <c r="B56" s="8"/>
      <c r="C56" s="8"/>
      <c r="D56" s="8"/>
      <c r="E56" s="8"/>
      <c r="F56" s="8"/>
      <c r="G56" s="8"/>
      <c r="H56" s="10">
        <f>F56*G56</f>
        <v>0</v>
      </c>
      <c r="I56" s="10"/>
      <c r="J56" s="10">
        <f t="shared" si="13"/>
        <v>0</v>
      </c>
      <c r="K56" s="10"/>
      <c r="L56" s="10"/>
      <c r="M56" s="10"/>
      <c r="N56" s="10">
        <f>L56*M56</f>
        <v>0</v>
      </c>
      <c r="O56" s="10"/>
      <c r="P56" s="10"/>
      <c r="Q56" s="10"/>
      <c r="R56" s="10">
        <f t="shared" si="14"/>
        <v>0</v>
      </c>
      <c r="S56" s="21"/>
    </row>
    <row r="57" spans="1:19" x14ac:dyDescent="0.2">
      <c r="A57" s="8"/>
      <c r="B57" s="8"/>
      <c r="C57" s="8"/>
      <c r="D57" s="8"/>
      <c r="E57" s="19" t="s">
        <v>55</v>
      </c>
      <c r="F57" s="8"/>
      <c r="G57" s="8"/>
      <c r="H57" s="20">
        <f>SUM(H49:H56)</f>
        <v>2</v>
      </c>
      <c r="I57" s="10"/>
      <c r="J57" s="20">
        <f>SUM(J50:J56)</f>
        <v>1200</v>
      </c>
      <c r="K57" s="10"/>
      <c r="L57" s="20">
        <f>SUM(L49:L56)</f>
        <v>0.5</v>
      </c>
      <c r="M57" s="10"/>
      <c r="N57" s="20">
        <f>SUM(N49:N56)</f>
        <v>200</v>
      </c>
      <c r="O57" s="10"/>
      <c r="P57" s="10"/>
      <c r="Q57" s="10"/>
      <c r="R57" s="20">
        <f>SUM(R49:R56)</f>
        <v>612.74</v>
      </c>
      <c r="S57" s="11">
        <f>J57+N57+R57</f>
        <v>2012.74</v>
      </c>
    </row>
    <row r="58" spans="1:19" x14ac:dyDescent="0.2">
      <c r="A58" s="8"/>
      <c r="B58" s="8"/>
      <c r="C58" s="8"/>
      <c r="D58" s="8"/>
      <c r="E58" s="19" t="s">
        <v>55</v>
      </c>
      <c r="F58" s="8"/>
      <c r="G58" s="8"/>
      <c r="H58" s="20">
        <f>H38+H48+H57</f>
        <v>36</v>
      </c>
      <c r="I58" s="10"/>
      <c r="J58" s="20">
        <f>J38+J48+J57</f>
        <v>21600</v>
      </c>
      <c r="K58" s="10"/>
      <c r="L58" s="20">
        <f>L38+L48+L57</f>
        <v>4</v>
      </c>
      <c r="M58" s="10"/>
      <c r="N58" s="20">
        <f>N38+N48+N57</f>
        <v>1600</v>
      </c>
      <c r="O58" s="10"/>
      <c r="P58" s="10"/>
      <c r="Q58" s="10"/>
      <c r="R58" s="20">
        <f>R38+R48+R57</f>
        <v>6700.44</v>
      </c>
      <c r="S58" s="23">
        <f>SUM(S5:S57)</f>
        <v>29900.440000000002</v>
      </c>
    </row>
    <row r="59" spans="1:19" x14ac:dyDescent="0.2">
      <c r="A59" s="2"/>
      <c r="B59" s="2"/>
      <c r="C59" s="2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5">
        <f>J58+N58+R58</f>
        <v>29900.44</v>
      </c>
      <c r="S59" s="26" t="s">
        <v>0</v>
      </c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9" ht="20.25" x14ac:dyDescent="0.3">
      <c r="F61" t="s">
        <v>0</v>
      </c>
      <c r="H61" s="1" t="s">
        <v>67</v>
      </c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3" t="s">
        <v>2</v>
      </c>
      <c r="B63" s="3" t="s">
        <v>3</v>
      </c>
      <c r="C63" s="3" t="s">
        <v>4</v>
      </c>
      <c r="D63" s="3" t="s">
        <v>5</v>
      </c>
      <c r="E63" s="3" t="s">
        <v>6</v>
      </c>
      <c r="F63" s="3" t="s">
        <v>7</v>
      </c>
      <c r="G63" s="3" t="s">
        <v>8</v>
      </c>
      <c r="H63" s="4" t="s">
        <v>9</v>
      </c>
      <c r="I63" s="4"/>
      <c r="J63" s="4"/>
      <c r="K63" s="3"/>
      <c r="L63" s="4" t="s">
        <v>10</v>
      </c>
      <c r="M63" s="4"/>
      <c r="N63" s="4"/>
      <c r="O63" s="4" t="s">
        <v>11</v>
      </c>
      <c r="P63" s="4"/>
      <c r="Q63" s="4"/>
      <c r="R63" s="4"/>
      <c r="S63" s="2"/>
    </row>
    <row r="64" spans="1:19" ht="25.5" x14ac:dyDescent="0.2">
      <c r="A64" s="5"/>
      <c r="B64" s="5"/>
      <c r="C64" s="5"/>
      <c r="D64" s="5"/>
      <c r="E64" s="5"/>
      <c r="F64" s="6"/>
      <c r="G64" s="6"/>
      <c r="H64" s="7" t="s">
        <v>12</v>
      </c>
      <c r="I64" s="7" t="s">
        <v>13</v>
      </c>
      <c r="J64" s="7" t="s">
        <v>14</v>
      </c>
      <c r="K64" s="6"/>
      <c r="L64" s="7" t="s">
        <v>12</v>
      </c>
      <c r="M64" s="7" t="s">
        <v>15</v>
      </c>
      <c r="N64" s="7" t="s">
        <v>14</v>
      </c>
      <c r="O64" s="7" t="s">
        <v>16</v>
      </c>
      <c r="P64" s="7" t="s">
        <v>12</v>
      </c>
      <c r="Q64" s="7" t="s">
        <v>15</v>
      </c>
      <c r="R64" s="7" t="s">
        <v>14</v>
      </c>
      <c r="S64" s="2"/>
    </row>
    <row r="65" spans="1:19" ht="31.5" x14ac:dyDescent="0.2">
      <c r="A65" s="8"/>
      <c r="B65" s="8"/>
      <c r="C65" s="8"/>
      <c r="D65" s="8"/>
      <c r="E65" s="9" t="s">
        <v>17</v>
      </c>
      <c r="F65" s="8"/>
      <c r="G65" s="8"/>
      <c r="H65" s="10">
        <f>F65*G65</f>
        <v>0</v>
      </c>
      <c r="I65" s="10"/>
      <c r="J65" s="10">
        <f>H65*I65</f>
        <v>0</v>
      </c>
      <c r="K65" s="10"/>
      <c r="L65" s="10"/>
      <c r="M65" s="10"/>
      <c r="N65" s="10">
        <f>L65*M65</f>
        <v>0</v>
      </c>
      <c r="O65" s="10"/>
      <c r="P65" s="10"/>
      <c r="Q65" s="10"/>
      <c r="R65" s="10">
        <f>P65*Q65</f>
        <v>0</v>
      </c>
      <c r="S65" s="27"/>
    </row>
    <row r="66" spans="1:19" ht="15" x14ac:dyDescent="0.2">
      <c r="A66" s="8"/>
      <c r="B66" s="8"/>
      <c r="C66" s="8"/>
      <c r="D66" s="8"/>
      <c r="E66" s="12" t="s">
        <v>18</v>
      </c>
      <c r="F66" s="8"/>
      <c r="G66" s="8"/>
      <c r="H66" s="10">
        <f>F66*G66</f>
        <v>0</v>
      </c>
      <c r="I66" s="10"/>
      <c r="J66" s="10">
        <f>H66*I66</f>
        <v>0</v>
      </c>
      <c r="K66" s="10"/>
      <c r="L66" s="10"/>
      <c r="M66" s="10"/>
      <c r="N66" s="10">
        <f>L66*M66</f>
        <v>0</v>
      </c>
      <c r="O66" s="10"/>
      <c r="P66" s="10"/>
      <c r="Q66" s="10"/>
      <c r="R66" s="10">
        <f t="shared" ref="R66:R68" si="16">P66*Q66</f>
        <v>0</v>
      </c>
      <c r="S66" s="27"/>
    </row>
    <row r="67" spans="1:19" ht="15" x14ac:dyDescent="0.2">
      <c r="A67" s="8"/>
      <c r="B67" s="8"/>
      <c r="C67" s="14"/>
      <c r="D67" s="8"/>
      <c r="E67" s="28"/>
      <c r="F67" s="8"/>
      <c r="G67" s="8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29"/>
    </row>
    <row r="68" spans="1:19" x14ac:dyDescent="0.2">
      <c r="A68" s="8"/>
      <c r="B68" s="8"/>
      <c r="C68" s="8"/>
      <c r="D68" s="8"/>
      <c r="E68" s="8"/>
      <c r="F68" s="8"/>
      <c r="G68" s="8"/>
      <c r="H68" s="10">
        <f>F68*G68</f>
        <v>0</v>
      </c>
      <c r="I68" s="10"/>
      <c r="J68" s="10">
        <f>H68*I68</f>
        <v>0</v>
      </c>
      <c r="K68" s="10"/>
      <c r="L68" s="10"/>
      <c r="M68" s="10"/>
      <c r="N68" s="10">
        <f>L68*M68</f>
        <v>0</v>
      </c>
      <c r="O68" s="10"/>
      <c r="P68" s="10"/>
      <c r="Q68" s="10"/>
      <c r="R68" s="10">
        <f t="shared" si="16"/>
        <v>0</v>
      </c>
      <c r="S68" s="29"/>
    </row>
    <row r="69" spans="1:19" x14ac:dyDescent="0.2">
      <c r="A69" s="8"/>
      <c r="B69" s="8"/>
      <c r="C69" s="8"/>
      <c r="D69" s="8"/>
      <c r="E69" s="19" t="s">
        <v>55</v>
      </c>
      <c r="F69" s="8"/>
      <c r="G69" s="8"/>
      <c r="H69" s="20">
        <f>SUM(H65:H68)</f>
        <v>0</v>
      </c>
      <c r="I69" s="10"/>
      <c r="J69" s="20">
        <f>SUM(J65:J68)</f>
        <v>0</v>
      </c>
      <c r="K69" s="10"/>
      <c r="L69" s="20">
        <f>SUM(L65:L68)</f>
        <v>0</v>
      </c>
      <c r="M69" s="10"/>
      <c r="N69" s="20">
        <f>SUM(N65:N68)</f>
        <v>0</v>
      </c>
      <c r="O69" s="10"/>
      <c r="P69" s="10"/>
      <c r="Q69" s="10"/>
      <c r="R69" s="20">
        <f>SUM(R65:R68)</f>
        <v>0</v>
      </c>
      <c r="S69" s="27">
        <f>J69+N69+R69</f>
        <v>0</v>
      </c>
    </row>
    <row r="70" spans="1:19" ht="15" x14ac:dyDescent="0.2">
      <c r="A70" s="8" t="s">
        <v>0</v>
      </c>
      <c r="B70" s="8"/>
      <c r="C70" s="8"/>
      <c r="D70" s="8"/>
      <c r="E70" s="12" t="s">
        <v>56</v>
      </c>
      <c r="F70" s="8"/>
      <c r="G70" s="8"/>
      <c r="H70" s="10">
        <f>F70*G70</f>
        <v>0</v>
      </c>
      <c r="I70" s="10"/>
      <c r="J70" s="10">
        <f>H70*I70</f>
        <v>0</v>
      </c>
      <c r="K70" s="10"/>
      <c r="L70" s="10"/>
      <c r="M70" s="10"/>
      <c r="N70" s="10">
        <f>L70*M70</f>
        <v>0</v>
      </c>
      <c r="O70" s="10"/>
      <c r="P70" s="10"/>
      <c r="Q70" s="10"/>
      <c r="R70" s="10">
        <f>P70</f>
        <v>0</v>
      </c>
      <c r="S70" s="30"/>
    </row>
    <row r="71" spans="1:19" ht="15" x14ac:dyDescent="0.2">
      <c r="A71" s="8"/>
      <c r="B71" s="8"/>
      <c r="C71" s="14"/>
      <c r="D71" s="8"/>
      <c r="E71" s="12" t="s">
        <v>57</v>
      </c>
      <c r="F71" s="8"/>
      <c r="G71" s="8"/>
      <c r="H71" s="10">
        <f t="shared" ref="H71:H74" si="17">F71*G71</f>
        <v>0</v>
      </c>
      <c r="I71" s="10"/>
      <c r="J71" s="10">
        <f>H71*I71</f>
        <v>0</v>
      </c>
      <c r="K71" s="10"/>
      <c r="L71" s="10"/>
      <c r="M71" s="10"/>
      <c r="N71" s="10">
        <f t="shared" ref="N71:N73" si="18">L71*M71</f>
        <v>0</v>
      </c>
      <c r="O71" s="10"/>
      <c r="P71" s="10"/>
      <c r="Q71" s="10"/>
      <c r="R71" s="10">
        <f>P71*Q71</f>
        <v>0</v>
      </c>
      <c r="S71" s="30"/>
    </row>
    <row r="72" spans="1:19" ht="15" x14ac:dyDescent="0.2">
      <c r="A72" s="8"/>
      <c r="B72" s="8"/>
      <c r="C72" s="8"/>
      <c r="D72" s="8"/>
      <c r="E72" s="12"/>
      <c r="F72" s="8"/>
      <c r="G72" s="8"/>
      <c r="H72" s="10">
        <f t="shared" si="17"/>
        <v>0</v>
      </c>
      <c r="I72" s="10"/>
      <c r="J72" s="10">
        <f>H72*I72</f>
        <v>0</v>
      </c>
      <c r="K72" s="10"/>
      <c r="L72" s="10"/>
      <c r="M72" s="10"/>
      <c r="N72" s="10">
        <f t="shared" si="18"/>
        <v>0</v>
      </c>
      <c r="O72" s="10"/>
      <c r="P72" s="10"/>
      <c r="Q72" s="10"/>
      <c r="R72" s="10">
        <f t="shared" ref="R72:R74" si="19">P72*Q72</f>
        <v>0</v>
      </c>
      <c r="S72" s="30"/>
    </row>
    <row r="73" spans="1:19" ht="15" x14ac:dyDescent="0.2">
      <c r="A73" s="8"/>
      <c r="B73" s="8"/>
      <c r="C73" s="8"/>
      <c r="D73" s="8"/>
      <c r="E73" s="12"/>
      <c r="F73" s="8"/>
      <c r="G73" s="8"/>
      <c r="H73" s="10">
        <f t="shared" si="17"/>
        <v>0</v>
      </c>
      <c r="I73" s="10"/>
      <c r="J73" s="10">
        <f t="shared" ref="J73:J74" si="20">H73*I73</f>
        <v>0</v>
      </c>
      <c r="K73" s="10"/>
      <c r="L73" s="10"/>
      <c r="M73" s="10"/>
      <c r="N73" s="10">
        <f t="shared" si="18"/>
        <v>0</v>
      </c>
      <c r="O73" s="10"/>
      <c r="P73" s="10"/>
      <c r="Q73" s="10"/>
      <c r="R73" s="10">
        <f t="shared" si="19"/>
        <v>0</v>
      </c>
      <c r="S73" s="30"/>
    </row>
    <row r="74" spans="1:19" x14ac:dyDescent="0.2">
      <c r="A74" s="8"/>
      <c r="B74" s="8"/>
      <c r="C74" s="8"/>
      <c r="D74" s="8"/>
      <c r="E74" s="8"/>
      <c r="F74" s="8"/>
      <c r="G74" s="8"/>
      <c r="H74" s="10">
        <f t="shared" si="17"/>
        <v>0</v>
      </c>
      <c r="I74" s="10"/>
      <c r="J74" s="10">
        <f t="shared" si="20"/>
        <v>0</v>
      </c>
      <c r="K74" s="10"/>
      <c r="L74" s="10"/>
      <c r="M74" s="10"/>
      <c r="N74" s="10">
        <f>L74*M74</f>
        <v>0</v>
      </c>
      <c r="O74" s="10"/>
      <c r="P74" s="10"/>
      <c r="Q74" s="10"/>
      <c r="R74" s="10">
        <f t="shared" si="19"/>
        <v>0</v>
      </c>
      <c r="S74" s="27"/>
    </row>
    <row r="75" spans="1:19" x14ac:dyDescent="0.2">
      <c r="A75" s="8"/>
      <c r="B75" s="8"/>
      <c r="C75" s="8"/>
      <c r="D75" s="8"/>
      <c r="E75" s="19" t="s">
        <v>55</v>
      </c>
      <c r="F75" s="8"/>
      <c r="G75" s="8"/>
      <c r="H75" s="20">
        <f>SUM(H70:H74)</f>
        <v>0</v>
      </c>
      <c r="I75" s="10"/>
      <c r="J75" s="20">
        <f>SUM(J70:J74)</f>
        <v>0</v>
      </c>
      <c r="K75" s="10"/>
      <c r="L75" s="20">
        <f>SUM(L70:L74)</f>
        <v>0</v>
      </c>
      <c r="M75" s="10"/>
      <c r="N75" s="20">
        <f>SUM(N70:N74)</f>
        <v>0</v>
      </c>
      <c r="O75" s="10"/>
      <c r="P75" s="10"/>
      <c r="Q75" s="10"/>
      <c r="R75" s="20">
        <f>SUM(R70:R74)</f>
        <v>0</v>
      </c>
      <c r="S75" s="27">
        <f>J75+N75+R75</f>
        <v>0</v>
      </c>
    </row>
    <row r="76" spans="1:19" ht="15" x14ac:dyDescent="0.2">
      <c r="A76" s="8"/>
      <c r="B76" s="8"/>
      <c r="C76" s="8"/>
      <c r="D76" s="8"/>
      <c r="E76" s="12" t="s">
        <v>58</v>
      </c>
      <c r="F76" s="8"/>
      <c r="G76" s="8"/>
      <c r="H76" s="10">
        <f>F76*G76</f>
        <v>0</v>
      </c>
      <c r="I76" s="10"/>
      <c r="J76" s="10">
        <f>H76*I76</f>
        <v>0</v>
      </c>
      <c r="K76" s="10"/>
      <c r="L76" s="10"/>
      <c r="M76" s="10"/>
      <c r="N76" s="10">
        <f>L76*M76</f>
        <v>0</v>
      </c>
      <c r="O76" s="10"/>
      <c r="P76" s="10"/>
      <c r="Q76" s="10"/>
      <c r="R76" s="10">
        <f>P76*Q76</f>
        <v>0</v>
      </c>
      <c r="S76" s="30"/>
    </row>
    <row r="77" spans="1:19" ht="15" x14ac:dyDescent="0.2">
      <c r="A77" s="8"/>
      <c r="B77" s="8"/>
      <c r="C77" s="14"/>
      <c r="D77" s="8"/>
      <c r="E77" s="12"/>
      <c r="F77" s="8"/>
      <c r="G77" s="8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0"/>
    </row>
    <row r="78" spans="1:19" ht="15" x14ac:dyDescent="0.2">
      <c r="A78" s="8"/>
      <c r="B78" s="8"/>
      <c r="C78" s="14"/>
      <c r="D78" s="8"/>
      <c r="E78" s="12"/>
      <c r="F78" s="8"/>
      <c r="G78" s="8"/>
      <c r="H78" s="10">
        <f>F78*G78</f>
        <v>0</v>
      </c>
      <c r="I78" s="10"/>
      <c r="J78" s="10">
        <f t="shared" ref="J78:J79" si="21">H78*I78</f>
        <v>0</v>
      </c>
      <c r="K78" s="10"/>
      <c r="L78" s="10"/>
      <c r="M78" s="10"/>
      <c r="N78" s="10">
        <f>L78*M78</f>
        <v>0</v>
      </c>
      <c r="O78" s="10"/>
      <c r="P78" s="10"/>
      <c r="Q78" s="10"/>
      <c r="R78" s="10">
        <f t="shared" ref="R78:R79" si="22">P78*Q78</f>
        <v>0</v>
      </c>
      <c r="S78" s="30"/>
    </row>
    <row r="79" spans="1:19" x14ac:dyDescent="0.2">
      <c r="A79" s="8"/>
      <c r="B79" s="8"/>
      <c r="C79" s="8"/>
      <c r="D79" s="8"/>
      <c r="E79" s="8"/>
      <c r="F79" s="8"/>
      <c r="G79" s="8"/>
      <c r="H79" s="10">
        <f>F79*G79</f>
        <v>0</v>
      </c>
      <c r="I79" s="10"/>
      <c r="J79" s="10">
        <f t="shared" si="21"/>
        <v>0</v>
      </c>
      <c r="K79" s="10"/>
      <c r="L79" s="10"/>
      <c r="M79" s="10"/>
      <c r="N79" s="10">
        <f>L79*M79</f>
        <v>0</v>
      </c>
      <c r="O79" s="10"/>
      <c r="P79" s="10"/>
      <c r="Q79" s="10"/>
      <c r="R79" s="10">
        <f t="shared" si="22"/>
        <v>0</v>
      </c>
      <c r="S79" s="30"/>
    </row>
    <row r="80" spans="1:19" x14ac:dyDescent="0.2">
      <c r="A80" s="8"/>
      <c r="B80" s="8"/>
      <c r="C80" s="8"/>
      <c r="D80" s="8"/>
      <c r="E80" s="19" t="s">
        <v>55</v>
      </c>
      <c r="F80" s="8"/>
      <c r="G80" s="8"/>
      <c r="H80" s="20">
        <f>SUM(H76:H79)</f>
        <v>0</v>
      </c>
      <c r="I80" s="10"/>
      <c r="J80" s="20">
        <f>SUM(J77:J79)</f>
        <v>0</v>
      </c>
      <c r="K80" s="10"/>
      <c r="L80" s="20">
        <f>SUM(L76:L79)</f>
        <v>0</v>
      </c>
      <c r="M80" s="10"/>
      <c r="N80" s="20">
        <f>SUM(N76:N79)</f>
        <v>0</v>
      </c>
      <c r="O80" s="10"/>
      <c r="P80" s="10"/>
      <c r="Q80" s="10"/>
      <c r="R80" s="20">
        <f>SUM(R76:R79)</f>
        <v>0</v>
      </c>
      <c r="S80" s="27">
        <f>J80+N80+R80</f>
        <v>0</v>
      </c>
    </row>
    <row r="81" spans="1:19" x14ac:dyDescent="0.2">
      <c r="A81" s="8"/>
      <c r="B81" s="8"/>
      <c r="C81" s="8"/>
      <c r="D81" s="8"/>
      <c r="E81" s="19" t="s">
        <v>55</v>
      </c>
      <c r="F81" s="8"/>
      <c r="G81" s="8"/>
      <c r="H81" s="20">
        <f>H69+H75+H80</f>
        <v>0</v>
      </c>
      <c r="I81" s="10"/>
      <c r="J81" s="20">
        <f>J69+J75+J80</f>
        <v>0</v>
      </c>
      <c r="K81" s="10"/>
      <c r="L81" s="20">
        <f>L69+L75+L80</f>
        <v>0</v>
      </c>
      <c r="M81" s="10"/>
      <c r="N81" s="20">
        <f>N69+N75+N80</f>
        <v>0</v>
      </c>
      <c r="O81" s="10"/>
      <c r="P81" s="10"/>
      <c r="Q81" s="10"/>
      <c r="R81" s="20">
        <f>R69+R75+R80</f>
        <v>0</v>
      </c>
      <c r="S81" s="20">
        <f>SUM(S65:S80)</f>
        <v>0</v>
      </c>
    </row>
    <row r="82" spans="1:19" x14ac:dyDescent="0.2">
      <c r="A82" s="2"/>
      <c r="B82" s="2"/>
      <c r="C82" s="2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5">
        <f>J81+N81+R81</f>
        <v>0</v>
      </c>
      <c r="S82" s="25" t="s">
        <v>0</v>
      </c>
    </row>
    <row r="84" spans="1:19" ht="20.25" x14ac:dyDescent="0.3">
      <c r="F84" t="s">
        <v>0</v>
      </c>
      <c r="H84" s="1" t="s">
        <v>68</v>
      </c>
    </row>
    <row r="85" spans="1:1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">
      <c r="A86" s="3" t="s">
        <v>2</v>
      </c>
      <c r="B86" s="3" t="s">
        <v>3</v>
      </c>
      <c r="C86" s="3" t="s">
        <v>4</v>
      </c>
      <c r="D86" s="3" t="s">
        <v>5</v>
      </c>
      <c r="E86" s="3" t="s">
        <v>6</v>
      </c>
      <c r="F86" s="3" t="s">
        <v>7</v>
      </c>
      <c r="G86" s="3" t="s">
        <v>8</v>
      </c>
      <c r="H86" s="4" t="s">
        <v>9</v>
      </c>
      <c r="I86" s="4"/>
      <c r="J86" s="4"/>
      <c r="K86" s="3"/>
      <c r="L86" s="4" t="s">
        <v>10</v>
      </c>
      <c r="M86" s="4"/>
      <c r="N86" s="4"/>
      <c r="O86" s="4" t="s">
        <v>11</v>
      </c>
      <c r="P86" s="4"/>
      <c r="Q86" s="4"/>
      <c r="R86" s="4"/>
      <c r="S86" s="2"/>
    </row>
    <row r="87" spans="1:19" ht="25.5" x14ac:dyDescent="0.2">
      <c r="A87" s="5"/>
      <c r="B87" s="5"/>
      <c r="C87" s="5"/>
      <c r="D87" s="5"/>
      <c r="E87" s="5"/>
      <c r="F87" s="6"/>
      <c r="G87" s="6"/>
      <c r="H87" s="7" t="s">
        <v>12</v>
      </c>
      <c r="I87" s="7" t="s">
        <v>13</v>
      </c>
      <c r="J87" s="7" t="s">
        <v>14</v>
      </c>
      <c r="K87" s="6"/>
      <c r="L87" s="7" t="s">
        <v>12</v>
      </c>
      <c r="M87" s="7" t="s">
        <v>15</v>
      </c>
      <c r="N87" s="7" t="s">
        <v>14</v>
      </c>
      <c r="O87" s="7" t="s">
        <v>16</v>
      </c>
      <c r="P87" s="7" t="s">
        <v>12</v>
      </c>
      <c r="Q87" s="7" t="s">
        <v>15</v>
      </c>
      <c r="R87" s="7" t="s">
        <v>14</v>
      </c>
      <c r="S87" s="2"/>
    </row>
    <row r="88" spans="1:19" ht="31.5" x14ac:dyDescent="0.2">
      <c r="A88" s="8"/>
      <c r="B88" s="8"/>
      <c r="C88" s="8"/>
      <c r="D88" s="8"/>
      <c r="E88" s="9" t="s">
        <v>17</v>
      </c>
      <c r="F88" s="8"/>
      <c r="G88" s="8"/>
      <c r="H88" s="10">
        <f>F88*G88</f>
        <v>0</v>
      </c>
      <c r="I88" s="10"/>
      <c r="J88" s="10">
        <f>H88*I88</f>
        <v>0</v>
      </c>
      <c r="K88" s="10"/>
      <c r="L88" s="10"/>
      <c r="M88" s="10"/>
      <c r="N88" s="10">
        <f>L88*M88</f>
        <v>0</v>
      </c>
      <c r="O88" s="10"/>
      <c r="P88" s="10"/>
      <c r="Q88" s="10"/>
      <c r="R88" s="10">
        <f>P88*Q88</f>
        <v>0</v>
      </c>
      <c r="S88" s="27"/>
    </row>
    <row r="89" spans="1:19" ht="15" x14ac:dyDescent="0.2">
      <c r="A89" s="8"/>
      <c r="B89" s="8"/>
      <c r="C89" s="8"/>
      <c r="D89" s="8"/>
      <c r="E89" s="12" t="s">
        <v>18</v>
      </c>
      <c r="F89" s="8"/>
      <c r="G89" s="8"/>
      <c r="H89" s="10">
        <f>F89*G89</f>
        <v>0</v>
      </c>
      <c r="I89" s="10"/>
      <c r="J89" s="10">
        <f>H89*I89</f>
        <v>0</v>
      </c>
      <c r="K89" s="10"/>
      <c r="L89" s="10"/>
      <c r="M89" s="10"/>
      <c r="N89" s="10">
        <f>L89*M89</f>
        <v>0</v>
      </c>
      <c r="O89" s="10"/>
      <c r="P89" s="10"/>
      <c r="Q89" s="10"/>
      <c r="R89" s="10">
        <f t="shared" ref="R89:R91" si="23">P89*Q89</f>
        <v>0</v>
      </c>
      <c r="S89" s="27"/>
    </row>
    <row r="90" spans="1:19" ht="63.75" x14ac:dyDescent="0.2">
      <c r="A90" s="8" t="s">
        <v>59</v>
      </c>
      <c r="B90" s="13" t="s">
        <v>69</v>
      </c>
      <c r="C90" s="14">
        <v>44634</v>
      </c>
      <c r="D90" s="8"/>
      <c r="E90" s="15" t="s">
        <v>70</v>
      </c>
      <c r="F90" s="8">
        <v>1</v>
      </c>
      <c r="G90" s="8">
        <v>1</v>
      </c>
      <c r="H90" s="10">
        <f>F90*G90</f>
        <v>1</v>
      </c>
      <c r="I90" s="10">
        <v>600</v>
      </c>
      <c r="J90" s="10">
        <f>H90*I90</f>
        <v>600</v>
      </c>
      <c r="K90" s="10" t="s">
        <v>21</v>
      </c>
      <c r="L90" s="10">
        <v>0.5</v>
      </c>
      <c r="M90" s="10">
        <v>400</v>
      </c>
      <c r="N90" s="10">
        <f>L90*M90</f>
        <v>200</v>
      </c>
      <c r="O90" s="10" t="s">
        <v>71</v>
      </c>
      <c r="P90" s="10">
        <v>1</v>
      </c>
      <c r="Q90" s="10">
        <v>125</v>
      </c>
      <c r="R90" s="10">
        <f t="shared" si="23"/>
        <v>125</v>
      </c>
      <c r="S90" s="29"/>
    </row>
    <row r="91" spans="1:19" x14ac:dyDescent="0.2">
      <c r="A91" s="8"/>
      <c r="B91" s="8"/>
      <c r="C91" s="8"/>
      <c r="D91" s="8"/>
      <c r="E91" s="8"/>
      <c r="F91" s="8"/>
      <c r="G91" s="8"/>
      <c r="H91" s="10">
        <f>F91*G91</f>
        <v>0</v>
      </c>
      <c r="I91" s="10"/>
      <c r="J91" s="10">
        <f>H91*I91</f>
        <v>0</v>
      </c>
      <c r="K91" s="10"/>
      <c r="L91" s="10"/>
      <c r="M91" s="10"/>
      <c r="N91" s="10">
        <f>L91*M91</f>
        <v>0</v>
      </c>
      <c r="O91" s="10" t="s">
        <v>27</v>
      </c>
      <c r="P91" s="10">
        <v>0.1</v>
      </c>
      <c r="Q91" s="10">
        <v>75</v>
      </c>
      <c r="R91" s="10">
        <f t="shared" si="23"/>
        <v>7.5</v>
      </c>
      <c r="S91" s="29"/>
    </row>
    <row r="92" spans="1:19" x14ac:dyDescent="0.2">
      <c r="A92" s="8"/>
      <c r="B92" s="8"/>
      <c r="C92" s="8"/>
      <c r="D92" s="8"/>
      <c r="E92" s="19" t="s">
        <v>55</v>
      </c>
      <c r="F92" s="8"/>
      <c r="G92" s="8"/>
      <c r="H92" s="20">
        <f>SUM(H88:H91)</f>
        <v>1</v>
      </c>
      <c r="I92" s="10"/>
      <c r="J92" s="20">
        <f>SUM(J88:J91)</f>
        <v>600</v>
      </c>
      <c r="K92" s="10"/>
      <c r="L92" s="20">
        <f>SUM(L88:L91)</f>
        <v>0.5</v>
      </c>
      <c r="M92" s="10"/>
      <c r="N92" s="20">
        <f>SUM(N88:N91)</f>
        <v>200</v>
      </c>
      <c r="O92" s="10"/>
      <c r="P92" s="10"/>
      <c r="Q92" s="10"/>
      <c r="R92" s="20">
        <f>SUM(R88:R91)</f>
        <v>132.5</v>
      </c>
      <c r="S92" s="27">
        <f>J92+N92+R92</f>
        <v>932.5</v>
      </c>
    </row>
    <row r="93" spans="1:19" ht="15" x14ac:dyDescent="0.2">
      <c r="A93" s="8" t="s">
        <v>0</v>
      </c>
      <c r="B93" s="8"/>
      <c r="C93" s="8"/>
      <c r="D93" s="8"/>
      <c r="E93" s="12" t="s">
        <v>56</v>
      </c>
      <c r="F93" s="8"/>
      <c r="G93" s="8"/>
      <c r="H93" s="10">
        <f>F93*G93</f>
        <v>0</v>
      </c>
      <c r="I93" s="10"/>
      <c r="J93" s="10">
        <f>H93*I93</f>
        <v>0</v>
      </c>
      <c r="K93" s="10"/>
      <c r="L93" s="10"/>
      <c r="M93" s="10"/>
      <c r="N93" s="10">
        <f>L93*M93</f>
        <v>0</v>
      </c>
      <c r="O93" s="10"/>
      <c r="P93" s="10"/>
      <c r="Q93" s="10"/>
      <c r="R93" s="10">
        <f>P93</f>
        <v>0</v>
      </c>
      <c r="S93" s="30"/>
    </row>
    <row r="94" spans="1:19" ht="15" x14ac:dyDescent="0.2">
      <c r="A94" s="8"/>
      <c r="B94" s="8"/>
      <c r="C94" s="14"/>
      <c r="D94" s="8"/>
      <c r="E94" s="12" t="s">
        <v>57</v>
      </c>
      <c r="F94" s="8"/>
      <c r="G94" s="8"/>
      <c r="H94" s="10">
        <f t="shared" ref="H94:H96" si="24">F94*G94</f>
        <v>0</v>
      </c>
      <c r="I94" s="10"/>
      <c r="J94" s="10">
        <f>H94*I94</f>
        <v>0</v>
      </c>
      <c r="K94" s="10"/>
      <c r="L94" s="10"/>
      <c r="M94" s="10"/>
      <c r="N94" s="10">
        <f t="shared" ref="N94:N95" si="25">L94*M94</f>
        <v>0</v>
      </c>
      <c r="O94" s="10"/>
      <c r="P94" s="10"/>
      <c r="Q94" s="10"/>
      <c r="R94" s="10">
        <f>P94*Q94</f>
        <v>0</v>
      </c>
      <c r="S94" s="30"/>
    </row>
    <row r="95" spans="1:19" ht="15" x14ac:dyDescent="0.2">
      <c r="A95" s="8"/>
      <c r="B95" s="8"/>
      <c r="C95" s="8"/>
      <c r="D95" s="8"/>
      <c r="E95" s="12"/>
      <c r="F95" s="8"/>
      <c r="G95" s="8"/>
      <c r="H95" s="10">
        <f t="shared" si="24"/>
        <v>0</v>
      </c>
      <c r="I95" s="10"/>
      <c r="J95" s="10">
        <f>H95*I95</f>
        <v>0</v>
      </c>
      <c r="K95" s="10"/>
      <c r="L95" s="10"/>
      <c r="M95" s="10"/>
      <c r="N95" s="10">
        <f t="shared" si="25"/>
        <v>0</v>
      </c>
      <c r="O95" s="10"/>
      <c r="P95" s="10"/>
      <c r="Q95" s="10"/>
      <c r="R95" s="10">
        <f t="shared" ref="R95:R96" si="26">P95*Q95</f>
        <v>0</v>
      </c>
      <c r="S95" s="30"/>
    </row>
    <row r="96" spans="1:19" x14ac:dyDescent="0.2">
      <c r="A96" s="8"/>
      <c r="B96" s="8"/>
      <c r="C96" s="8"/>
      <c r="D96" s="8"/>
      <c r="E96" s="8"/>
      <c r="F96" s="8"/>
      <c r="G96" s="8"/>
      <c r="H96" s="10">
        <f t="shared" si="24"/>
        <v>0</v>
      </c>
      <c r="I96" s="10"/>
      <c r="J96" s="10">
        <f t="shared" ref="J96" si="27">H96*I96</f>
        <v>0</v>
      </c>
      <c r="K96" s="10"/>
      <c r="L96" s="10"/>
      <c r="M96" s="10"/>
      <c r="N96" s="10">
        <f>L96*M96</f>
        <v>0</v>
      </c>
      <c r="O96" s="10"/>
      <c r="P96" s="10"/>
      <c r="Q96" s="10"/>
      <c r="R96" s="10">
        <f t="shared" si="26"/>
        <v>0</v>
      </c>
      <c r="S96" s="27"/>
    </row>
    <row r="97" spans="1:19" x14ac:dyDescent="0.2">
      <c r="A97" s="8"/>
      <c r="B97" s="8"/>
      <c r="C97" s="8"/>
      <c r="D97" s="8"/>
      <c r="E97" s="19" t="s">
        <v>55</v>
      </c>
      <c r="F97" s="8"/>
      <c r="G97" s="8"/>
      <c r="H97" s="20">
        <f>SUM(H93:H96)</f>
        <v>0</v>
      </c>
      <c r="I97" s="10"/>
      <c r="J97" s="20">
        <f>SUM(J93:J96)</f>
        <v>0</v>
      </c>
      <c r="K97" s="10"/>
      <c r="L97" s="20">
        <f>SUM(L93:L96)</f>
        <v>0</v>
      </c>
      <c r="M97" s="10"/>
      <c r="N97" s="20">
        <f>SUM(N93:N96)</f>
        <v>0</v>
      </c>
      <c r="O97" s="10"/>
      <c r="P97" s="10"/>
      <c r="Q97" s="10"/>
      <c r="R97" s="20">
        <f>SUM(R93:R96)</f>
        <v>0</v>
      </c>
      <c r="S97" s="27">
        <f>J97+N97+R97</f>
        <v>0</v>
      </c>
    </row>
    <row r="98" spans="1:19" ht="15" x14ac:dyDescent="0.2">
      <c r="A98" s="8"/>
      <c r="B98" s="8"/>
      <c r="C98" s="8"/>
      <c r="D98" s="8"/>
      <c r="E98" s="12" t="s">
        <v>58</v>
      </c>
      <c r="F98" s="8"/>
      <c r="G98" s="8"/>
      <c r="H98" s="10">
        <f>F98*G98</f>
        <v>0</v>
      </c>
      <c r="I98" s="10"/>
      <c r="J98" s="10">
        <f>H98*I98</f>
        <v>0</v>
      </c>
      <c r="K98" s="10"/>
      <c r="L98" s="10"/>
      <c r="M98" s="10"/>
      <c r="N98" s="10">
        <f>L98*M98</f>
        <v>0</v>
      </c>
      <c r="O98" s="10"/>
      <c r="P98" s="10"/>
      <c r="Q98" s="10"/>
      <c r="R98" s="10">
        <f>P98*Q98</f>
        <v>0</v>
      </c>
      <c r="S98" s="30"/>
    </row>
    <row r="99" spans="1:19" ht="77.25" customHeight="1" x14ac:dyDescent="0.2">
      <c r="A99" s="8">
        <v>1</v>
      </c>
      <c r="B99" s="13" t="s">
        <v>72</v>
      </c>
      <c r="C99" s="14">
        <v>44644</v>
      </c>
      <c r="D99" s="8"/>
      <c r="E99" s="22" t="s">
        <v>73</v>
      </c>
      <c r="F99" s="8">
        <v>1</v>
      </c>
      <c r="G99" s="8">
        <v>1</v>
      </c>
      <c r="H99" s="10">
        <f>F99*G99</f>
        <v>1</v>
      </c>
      <c r="I99" s="10">
        <v>600</v>
      </c>
      <c r="J99" s="10">
        <f>H99*I99</f>
        <v>600</v>
      </c>
      <c r="K99" s="10" t="s">
        <v>21</v>
      </c>
      <c r="L99" s="10">
        <v>0.5</v>
      </c>
      <c r="M99" s="10">
        <v>400</v>
      </c>
      <c r="N99" s="10">
        <f>L99*M99</f>
        <v>200</v>
      </c>
      <c r="O99" s="10" t="s">
        <v>74</v>
      </c>
      <c r="P99" s="10">
        <v>1</v>
      </c>
      <c r="Q99" s="10">
        <v>281.56</v>
      </c>
      <c r="R99" s="10">
        <f>P99*Q99</f>
        <v>281.56</v>
      </c>
      <c r="S99" s="30"/>
    </row>
    <row r="100" spans="1:19" ht="15" x14ac:dyDescent="0.2">
      <c r="A100" s="8"/>
      <c r="B100" s="8"/>
      <c r="C100" s="14"/>
      <c r="D100" s="8"/>
      <c r="E100" s="12"/>
      <c r="F100" s="8"/>
      <c r="G100" s="8"/>
      <c r="H100" s="10">
        <f>F100*G100</f>
        <v>0</v>
      </c>
      <c r="I100" s="10"/>
      <c r="J100" s="10">
        <f t="shared" ref="J100:J101" si="28">H100*I100</f>
        <v>0</v>
      </c>
      <c r="K100" s="10"/>
      <c r="L100" s="10"/>
      <c r="M100" s="10"/>
      <c r="N100" s="10">
        <f>L100*M100</f>
        <v>0</v>
      </c>
      <c r="O100" s="10" t="s">
        <v>75</v>
      </c>
      <c r="P100" s="10">
        <v>1</v>
      </c>
      <c r="Q100" s="10">
        <v>184</v>
      </c>
      <c r="R100" s="10">
        <f t="shared" ref="R100:R101" si="29">P100*Q100</f>
        <v>184</v>
      </c>
      <c r="S100" s="30"/>
    </row>
    <row r="101" spans="1:19" x14ac:dyDescent="0.2">
      <c r="A101" s="8"/>
      <c r="B101" s="8"/>
      <c r="C101" s="8"/>
      <c r="D101" s="8"/>
      <c r="E101" s="8"/>
      <c r="F101" s="8"/>
      <c r="G101" s="8"/>
      <c r="H101" s="10">
        <f>F101*G101</f>
        <v>0</v>
      </c>
      <c r="I101" s="10"/>
      <c r="J101" s="10">
        <f t="shared" si="28"/>
        <v>0</v>
      </c>
      <c r="K101" s="10"/>
      <c r="L101" s="10"/>
      <c r="M101" s="10"/>
      <c r="N101" s="10">
        <f>L101*M101</f>
        <v>0</v>
      </c>
      <c r="O101" s="10" t="s">
        <v>76</v>
      </c>
      <c r="P101" s="10">
        <v>0.5</v>
      </c>
      <c r="Q101" s="10">
        <v>62.24</v>
      </c>
      <c r="R101" s="10">
        <f t="shared" si="29"/>
        <v>31.12</v>
      </c>
      <c r="S101" s="30"/>
    </row>
    <row r="102" spans="1:19" x14ac:dyDescent="0.2">
      <c r="A102" s="8"/>
      <c r="B102" s="8"/>
      <c r="C102" s="8"/>
      <c r="D102" s="8"/>
      <c r="E102" s="19" t="s">
        <v>55</v>
      </c>
      <c r="F102" s="8"/>
      <c r="G102" s="8"/>
      <c r="H102" s="20">
        <f>SUM(H98:H101)</f>
        <v>1</v>
      </c>
      <c r="I102" s="10"/>
      <c r="J102" s="20">
        <f>SUM(J99:J101)</f>
        <v>600</v>
      </c>
      <c r="K102" s="10"/>
      <c r="L102" s="20">
        <f>SUM(L98:L101)</f>
        <v>0.5</v>
      </c>
      <c r="M102" s="10"/>
      <c r="N102" s="20">
        <f>SUM(N98:N101)</f>
        <v>200</v>
      </c>
      <c r="O102" s="10"/>
      <c r="P102" s="10"/>
      <c r="Q102" s="10"/>
      <c r="R102" s="20">
        <f>SUM(R98:R101)</f>
        <v>496.68</v>
      </c>
      <c r="S102" s="27">
        <f>J102+N102+R102</f>
        <v>1296.68</v>
      </c>
    </row>
    <row r="103" spans="1:19" x14ac:dyDescent="0.2">
      <c r="A103" s="8"/>
      <c r="B103" s="8"/>
      <c r="C103" s="8"/>
      <c r="D103" s="8"/>
      <c r="E103" s="19" t="s">
        <v>55</v>
      </c>
      <c r="F103" s="8"/>
      <c r="G103" s="8"/>
      <c r="H103" s="20">
        <f>H92+H97+H102</f>
        <v>2</v>
      </c>
      <c r="I103" s="10"/>
      <c r="J103" s="20">
        <f>J92+J97+J102</f>
        <v>1200</v>
      </c>
      <c r="K103" s="10"/>
      <c r="L103" s="20">
        <f>L92+L97+L102</f>
        <v>1</v>
      </c>
      <c r="M103" s="10"/>
      <c r="N103" s="20">
        <f>N92+N97+N102</f>
        <v>400</v>
      </c>
      <c r="O103" s="10"/>
      <c r="P103" s="10"/>
      <c r="Q103" s="10"/>
      <c r="R103" s="20">
        <f>R92+R97+R102</f>
        <v>629.18000000000006</v>
      </c>
      <c r="S103" s="20">
        <f>SUM(S88:S102)</f>
        <v>2229.1800000000003</v>
      </c>
    </row>
    <row r="104" spans="1:19" x14ac:dyDescent="0.2">
      <c r="A104" s="2"/>
      <c r="B104" s="2"/>
      <c r="C104" s="2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5">
        <f>J103+N103+R103</f>
        <v>2229.1800000000003</v>
      </c>
      <c r="S104" s="25" t="s">
        <v>0</v>
      </c>
    </row>
    <row r="106" spans="1:19" ht="20.25" x14ac:dyDescent="0.3">
      <c r="F106" t="s">
        <v>0</v>
      </c>
      <c r="H106" s="1" t="s">
        <v>77</v>
      </c>
    </row>
    <row r="107" spans="1:19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x14ac:dyDescent="0.2">
      <c r="A108" s="32" t="s">
        <v>2</v>
      </c>
      <c r="B108" s="32" t="s">
        <v>3</v>
      </c>
      <c r="C108" s="32" t="s">
        <v>4</v>
      </c>
      <c r="D108" s="32" t="s">
        <v>5</v>
      </c>
      <c r="E108" s="32" t="s">
        <v>6</v>
      </c>
      <c r="F108" s="3" t="s">
        <v>7</v>
      </c>
      <c r="G108" s="3" t="s">
        <v>8</v>
      </c>
      <c r="H108" s="33" t="s">
        <v>9</v>
      </c>
      <c r="I108" s="33"/>
      <c r="J108" s="33"/>
      <c r="K108" s="32"/>
      <c r="L108" s="33" t="s">
        <v>10</v>
      </c>
      <c r="M108" s="33"/>
      <c r="N108" s="33"/>
      <c r="O108" s="33" t="s">
        <v>11</v>
      </c>
      <c r="P108" s="33"/>
      <c r="Q108" s="33"/>
      <c r="R108" s="33"/>
      <c r="S108" s="31"/>
    </row>
    <row r="109" spans="1:19" x14ac:dyDescent="0.2">
      <c r="A109" s="34"/>
      <c r="B109" s="34"/>
      <c r="C109" s="34"/>
      <c r="D109" s="34"/>
      <c r="E109" s="34"/>
      <c r="F109" s="6"/>
      <c r="G109" s="6"/>
      <c r="H109" s="35" t="s">
        <v>12</v>
      </c>
      <c r="I109" s="7" t="s">
        <v>13</v>
      </c>
      <c r="J109" s="35" t="s">
        <v>14</v>
      </c>
      <c r="K109" s="36"/>
      <c r="L109" s="35" t="s">
        <v>12</v>
      </c>
      <c r="M109" s="35" t="s">
        <v>15</v>
      </c>
      <c r="N109" s="35" t="s">
        <v>14</v>
      </c>
      <c r="O109" s="7" t="s">
        <v>16</v>
      </c>
      <c r="P109" s="35" t="s">
        <v>12</v>
      </c>
      <c r="Q109" s="35" t="s">
        <v>15</v>
      </c>
      <c r="R109" s="35" t="s">
        <v>14</v>
      </c>
      <c r="S109" s="31"/>
    </row>
    <row r="110" spans="1:19" ht="31.5" x14ac:dyDescent="0.2">
      <c r="A110" s="37"/>
      <c r="B110" s="8"/>
      <c r="C110" s="37"/>
      <c r="D110" s="8"/>
      <c r="E110" s="9" t="s">
        <v>17</v>
      </c>
      <c r="F110" s="37"/>
      <c r="G110" s="37"/>
      <c r="H110" s="38">
        <f>F110*G110</f>
        <v>0</v>
      </c>
      <c r="I110" s="38"/>
      <c r="J110" s="38">
        <f>H110*I110</f>
        <v>0</v>
      </c>
      <c r="K110" s="38"/>
      <c r="L110" s="38"/>
      <c r="M110" s="38"/>
      <c r="N110" s="38">
        <f>L110*M110</f>
        <v>0</v>
      </c>
      <c r="O110" s="38"/>
      <c r="P110" s="38"/>
      <c r="Q110" s="38"/>
      <c r="R110" s="38">
        <f>P110*Q110</f>
        <v>0</v>
      </c>
      <c r="S110" s="39"/>
    </row>
    <row r="111" spans="1:19" ht="15" x14ac:dyDescent="0.2">
      <c r="A111" s="37"/>
      <c r="B111" s="8"/>
      <c r="C111" s="37"/>
      <c r="D111" s="37"/>
      <c r="E111" s="40" t="s">
        <v>18</v>
      </c>
      <c r="F111" s="37"/>
      <c r="G111" s="37"/>
      <c r="H111" s="38">
        <f>F111*G111</f>
        <v>0</v>
      </c>
      <c r="I111" s="38"/>
      <c r="J111" s="38">
        <f>H111*I111</f>
        <v>0</v>
      </c>
      <c r="K111" s="38"/>
      <c r="L111" s="38"/>
      <c r="M111" s="38"/>
      <c r="N111" s="38">
        <f>L111*M111</f>
        <v>0</v>
      </c>
      <c r="O111" s="38"/>
      <c r="P111" s="38"/>
      <c r="Q111" s="38"/>
      <c r="R111" s="38">
        <f t="shared" ref="R111:R113" si="30">P111*Q111</f>
        <v>0</v>
      </c>
      <c r="S111" s="39"/>
    </row>
    <row r="112" spans="1:19" ht="25.5" x14ac:dyDescent="0.2">
      <c r="A112" s="37">
        <v>1</v>
      </c>
      <c r="B112" s="13" t="s">
        <v>78</v>
      </c>
      <c r="C112" s="41">
        <v>44671</v>
      </c>
      <c r="D112" s="37"/>
      <c r="E112" s="42" t="s">
        <v>73</v>
      </c>
      <c r="F112" s="37">
        <v>1</v>
      </c>
      <c r="G112" s="37">
        <v>2</v>
      </c>
      <c r="H112" s="38">
        <f>F112*G112</f>
        <v>2</v>
      </c>
      <c r="I112" s="38">
        <v>600</v>
      </c>
      <c r="J112" s="38">
        <f>H112*I112</f>
        <v>1200</v>
      </c>
      <c r="K112" s="38" t="s">
        <v>79</v>
      </c>
      <c r="L112" s="38">
        <v>0.5</v>
      </c>
      <c r="M112" s="38">
        <v>450</v>
      </c>
      <c r="N112" s="38">
        <f>L112*M112</f>
        <v>225</v>
      </c>
      <c r="O112" s="38"/>
      <c r="P112" s="38"/>
      <c r="Q112" s="38"/>
      <c r="R112" s="38">
        <f t="shared" si="30"/>
        <v>0</v>
      </c>
      <c r="S112" s="43"/>
    </row>
    <row r="113" spans="1:19" ht="52.5" customHeight="1" x14ac:dyDescent="0.2">
      <c r="A113" s="37">
        <v>2</v>
      </c>
      <c r="B113" s="13" t="s">
        <v>80</v>
      </c>
      <c r="C113" s="41">
        <v>44671</v>
      </c>
      <c r="D113" s="37"/>
      <c r="E113" s="37" t="s">
        <v>81</v>
      </c>
      <c r="F113" s="37"/>
      <c r="G113" s="37"/>
      <c r="H113" s="38">
        <f>F113*G113</f>
        <v>0</v>
      </c>
      <c r="I113" s="38"/>
      <c r="J113" s="38">
        <f>H113*I113</f>
        <v>0</v>
      </c>
      <c r="K113" s="38"/>
      <c r="L113" s="38"/>
      <c r="M113" s="38"/>
      <c r="N113" s="38">
        <f>L113*M113</f>
        <v>0</v>
      </c>
      <c r="O113" s="38"/>
      <c r="P113" s="38"/>
      <c r="Q113" s="38"/>
      <c r="R113" s="38">
        <f t="shared" si="30"/>
        <v>0</v>
      </c>
      <c r="S113" s="43"/>
    </row>
    <row r="114" spans="1:19" x14ac:dyDescent="0.2">
      <c r="A114" s="37"/>
      <c r="B114" s="8"/>
      <c r="C114" s="37"/>
      <c r="D114" s="37"/>
      <c r="E114" s="44" t="s">
        <v>55</v>
      </c>
      <c r="F114" s="37"/>
      <c r="G114" s="37"/>
      <c r="H114" s="45">
        <f>SUM(H110:H113)</f>
        <v>2</v>
      </c>
      <c r="I114" s="38"/>
      <c r="J114" s="45">
        <f>SUM(J110:J113)</f>
        <v>1200</v>
      </c>
      <c r="K114" s="38"/>
      <c r="L114" s="45">
        <f>SUM(L110:L113)</f>
        <v>0.5</v>
      </c>
      <c r="M114" s="38"/>
      <c r="N114" s="45">
        <f>SUM(N110:N113)</f>
        <v>225</v>
      </c>
      <c r="O114" s="38"/>
      <c r="P114" s="38"/>
      <c r="Q114" s="38"/>
      <c r="R114" s="45">
        <f>SUM(R110:R113)</f>
        <v>0</v>
      </c>
      <c r="S114" s="39">
        <f>J114+N114+R114</f>
        <v>1425</v>
      </c>
    </row>
    <row r="115" spans="1:19" ht="15" x14ac:dyDescent="0.2">
      <c r="A115" s="37" t="s">
        <v>0</v>
      </c>
      <c r="B115" s="8"/>
      <c r="C115" s="37"/>
      <c r="D115" s="37"/>
      <c r="E115" s="40" t="s">
        <v>56</v>
      </c>
      <c r="F115" s="37"/>
      <c r="G115" s="37"/>
      <c r="H115" s="38">
        <f>F115*G115</f>
        <v>0</v>
      </c>
      <c r="I115" s="38"/>
      <c r="J115" s="38">
        <f>H115*I115</f>
        <v>0</v>
      </c>
      <c r="K115" s="38"/>
      <c r="L115" s="38"/>
      <c r="M115" s="38"/>
      <c r="N115" s="38">
        <f>L115*M115</f>
        <v>0</v>
      </c>
      <c r="O115" s="38"/>
      <c r="P115" s="38"/>
      <c r="Q115" s="38"/>
      <c r="R115" s="38">
        <f>P115</f>
        <v>0</v>
      </c>
      <c r="S115" s="46"/>
    </row>
    <row r="116" spans="1:19" ht="63.75" x14ac:dyDescent="0.2">
      <c r="A116" s="37">
        <v>1</v>
      </c>
      <c r="B116" s="13" t="s">
        <v>82</v>
      </c>
      <c r="C116" s="41">
        <v>44662</v>
      </c>
      <c r="D116" s="37"/>
      <c r="E116" s="47" t="s">
        <v>38</v>
      </c>
      <c r="F116" s="37">
        <v>3</v>
      </c>
      <c r="G116" s="37">
        <v>2</v>
      </c>
      <c r="H116" s="38">
        <f t="shared" ref="H116:H119" si="31">F116*G116</f>
        <v>6</v>
      </c>
      <c r="I116" s="38">
        <v>600</v>
      </c>
      <c r="J116" s="38">
        <f>H116*I116</f>
        <v>3600</v>
      </c>
      <c r="K116" s="38" t="s">
        <v>21</v>
      </c>
      <c r="L116" s="38">
        <v>1.5</v>
      </c>
      <c r="M116" s="38">
        <v>400</v>
      </c>
      <c r="N116" s="38">
        <f t="shared" ref="N116:N118" si="32">L116*M116</f>
        <v>600</v>
      </c>
      <c r="O116" s="38" t="s">
        <v>83</v>
      </c>
      <c r="P116" s="38">
        <v>2</v>
      </c>
      <c r="Q116" s="38">
        <v>49.68</v>
      </c>
      <c r="R116" s="38">
        <f>P116*Q116</f>
        <v>99.36</v>
      </c>
      <c r="S116" s="46"/>
    </row>
    <row r="117" spans="1:19" ht="15" x14ac:dyDescent="0.2">
      <c r="A117" s="37"/>
      <c r="B117" s="8"/>
      <c r="C117" s="37"/>
      <c r="D117" s="37"/>
      <c r="E117" s="40"/>
      <c r="F117" s="37"/>
      <c r="G117" s="37"/>
      <c r="H117" s="38">
        <f t="shared" si="31"/>
        <v>0</v>
      </c>
      <c r="I117" s="38"/>
      <c r="J117" s="38">
        <f>H117*I117</f>
        <v>0</v>
      </c>
      <c r="K117" s="38"/>
      <c r="L117" s="38"/>
      <c r="M117" s="38"/>
      <c r="N117" s="38">
        <f t="shared" si="32"/>
        <v>0</v>
      </c>
      <c r="O117" s="38" t="s">
        <v>84</v>
      </c>
      <c r="P117" s="38">
        <v>0.5</v>
      </c>
      <c r="Q117" s="38">
        <v>495</v>
      </c>
      <c r="R117" s="38">
        <f t="shared" ref="R117:R120" si="33">P117*Q117</f>
        <v>247.5</v>
      </c>
      <c r="S117" s="46"/>
    </row>
    <row r="118" spans="1:19" ht="15" x14ac:dyDescent="0.2">
      <c r="A118" s="37"/>
      <c r="B118" s="8"/>
      <c r="C118" s="37"/>
      <c r="D118" s="37"/>
      <c r="E118" s="40"/>
      <c r="F118" s="37"/>
      <c r="G118" s="37"/>
      <c r="H118" s="38">
        <f t="shared" si="31"/>
        <v>0</v>
      </c>
      <c r="I118" s="38"/>
      <c r="J118" s="38">
        <f t="shared" ref="J118:J119" si="34">H118*I118</f>
        <v>0</v>
      </c>
      <c r="K118" s="38"/>
      <c r="L118" s="38"/>
      <c r="M118" s="38"/>
      <c r="N118" s="38">
        <f t="shared" si="32"/>
        <v>0</v>
      </c>
      <c r="O118" s="38" t="s">
        <v>85</v>
      </c>
      <c r="P118" s="38">
        <v>1</v>
      </c>
      <c r="Q118" s="38">
        <v>490</v>
      </c>
      <c r="R118" s="38">
        <f t="shared" si="33"/>
        <v>490</v>
      </c>
      <c r="S118" s="46"/>
    </row>
    <row r="119" spans="1:19" x14ac:dyDescent="0.2">
      <c r="A119" s="37"/>
      <c r="B119" s="8"/>
      <c r="C119" s="37"/>
      <c r="D119" s="37"/>
      <c r="E119" s="37"/>
      <c r="F119" s="37"/>
      <c r="G119" s="37"/>
      <c r="H119" s="38">
        <f t="shared" si="31"/>
        <v>0</v>
      </c>
      <c r="I119" s="38"/>
      <c r="J119" s="38">
        <f t="shared" si="34"/>
        <v>0</v>
      </c>
      <c r="K119" s="38"/>
      <c r="L119" s="38"/>
      <c r="M119" s="38"/>
      <c r="N119" s="38">
        <f>L119*M119</f>
        <v>0</v>
      </c>
      <c r="O119" s="38"/>
      <c r="P119" s="38"/>
      <c r="Q119" s="38"/>
      <c r="R119" s="38">
        <f t="shared" si="33"/>
        <v>0</v>
      </c>
      <c r="S119" s="39"/>
    </row>
    <row r="120" spans="1:19" x14ac:dyDescent="0.2">
      <c r="A120" s="37">
        <v>2</v>
      </c>
      <c r="B120" s="8" t="s">
        <v>86</v>
      </c>
      <c r="C120" s="37"/>
      <c r="D120" s="37"/>
      <c r="E120" s="37"/>
      <c r="F120" s="37"/>
      <c r="G120" s="37"/>
      <c r="H120" s="38"/>
      <c r="I120" s="38"/>
      <c r="J120" s="38"/>
      <c r="K120" s="38"/>
      <c r="L120" s="38"/>
      <c r="M120" s="38"/>
      <c r="N120" s="38"/>
      <c r="O120" s="38" t="s">
        <v>87</v>
      </c>
      <c r="P120" s="38">
        <v>10</v>
      </c>
      <c r="Q120" s="38">
        <v>18</v>
      </c>
      <c r="R120" s="38">
        <f t="shared" si="33"/>
        <v>180</v>
      </c>
      <c r="S120" s="39"/>
    </row>
    <row r="121" spans="1:19" x14ac:dyDescent="0.2">
      <c r="A121" s="37"/>
      <c r="B121" s="8"/>
      <c r="C121" s="37"/>
      <c r="D121" s="37"/>
      <c r="E121" s="44" t="s">
        <v>55</v>
      </c>
      <c r="F121" s="37"/>
      <c r="G121" s="37"/>
      <c r="H121" s="45">
        <f>SUM(H115:H119)</f>
        <v>6</v>
      </c>
      <c r="I121" s="38"/>
      <c r="J121" s="45">
        <f>SUM(J115:J119)</f>
        <v>3600</v>
      </c>
      <c r="K121" s="38"/>
      <c r="L121" s="45">
        <f>SUM(L115:L119)</f>
        <v>1.5</v>
      </c>
      <c r="M121" s="38"/>
      <c r="N121" s="45">
        <f>SUM(N115:N119)</f>
        <v>600</v>
      </c>
      <c r="O121" s="38"/>
      <c r="P121" s="38"/>
      <c r="Q121" s="38"/>
      <c r="R121" s="45">
        <f>SUM(R115:R119)</f>
        <v>836.86</v>
      </c>
      <c r="S121" s="39">
        <f>J121+N121+R121</f>
        <v>5036.8599999999997</v>
      </c>
    </row>
    <row r="122" spans="1:19" ht="15" x14ac:dyDescent="0.2">
      <c r="A122" s="37"/>
      <c r="B122" s="8"/>
      <c r="C122" s="37"/>
      <c r="D122" s="37"/>
      <c r="E122" s="40" t="s">
        <v>58</v>
      </c>
      <c r="F122" s="37"/>
      <c r="G122" s="37"/>
      <c r="H122" s="38">
        <f>F122*G122</f>
        <v>0</v>
      </c>
      <c r="I122" s="38"/>
      <c r="J122" s="38">
        <f>H122*I122</f>
        <v>0</v>
      </c>
      <c r="K122" s="38"/>
      <c r="L122" s="38"/>
      <c r="M122" s="38"/>
      <c r="N122" s="38">
        <f>L122*M122</f>
        <v>0</v>
      </c>
      <c r="O122" s="38"/>
      <c r="P122" s="38"/>
      <c r="Q122" s="38"/>
      <c r="R122" s="38">
        <f>P122*Q122</f>
        <v>0</v>
      </c>
      <c r="S122" s="46"/>
    </row>
    <row r="123" spans="1:19" ht="15" x14ac:dyDescent="0.2">
      <c r="A123" s="37"/>
      <c r="B123" s="8"/>
      <c r="C123" s="41"/>
      <c r="D123" s="37"/>
      <c r="E123" s="40"/>
      <c r="F123" s="37"/>
      <c r="G123" s="37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46"/>
    </row>
    <row r="124" spans="1:19" ht="15" x14ac:dyDescent="0.2">
      <c r="A124" s="37"/>
      <c r="B124" s="8"/>
      <c r="C124" s="41"/>
      <c r="D124" s="37"/>
      <c r="E124" s="40"/>
      <c r="F124" s="37"/>
      <c r="G124" s="37"/>
      <c r="H124" s="38">
        <f>F124*G124</f>
        <v>0</v>
      </c>
      <c r="I124" s="38"/>
      <c r="J124" s="38">
        <f t="shared" ref="J124:J125" si="35">H124*I124</f>
        <v>0</v>
      </c>
      <c r="K124" s="38"/>
      <c r="L124" s="38"/>
      <c r="M124" s="38"/>
      <c r="N124" s="38">
        <f>L124*M124</f>
        <v>0</v>
      </c>
      <c r="O124" s="38"/>
      <c r="P124" s="38"/>
      <c r="Q124" s="38"/>
      <c r="R124" s="38">
        <f t="shared" ref="R124:R125" si="36">P124*Q124</f>
        <v>0</v>
      </c>
      <c r="S124" s="46"/>
    </row>
    <row r="125" spans="1:19" x14ac:dyDescent="0.2">
      <c r="A125" s="37"/>
      <c r="B125" s="8"/>
      <c r="C125" s="37"/>
      <c r="D125" s="37"/>
      <c r="E125" s="37"/>
      <c r="F125" s="37"/>
      <c r="G125" s="37"/>
      <c r="H125" s="38">
        <f>F125*G125</f>
        <v>0</v>
      </c>
      <c r="I125" s="38"/>
      <c r="J125" s="38">
        <f t="shared" si="35"/>
        <v>0</v>
      </c>
      <c r="K125" s="38"/>
      <c r="L125" s="38"/>
      <c r="M125" s="38"/>
      <c r="N125" s="38">
        <f>L125*M125</f>
        <v>0</v>
      </c>
      <c r="O125" s="38"/>
      <c r="P125" s="38"/>
      <c r="Q125" s="38"/>
      <c r="R125" s="38">
        <f t="shared" si="36"/>
        <v>0</v>
      </c>
      <c r="S125" s="46"/>
    </row>
    <row r="126" spans="1:19" x14ac:dyDescent="0.2">
      <c r="A126" s="37"/>
      <c r="B126" s="8"/>
      <c r="C126" s="37"/>
      <c r="D126" s="37"/>
      <c r="E126" s="44" t="s">
        <v>55</v>
      </c>
      <c r="F126" s="37"/>
      <c r="G126" s="37"/>
      <c r="H126" s="45">
        <f>SUM(H122:H125)</f>
        <v>0</v>
      </c>
      <c r="I126" s="38"/>
      <c r="J126" s="45">
        <f>SUM(J123:J125)</f>
        <v>0</v>
      </c>
      <c r="K126" s="38"/>
      <c r="L126" s="45">
        <f>SUM(L122:L125)</f>
        <v>0</v>
      </c>
      <c r="M126" s="38"/>
      <c r="N126" s="45">
        <f>SUM(N122:N125)</f>
        <v>0</v>
      </c>
      <c r="O126" s="38"/>
      <c r="P126" s="38"/>
      <c r="Q126" s="38"/>
      <c r="R126" s="45">
        <f>SUM(R122:R125)</f>
        <v>0</v>
      </c>
      <c r="S126" s="39">
        <f>J126+N126+R126</f>
        <v>0</v>
      </c>
    </row>
    <row r="127" spans="1:19" x14ac:dyDescent="0.2">
      <c r="A127" s="37"/>
      <c r="B127" s="8"/>
      <c r="C127" s="37"/>
      <c r="D127" s="37"/>
      <c r="E127" s="44" t="s">
        <v>55</v>
      </c>
      <c r="F127" s="37"/>
      <c r="G127" s="37"/>
      <c r="H127" s="45">
        <f>H114+H121+H126</f>
        <v>8</v>
      </c>
      <c r="I127" s="38"/>
      <c r="J127" s="45">
        <f>J114+J121+J126</f>
        <v>4800</v>
      </c>
      <c r="K127" s="38"/>
      <c r="L127" s="45">
        <f>L114+L121+L126</f>
        <v>2</v>
      </c>
      <c r="M127" s="38"/>
      <c r="N127" s="45">
        <f>N114+N121+N126</f>
        <v>825</v>
      </c>
      <c r="O127" s="38"/>
      <c r="P127" s="38"/>
      <c r="Q127" s="38"/>
      <c r="R127" s="45">
        <f>R114+R121+R126</f>
        <v>836.86</v>
      </c>
      <c r="S127" s="45">
        <f>SUM(S110:S126)</f>
        <v>6461.86</v>
      </c>
    </row>
    <row r="128" spans="1:19" x14ac:dyDescent="0.2">
      <c r="C128" s="17"/>
      <c r="R128" s="26">
        <f>J127+N127+R127</f>
        <v>6461.86</v>
      </c>
      <c r="S128" s="26" t="s">
        <v>0</v>
      </c>
    </row>
    <row r="130" spans="1:19" ht="20.25" x14ac:dyDescent="0.3">
      <c r="F130" t="s">
        <v>0</v>
      </c>
      <c r="H130" s="1" t="s">
        <v>88</v>
      </c>
    </row>
    <row r="132" spans="1:19" x14ac:dyDescent="0.2">
      <c r="A132" s="48" t="s">
        <v>2</v>
      </c>
      <c r="B132" s="48" t="s">
        <v>3</v>
      </c>
      <c r="C132" s="48" t="s">
        <v>4</v>
      </c>
      <c r="D132" s="48" t="s">
        <v>5</v>
      </c>
      <c r="E132" s="48" t="s">
        <v>6</v>
      </c>
      <c r="F132" s="49" t="s">
        <v>7</v>
      </c>
      <c r="G132" s="49" t="s">
        <v>8</v>
      </c>
      <c r="H132" s="50" t="s">
        <v>9</v>
      </c>
      <c r="I132" s="50"/>
      <c r="J132" s="50"/>
      <c r="K132" s="48"/>
      <c r="L132" s="50" t="s">
        <v>10</v>
      </c>
      <c r="M132" s="50"/>
      <c r="N132" s="50"/>
      <c r="O132" s="50" t="s">
        <v>11</v>
      </c>
      <c r="P132" s="50"/>
      <c r="Q132" s="50"/>
      <c r="R132" s="50"/>
    </row>
    <row r="133" spans="1:19" x14ac:dyDescent="0.2">
      <c r="A133" s="51"/>
      <c r="B133" s="51"/>
      <c r="C133" s="51"/>
      <c r="D133" s="51"/>
      <c r="E133" s="51"/>
      <c r="F133" s="52"/>
      <c r="G133" s="52"/>
      <c r="H133" s="53" t="s">
        <v>12</v>
      </c>
      <c r="I133" s="54" t="s">
        <v>13</v>
      </c>
      <c r="J133" s="53" t="s">
        <v>14</v>
      </c>
      <c r="K133" s="55"/>
      <c r="L133" s="53" t="s">
        <v>12</v>
      </c>
      <c r="M133" s="53" t="s">
        <v>15</v>
      </c>
      <c r="N133" s="53" t="s">
        <v>14</v>
      </c>
      <c r="O133" s="54" t="s">
        <v>16</v>
      </c>
      <c r="P133" s="53" t="s">
        <v>12</v>
      </c>
      <c r="Q133" s="53" t="s">
        <v>15</v>
      </c>
      <c r="R133" s="53" t="s">
        <v>14</v>
      </c>
    </row>
    <row r="134" spans="1:19" ht="31.5" x14ac:dyDescent="0.2">
      <c r="A134" s="56"/>
      <c r="B134" s="57"/>
      <c r="C134" s="56"/>
      <c r="D134" s="57"/>
      <c r="E134" s="9" t="s">
        <v>17</v>
      </c>
      <c r="F134" s="56"/>
      <c r="G134" s="56"/>
      <c r="H134" s="58">
        <f>F134*G134</f>
        <v>0</v>
      </c>
      <c r="I134" s="58"/>
      <c r="J134" s="58">
        <f>H134*I134</f>
        <v>0</v>
      </c>
      <c r="K134" s="58"/>
      <c r="L134" s="58"/>
      <c r="M134" s="58"/>
      <c r="N134" s="58">
        <f>L134*M134</f>
        <v>0</v>
      </c>
      <c r="O134" s="58"/>
      <c r="P134" s="58"/>
      <c r="Q134" s="58"/>
      <c r="R134" s="58">
        <f>P134*Q134</f>
        <v>0</v>
      </c>
      <c r="S134" s="11"/>
    </row>
    <row r="135" spans="1:19" ht="15" x14ac:dyDescent="0.2">
      <c r="A135" s="56"/>
      <c r="B135" s="57"/>
      <c r="C135" s="56"/>
      <c r="D135" s="56"/>
      <c r="E135" s="59" t="s">
        <v>18</v>
      </c>
      <c r="F135" s="56"/>
      <c r="G135" s="56"/>
      <c r="H135" s="58">
        <f>F135*G135</f>
        <v>0</v>
      </c>
      <c r="I135" s="58"/>
      <c r="J135" s="58">
        <f>H135*I135</f>
        <v>0</v>
      </c>
      <c r="K135" s="58"/>
      <c r="L135" s="58"/>
      <c r="M135" s="58"/>
      <c r="N135" s="58">
        <f>L135*M135</f>
        <v>0</v>
      </c>
      <c r="O135" s="58"/>
      <c r="P135" s="58"/>
      <c r="Q135" s="58"/>
      <c r="R135" s="58">
        <f t="shared" ref="R135:R137" si="37">P135*Q135</f>
        <v>0</v>
      </c>
      <c r="S135" s="11"/>
    </row>
    <row r="136" spans="1:19" ht="15" x14ac:dyDescent="0.2">
      <c r="A136" s="56"/>
      <c r="B136" s="57"/>
      <c r="C136" s="60"/>
      <c r="D136" s="56"/>
      <c r="E136" s="61"/>
      <c r="F136" s="56"/>
      <c r="G136" s="56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16"/>
    </row>
    <row r="137" spans="1:19" x14ac:dyDescent="0.2">
      <c r="A137" s="56"/>
      <c r="B137" s="57"/>
      <c r="C137" s="56"/>
      <c r="D137" s="56"/>
      <c r="E137" s="56"/>
      <c r="F137" s="56"/>
      <c r="G137" s="56"/>
      <c r="H137" s="58">
        <f>F137*G137</f>
        <v>0</v>
      </c>
      <c r="I137" s="58"/>
      <c r="J137" s="58">
        <f>H137*I137</f>
        <v>0</v>
      </c>
      <c r="K137" s="58"/>
      <c r="L137" s="58"/>
      <c r="M137" s="58"/>
      <c r="N137" s="58">
        <f>L137*M137</f>
        <v>0</v>
      </c>
      <c r="O137" s="58"/>
      <c r="P137" s="58"/>
      <c r="Q137" s="58"/>
      <c r="R137" s="58">
        <f t="shared" si="37"/>
        <v>0</v>
      </c>
      <c r="S137" s="16"/>
    </row>
    <row r="138" spans="1:19" x14ac:dyDescent="0.2">
      <c r="A138" s="56"/>
      <c r="B138" s="57"/>
      <c r="C138" s="56"/>
      <c r="D138" s="56"/>
      <c r="E138" s="62" t="s">
        <v>55</v>
      </c>
      <c r="F138" s="56"/>
      <c r="G138" s="56"/>
      <c r="H138" s="23">
        <f>SUM(H134:H137)</f>
        <v>0</v>
      </c>
      <c r="I138" s="58"/>
      <c r="J138" s="23">
        <f>SUM(J134:J137)</f>
        <v>0</v>
      </c>
      <c r="K138" s="58"/>
      <c r="L138" s="23">
        <f>SUM(L134:L137)</f>
        <v>0</v>
      </c>
      <c r="M138" s="58"/>
      <c r="N138" s="23">
        <f>SUM(N134:N137)</f>
        <v>0</v>
      </c>
      <c r="O138" s="58"/>
      <c r="P138" s="58"/>
      <c r="Q138" s="58"/>
      <c r="R138" s="23">
        <f>SUM(R134:R137)</f>
        <v>0</v>
      </c>
      <c r="S138" s="11">
        <f>J138+N138+R138</f>
        <v>0</v>
      </c>
    </row>
    <row r="139" spans="1:19" ht="15" x14ac:dyDescent="0.2">
      <c r="A139" s="56" t="s">
        <v>0</v>
      </c>
      <c r="B139" s="57"/>
      <c r="C139" s="56"/>
      <c r="D139" s="56"/>
      <c r="E139" s="59" t="s">
        <v>56</v>
      </c>
      <c r="F139" s="56"/>
      <c r="G139" s="56"/>
      <c r="H139" s="58">
        <f>F139*G139</f>
        <v>0</v>
      </c>
      <c r="I139" s="58"/>
      <c r="J139" s="58">
        <f>H139*I139</f>
        <v>0</v>
      </c>
      <c r="K139" s="58"/>
      <c r="L139" s="58"/>
      <c r="M139" s="58"/>
      <c r="N139" s="58">
        <f>L139*M139</f>
        <v>0</v>
      </c>
      <c r="O139" s="58"/>
      <c r="P139" s="58"/>
      <c r="Q139" s="58"/>
      <c r="R139" s="58">
        <f>P139</f>
        <v>0</v>
      </c>
      <c r="S139" s="21"/>
    </row>
    <row r="140" spans="1:19" ht="15" x14ac:dyDescent="0.2">
      <c r="A140" s="56"/>
      <c r="B140" s="57"/>
      <c r="C140" s="60"/>
      <c r="D140" s="56"/>
      <c r="E140" s="59" t="s">
        <v>57</v>
      </c>
      <c r="F140" s="56"/>
      <c r="G140" s="56"/>
      <c r="H140" s="58">
        <f t="shared" ref="H140" si="38">F140*G140</f>
        <v>0</v>
      </c>
      <c r="I140" s="58"/>
      <c r="J140" s="58">
        <f>H140*I140</f>
        <v>0</v>
      </c>
      <c r="K140" s="58"/>
      <c r="L140" s="58"/>
      <c r="M140" s="58"/>
      <c r="N140" s="58">
        <f t="shared" ref="N140" si="39">L140*M140</f>
        <v>0</v>
      </c>
      <c r="O140" s="58"/>
      <c r="P140" s="58"/>
      <c r="Q140" s="58"/>
      <c r="R140" s="58">
        <f>P140*Q140</f>
        <v>0</v>
      </c>
      <c r="S140" s="21"/>
    </row>
    <row r="141" spans="1:19" ht="15" x14ac:dyDescent="0.2">
      <c r="A141" s="56">
        <v>1</v>
      </c>
      <c r="B141" s="57" t="s">
        <v>89</v>
      </c>
      <c r="C141" s="60"/>
      <c r="D141" s="56"/>
      <c r="E141" s="59"/>
      <c r="F141" s="56"/>
      <c r="G141" s="56"/>
      <c r="H141" s="58"/>
      <c r="I141" s="58"/>
      <c r="J141" s="58">
        <v>3000</v>
      </c>
      <c r="K141" s="58"/>
      <c r="L141" s="58"/>
      <c r="M141" s="58"/>
      <c r="N141" s="58"/>
      <c r="O141" s="58" t="s">
        <v>90</v>
      </c>
      <c r="P141" s="58">
        <v>2</v>
      </c>
      <c r="Q141" s="58">
        <v>348</v>
      </c>
      <c r="R141" s="58">
        <f>P141*Q141</f>
        <v>696</v>
      </c>
      <c r="S141" s="21"/>
    </row>
    <row r="142" spans="1:19" ht="15" x14ac:dyDescent="0.2">
      <c r="A142" s="56"/>
      <c r="B142" s="57"/>
      <c r="C142" s="60"/>
      <c r="D142" s="56"/>
      <c r="E142" s="59"/>
      <c r="F142" s="56"/>
      <c r="G142" s="56"/>
      <c r="H142" s="58"/>
      <c r="I142" s="58"/>
      <c r="J142" s="58"/>
      <c r="K142" s="58"/>
      <c r="L142" s="58"/>
      <c r="M142" s="58"/>
      <c r="N142" s="58"/>
      <c r="O142" s="58" t="s">
        <v>91</v>
      </c>
      <c r="P142" s="58">
        <v>3</v>
      </c>
      <c r="Q142" s="58">
        <v>75</v>
      </c>
      <c r="R142" s="58">
        <f t="shared" ref="R142:R144" si="40">P142*Q142</f>
        <v>225</v>
      </c>
      <c r="S142" s="21"/>
    </row>
    <row r="143" spans="1:19" ht="15" x14ac:dyDescent="0.2">
      <c r="A143" s="56"/>
      <c r="B143" s="57"/>
      <c r="C143" s="56"/>
      <c r="D143" s="56"/>
      <c r="E143" s="59"/>
      <c r="F143" s="56"/>
      <c r="G143" s="56"/>
      <c r="H143" s="58"/>
      <c r="I143" s="58"/>
      <c r="J143" s="58"/>
      <c r="K143" s="58"/>
      <c r="L143" s="58"/>
      <c r="M143" s="58"/>
      <c r="N143" s="58"/>
      <c r="O143" s="58" t="s">
        <v>92</v>
      </c>
      <c r="P143" s="58">
        <v>0.5</v>
      </c>
      <c r="Q143" s="58">
        <v>269</v>
      </c>
      <c r="R143" s="58">
        <f t="shared" si="40"/>
        <v>134.5</v>
      </c>
      <c r="S143" s="21"/>
    </row>
    <row r="144" spans="1:19" x14ac:dyDescent="0.2">
      <c r="A144" s="56"/>
      <c r="B144" s="57"/>
      <c r="C144" s="56"/>
      <c r="D144" s="56"/>
      <c r="E144" s="56"/>
      <c r="F144" s="56"/>
      <c r="G144" s="56"/>
      <c r="H144" s="58"/>
      <c r="I144" s="58"/>
      <c r="J144" s="58"/>
      <c r="K144" s="58"/>
      <c r="L144" s="58"/>
      <c r="M144" s="58"/>
      <c r="N144" s="58"/>
      <c r="O144" s="58" t="s">
        <v>93</v>
      </c>
      <c r="P144" s="58">
        <v>0.2</v>
      </c>
      <c r="Q144" s="58">
        <v>269</v>
      </c>
      <c r="R144" s="58">
        <f t="shared" si="40"/>
        <v>53.800000000000004</v>
      </c>
      <c r="S144" s="11"/>
    </row>
    <row r="145" spans="1:19" x14ac:dyDescent="0.2">
      <c r="A145" s="56"/>
      <c r="B145" s="57"/>
      <c r="C145" s="56"/>
      <c r="D145" s="56"/>
      <c r="E145" s="62" t="s">
        <v>55</v>
      </c>
      <c r="F145" s="56"/>
      <c r="G145" s="56"/>
      <c r="H145" s="23">
        <f>SUM(H139:H144)</f>
        <v>0</v>
      </c>
      <c r="I145" s="58"/>
      <c r="J145" s="23">
        <f>SUM(J139:J144)</f>
        <v>3000</v>
      </c>
      <c r="K145" s="58"/>
      <c r="L145" s="23">
        <f>SUM(L139:L144)</f>
        <v>0</v>
      </c>
      <c r="M145" s="58"/>
      <c r="N145" s="23">
        <f>SUM(N139:N144)</f>
        <v>0</v>
      </c>
      <c r="O145" s="58"/>
      <c r="P145" s="58"/>
      <c r="Q145" s="58"/>
      <c r="R145" s="23">
        <f>SUM(R139:R144)</f>
        <v>1109.3</v>
      </c>
      <c r="S145" s="11">
        <f>J145+N145+R145</f>
        <v>4109.3</v>
      </c>
    </row>
    <row r="146" spans="1:19" ht="15" x14ac:dyDescent="0.2">
      <c r="A146" s="56"/>
      <c r="B146" s="57"/>
      <c r="C146" s="56"/>
      <c r="D146" s="56"/>
      <c r="E146" s="59" t="s">
        <v>58</v>
      </c>
      <c r="F146" s="56"/>
      <c r="G146" s="56"/>
      <c r="H146" s="58">
        <f>F146*G146</f>
        <v>0</v>
      </c>
      <c r="I146" s="58"/>
      <c r="J146" s="58">
        <f>H146*I146</f>
        <v>0</v>
      </c>
      <c r="K146" s="58"/>
      <c r="L146" s="58"/>
      <c r="M146" s="58"/>
      <c r="N146" s="58">
        <f>L146*M146</f>
        <v>0</v>
      </c>
      <c r="O146" s="58"/>
      <c r="P146" s="58"/>
      <c r="Q146" s="58"/>
      <c r="R146" s="58">
        <f>P146*Q146</f>
        <v>0</v>
      </c>
      <c r="S146" s="21"/>
    </row>
    <row r="147" spans="1:19" ht="15" x14ac:dyDescent="0.2">
      <c r="A147" s="56"/>
      <c r="B147" s="57"/>
      <c r="C147" s="60"/>
      <c r="D147" s="56"/>
      <c r="E147" s="59"/>
      <c r="F147" s="56"/>
      <c r="G147" s="56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21"/>
    </row>
    <row r="148" spans="1:19" ht="15" x14ac:dyDescent="0.2">
      <c r="A148" s="56"/>
      <c r="B148" s="57"/>
      <c r="C148" s="60"/>
      <c r="D148" s="56"/>
      <c r="E148" s="59"/>
      <c r="F148" s="56"/>
      <c r="G148" s="56"/>
      <c r="H148" s="58">
        <f>F148*G148</f>
        <v>0</v>
      </c>
      <c r="I148" s="58"/>
      <c r="J148" s="58">
        <f t="shared" ref="J148:J149" si="41">H148*I148</f>
        <v>0</v>
      </c>
      <c r="K148" s="58"/>
      <c r="L148" s="58"/>
      <c r="M148" s="58"/>
      <c r="N148" s="58">
        <f>L148*M148</f>
        <v>0</v>
      </c>
      <c r="O148" s="58"/>
      <c r="P148" s="58"/>
      <c r="Q148" s="58"/>
      <c r="R148" s="58">
        <f t="shared" ref="R148:R149" si="42">P148*Q148</f>
        <v>0</v>
      </c>
      <c r="S148" s="21"/>
    </row>
    <row r="149" spans="1:19" x14ac:dyDescent="0.2">
      <c r="A149" s="56"/>
      <c r="B149" s="57"/>
      <c r="C149" s="56"/>
      <c r="D149" s="56"/>
      <c r="E149" s="56"/>
      <c r="F149" s="56"/>
      <c r="G149" s="56"/>
      <c r="H149" s="58">
        <f>F149*G149</f>
        <v>0</v>
      </c>
      <c r="I149" s="58"/>
      <c r="J149" s="58">
        <f t="shared" si="41"/>
        <v>0</v>
      </c>
      <c r="K149" s="58"/>
      <c r="L149" s="58"/>
      <c r="M149" s="58"/>
      <c r="N149" s="58">
        <f>L149*M149</f>
        <v>0</v>
      </c>
      <c r="O149" s="58"/>
      <c r="P149" s="58"/>
      <c r="Q149" s="58"/>
      <c r="R149" s="58">
        <f t="shared" si="42"/>
        <v>0</v>
      </c>
      <c r="S149" s="21"/>
    </row>
    <row r="150" spans="1:19" x14ac:dyDescent="0.2">
      <c r="A150" s="56"/>
      <c r="B150" s="57"/>
      <c r="C150" s="56"/>
      <c r="D150" s="56"/>
      <c r="E150" s="62" t="s">
        <v>55</v>
      </c>
      <c r="F150" s="56"/>
      <c r="G150" s="56"/>
      <c r="H150" s="23">
        <f>SUM(H146:H149)</f>
        <v>0</v>
      </c>
      <c r="I150" s="58"/>
      <c r="J150" s="23">
        <f>SUM(J147:J149)</f>
        <v>0</v>
      </c>
      <c r="K150" s="58"/>
      <c r="L150" s="23">
        <f>SUM(L146:L149)</f>
        <v>0</v>
      </c>
      <c r="M150" s="58"/>
      <c r="N150" s="23">
        <f>SUM(N146:N149)</f>
        <v>0</v>
      </c>
      <c r="O150" s="58"/>
      <c r="P150" s="58"/>
      <c r="Q150" s="58"/>
      <c r="R150" s="23">
        <f>SUM(R146:R149)</f>
        <v>0</v>
      </c>
      <c r="S150" s="11">
        <f>J150+N150+R150</f>
        <v>0</v>
      </c>
    </row>
    <row r="151" spans="1:19" x14ac:dyDescent="0.2">
      <c r="A151" s="56"/>
      <c r="B151" s="57"/>
      <c r="C151" s="56"/>
      <c r="D151" s="56"/>
      <c r="E151" s="62" t="s">
        <v>55</v>
      </c>
      <c r="F151" s="56"/>
      <c r="G151" s="56"/>
      <c r="H151" s="23">
        <f>H138+H145+H150</f>
        <v>0</v>
      </c>
      <c r="I151" s="58"/>
      <c r="J151" s="23">
        <f>J138+J145+J150</f>
        <v>3000</v>
      </c>
      <c r="K151" s="58"/>
      <c r="L151" s="23">
        <f>L138+L145+L150</f>
        <v>0</v>
      </c>
      <c r="M151" s="58"/>
      <c r="N151" s="23">
        <f>N138+N145+N150</f>
        <v>0</v>
      </c>
      <c r="O151" s="58"/>
      <c r="P151" s="58"/>
      <c r="Q151" s="58"/>
      <c r="R151" s="23">
        <f>R138+R145+R150</f>
        <v>1109.3</v>
      </c>
      <c r="S151" s="23">
        <f>SUM(S134:S150)</f>
        <v>4109.3</v>
      </c>
    </row>
    <row r="152" spans="1:19" x14ac:dyDescent="0.2">
      <c r="C152" s="17"/>
      <c r="R152" s="26">
        <f>J151+N151+R151</f>
        <v>4109.3</v>
      </c>
      <c r="S152" s="26" t="s">
        <v>0</v>
      </c>
    </row>
    <row r="154" spans="1:19" ht="20.25" x14ac:dyDescent="0.3">
      <c r="F154" t="s">
        <v>0</v>
      </c>
      <c r="H154" s="1" t="s">
        <v>94</v>
      </c>
    </row>
    <row r="156" spans="1:19" x14ac:dyDescent="0.2">
      <c r="A156" s="48" t="s">
        <v>2</v>
      </c>
      <c r="B156" s="48" t="s">
        <v>3</v>
      </c>
      <c r="C156" s="48" t="s">
        <v>4</v>
      </c>
      <c r="D156" s="48" t="s">
        <v>5</v>
      </c>
      <c r="E156" s="48" t="s">
        <v>6</v>
      </c>
      <c r="F156" s="49" t="s">
        <v>7</v>
      </c>
      <c r="G156" s="49" t="s">
        <v>8</v>
      </c>
      <c r="H156" s="50" t="s">
        <v>9</v>
      </c>
      <c r="I156" s="50"/>
      <c r="J156" s="50"/>
      <c r="K156" s="48"/>
      <c r="L156" s="50" t="s">
        <v>10</v>
      </c>
      <c r="M156" s="50"/>
      <c r="N156" s="50"/>
      <c r="O156" s="50" t="s">
        <v>11</v>
      </c>
      <c r="P156" s="50"/>
      <c r="Q156" s="50"/>
      <c r="R156" s="50"/>
    </row>
    <row r="157" spans="1:19" x14ac:dyDescent="0.2">
      <c r="A157" s="51"/>
      <c r="B157" s="51"/>
      <c r="C157" s="51"/>
      <c r="D157" s="51"/>
      <c r="E157" s="51"/>
      <c r="F157" s="52"/>
      <c r="G157" s="52"/>
      <c r="H157" s="53" t="s">
        <v>12</v>
      </c>
      <c r="I157" s="54" t="s">
        <v>13</v>
      </c>
      <c r="J157" s="53" t="s">
        <v>14</v>
      </c>
      <c r="K157" s="55"/>
      <c r="L157" s="53" t="s">
        <v>12</v>
      </c>
      <c r="M157" s="53" t="s">
        <v>15</v>
      </c>
      <c r="N157" s="53" t="s">
        <v>14</v>
      </c>
      <c r="O157" s="54" t="s">
        <v>16</v>
      </c>
      <c r="P157" s="53" t="s">
        <v>12</v>
      </c>
      <c r="Q157" s="53" t="s">
        <v>15</v>
      </c>
      <c r="R157" s="53" t="s">
        <v>14</v>
      </c>
    </row>
    <row r="158" spans="1:19" ht="31.5" x14ac:dyDescent="0.2">
      <c r="A158" s="56"/>
      <c r="B158" s="57"/>
      <c r="C158" s="56"/>
      <c r="D158" s="57"/>
      <c r="E158" s="9" t="s">
        <v>17</v>
      </c>
      <c r="F158" s="56"/>
      <c r="G158" s="56"/>
      <c r="H158" s="58">
        <f>F158*G158</f>
        <v>0</v>
      </c>
      <c r="I158" s="58"/>
      <c r="J158" s="58">
        <f>H158*I158</f>
        <v>0</v>
      </c>
      <c r="K158" s="58"/>
      <c r="L158" s="58"/>
      <c r="M158" s="58"/>
      <c r="N158" s="58">
        <f>L158*M158</f>
        <v>0</v>
      </c>
      <c r="O158" s="58"/>
      <c r="P158" s="58"/>
      <c r="Q158" s="58"/>
      <c r="R158" s="58">
        <f>P158*Q158</f>
        <v>0</v>
      </c>
      <c r="S158" s="11"/>
    </row>
    <row r="159" spans="1:19" ht="15" x14ac:dyDescent="0.2">
      <c r="A159" s="56"/>
      <c r="B159" s="57"/>
      <c r="C159" s="56"/>
      <c r="D159" s="56"/>
      <c r="E159" s="59" t="s">
        <v>18</v>
      </c>
      <c r="F159" s="56"/>
      <c r="G159" s="56"/>
      <c r="H159" s="58">
        <f>F159*G159</f>
        <v>0</v>
      </c>
      <c r="I159" s="58"/>
      <c r="J159" s="58">
        <f>H159*I159</f>
        <v>0</v>
      </c>
      <c r="K159" s="58"/>
      <c r="L159" s="58"/>
      <c r="M159" s="58"/>
      <c r="N159" s="58">
        <f>L159*M159</f>
        <v>0</v>
      </c>
      <c r="O159" s="58"/>
      <c r="P159" s="58"/>
      <c r="Q159" s="58"/>
      <c r="R159" s="58">
        <f t="shared" ref="R159:R161" si="43">P159*Q159</f>
        <v>0</v>
      </c>
      <c r="S159" s="11"/>
    </row>
    <row r="160" spans="1:19" ht="43.5" customHeight="1" x14ac:dyDescent="0.2">
      <c r="A160" s="56">
        <v>1</v>
      </c>
      <c r="B160" s="57" t="s">
        <v>95</v>
      </c>
      <c r="C160" s="60"/>
      <c r="D160" s="56"/>
      <c r="E160" s="61"/>
      <c r="F160" s="56"/>
      <c r="G160" s="56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>
        <v>16000</v>
      </c>
      <c r="S160" s="16"/>
    </row>
    <row r="161" spans="1:19" x14ac:dyDescent="0.2">
      <c r="A161" s="56"/>
      <c r="B161" s="57"/>
      <c r="C161" s="56"/>
      <c r="D161" s="56"/>
      <c r="E161" s="56"/>
      <c r="F161" s="56"/>
      <c r="G161" s="56"/>
      <c r="H161" s="58">
        <f>F161*G161</f>
        <v>0</v>
      </c>
      <c r="I161" s="58"/>
      <c r="J161" s="58">
        <f>H161*I161</f>
        <v>0</v>
      </c>
      <c r="K161" s="58"/>
      <c r="L161" s="58"/>
      <c r="M161" s="58"/>
      <c r="N161" s="58">
        <f>L161*M161</f>
        <v>0</v>
      </c>
      <c r="O161" s="58"/>
      <c r="P161" s="58"/>
      <c r="Q161" s="58"/>
      <c r="R161" s="58">
        <f t="shared" si="43"/>
        <v>0</v>
      </c>
      <c r="S161" s="16"/>
    </row>
    <row r="162" spans="1:19" x14ac:dyDescent="0.2">
      <c r="A162" s="56"/>
      <c r="B162" s="57"/>
      <c r="C162" s="56"/>
      <c r="D162" s="56"/>
      <c r="E162" s="62" t="s">
        <v>55</v>
      </c>
      <c r="F162" s="56"/>
      <c r="G162" s="56"/>
      <c r="H162" s="23">
        <f>SUM(H158:H161)</f>
        <v>0</v>
      </c>
      <c r="I162" s="58"/>
      <c r="J162" s="23">
        <f>SUM(J158:J161)</f>
        <v>0</v>
      </c>
      <c r="K162" s="58"/>
      <c r="L162" s="23">
        <f>SUM(L158:L161)</f>
        <v>0</v>
      </c>
      <c r="M162" s="58"/>
      <c r="N162" s="23">
        <f>SUM(N158:N161)</f>
        <v>0</v>
      </c>
      <c r="O162" s="58"/>
      <c r="P162" s="58"/>
      <c r="Q162" s="58"/>
      <c r="R162" s="23">
        <f>SUM(R158:R161)</f>
        <v>16000</v>
      </c>
      <c r="S162" s="11">
        <f>J162+N162+R162</f>
        <v>16000</v>
      </c>
    </row>
    <row r="163" spans="1:19" ht="15" x14ac:dyDescent="0.2">
      <c r="A163" s="56" t="s">
        <v>0</v>
      </c>
      <c r="B163" s="57"/>
      <c r="C163" s="56"/>
      <c r="D163" s="56"/>
      <c r="E163" s="59" t="s">
        <v>56</v>
      </c>
      <c r="F163" s="56"/>
      <c r="G163" s="56"/>
      <c r="H163" s="58">
        <f>F163*G163</f>
        <v>0</v>
      </c>
      <c r="I163" s="58"/>
      <c r="J163" s="58">
        <f>H163*I163</f>
        <v>0</v>
      </c>
      <c r="K163" s="58"/>
      <c r="L163" s="58"/>
      <c r="M163" s="58"/>
      <c r="N163" s="58">
        <f>L163*M163</f>
        <v>0</v>
      </c>
      <c r="O163" s="58"/>
      <c r="P163" s="58"/>
      <c r="Q163" s="58"/>
      <c r="R163" s="58">
        <f>P163</f>
        <v>0</v>
      </c>
      <c r="S163" s="21"/>
    </row>
    <row r="164" spans="1:19" ht="15" x14ac:dyDescent="0.2">
      <c r="A164" s="56"/>
      <c r="B164" s="57"/>
      <c r="C164" s="60"/>
      <c r="D164" s="56"/>
      <c r="E164" s="59" t="s">
        <v>57</v>
      </c>
      <c r="F164" s="56"/>
      <c r="G164" s="56"/>
      <c r="H164" s="58">
        <f t="shared" ref="H164:H166" si="44">F164*G164</f>
        <v>0</v>
      </c>
      <c r="I164" s="58"/>
      <c r="J164" s="58">
        <f>H164*I164</f>
        <v>0</v>
      </c>
      <c r="K164" s="58"/>
      <c r="L164" s="58"/>
      <c r="M164" s="58"/>
      <c r="N164" s="58">
        <f t="shared" ref="N164:N165" si="45">L164*M164</f>
        <v>0</v>
      </c>
      <c r="O164" s="58"/>
      <c r="P164" s="58"/>
      <c r="Q164" s="58"/>
      <c r="R164" s="58">
        <f>P164*Q164</f>
        <v>0</v>
      </c>
      <c r="S164" s="21"/>
    </row>
    <row r="165" spans="1:19" ht="15" x14ac:dyDescent="0.2">
      <c r="A165" s="56"/>
      <c r="B165" s="57"/>
      <c r="C165" s="56"/>
      <c r="D165" s="56"/>
      <c r="E165" s="59"/>
      <c r="F165" s="56"/>
      <c r="G165" s="56"/>
      <c r="H165" s="58">
        <f t="shared" si="44"/>
        <v>0</v>
      </c>
      <c r="I165" s="58"/>
      <c r="J165" s="58">
        <f>H165*I165</f>
        <v>0</v>
      </c>
      <c r="K165" s="58"/>
      <c r="L165" s="58"/>
      <c r="M165" s="58"/>
      <c r="N165" s="58">
        <f t="shared" si="45"/>
        <v>0</v>
      </c>
      <c r="O165" s="58"/>
      <c r="P165" s="58"/>
      <c r="Q165" s="58"/>
      <c r="R165" s="58">
        <f t="shared" ref="R165:R166" si="46">P165*Q165</f>
        <v>0</v>
      </c>
      <c r="S165" s="21"/>
    </row>
    <row r="166" spans="1:19" x14ac:dyDescent="0.2">
      <c r="A166" s="56"/>
      <c r="B166" s="57"/>
      <c r="C166" s="56"/>
      <c r="D166" s="56"/>
      <c r="E166" s="56"/>
      <c r="F166" s="56"/>
      <c r="G166" s="56"/>
      <c r="H166" s="58">
        <f t="shared" si="44"/>
        <v>0</v>
      </c>
      <c r="I166" s="58"/>
      <c r="J166" s="58">
        <f t="shared" ref="J166" si="47">H166*I166</f>
        <v>0</v>
      </c>
      <c r="K166" s="58"/>
      <c r="L166" s="58"/>
      <c r="M166" s="58"/>
      <c r="N166" s="58">
        <f>L166*M166</f>
        <v>0</v>
      </c>
      <c r="O166" s="58"/>
      <c r="P166" s="58"/>
      <c r="Q166" s="58"/>
      <c r="R166" s="58">
        <f t="shared" si="46"/>
        <v>0</v>
      </c>
      <c r="S166" s="11"/>
    </row>
    <row r="167" spans="1:19" x14ac:dyDescent="0.2">
      <c r="A167" s="56"/>
      <c r="B167" s="57"/>
      <c r="C167" s="56"/>
      <c r="D167" s="56"/>
      <c r="E167" s="62" t="s">
        <v>55</v>
      </c>
      <c r="F167" s="56"/>
      <c r="G167" s="56"/>
      <c r="H167" s="23">
        <f>SUM(H163:H166)</f>
        <v>0</v>
      </c>
      <c r="I167" s="58"/>
      <c r="J167" s="23">
        <f>SUM(J163:J166)</f>
        <v>0</v>
      </c>
      <c r="K167" s="58"/>
      <c r="L167" s="23">
        <f>SUM(L163:L166)</f>
        <v>0</v>
      </c>
      <c r="M167" s="58"/>
      <c r="N167" s="23">
        <f>SUM(N163:N166)</f>
        <v>0</v>
      </c>
      <c r="O167" s="58"/>
      <c r="P167" s="58"/>
      <c r="Q167" s="58"/>
      <c r="R167" s="23">
        <f>SUM(R163:R166)</f>
        <v>0</v>
      </c>
      <c r="S167" s="11">
        <f>J167+N167+R167</f>
        <v>0</v>
      </c>
    </row>
    <row r="168" spans="1:19" ht="15" x14ac:dyDescent="0.2">
      <c r="A168" s="56"/>
      <c r="B168" s="57"/>
      <c r="C168" s="56"/>
      <c r="D168" s="56"/>
      <c r="E168" s="59" t="s">
        <v>58</v>
      </c>
      <c r="F168" s="56"/>
      <c r="G168" s="56"/>
      <c r="H168" s="58">
        <f>F168*G168</f>
        <v>0</v>
      </c>
      <c r="I168" s="58"/>
      <c r="J168" s="58">
        <f>H168*I168</f>
        <v>0</v>
      </c>
      <c r="K168" s="58"/>
      <c r="L168" s="58"/>
      <c r="M168" s="58"/>
      <c r="N168" s="58">
        <f>L168*M168</f>
        <v>0</v>
      </c>
      <c r="O168" s="58"/>
      <c r="P168" s="58"/>
      <c r="Q168" s="58"/>
      <c r="R168" s="58">
        <f>P168*Q168</f>
        <v>0</v>
      </c>
      <c r="S168" s="21"/>
    </row>
    <row r="169" spans="1:19" ht="15" x14ac:dyDescent="0.2">
      <c r="A169" s="56"/>
      <c r="B169" s="57"/>
      <c r="C169" s="60"/>
      <c r="D169" s="56"/>
      <c r="E169" s="59"/>
      <c r="F169" s="56"/>
      <c r="G169" s="56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21"/>
    </row>
    <row r="170" spans="1:19" ht="15" x14ac:dyDescent="0.2">
      <c r="A170" s="56"/>
      <c r="B170" s="57"/>
      <c r="C170" s="60"/>
      <c r="D170" s="56"/>
      <c r="E170" s="59"/>
      <c r="F170" s="56"/>
      <c r="G170" s="56"/>
      <c r="H170" s="58">
        <f>F170*G170</f>
        <v>0</v>
      </c>
      <c r="I170" s="58"/>
      <c r="J170" s="58">
        <f t="shared" ref="J170:J171" si="48">H170*I170</f>
        <v>0</v>
      </c>
      <c r="K170" s="58"/>
      <c r="L170" s="58"/>
      <c r="M170" s="58"/>
      <c r="N170" s="58">
        <f>L170*M170</f>
        <v>0</v>
      </c>
      <c r="O170" s="58"/>
      <c r="P170" s="58"/>
      <c r="Q170" s="58"/>
      <c r="R170" s="58">
        <f t="shared" ref="R170:R171" si="49">P170*Q170</f>
        <v>0</v>
      </c>
      <c r="S170" s="21"/>
    </row>
    <row r="171" spans="1:19" x14ac:dyDescent="0.2">
      <c r="A171" s="56"/>
      <c r="B171" s="57"/>
      <c r="C171" s="56"/>
      <c r="D171" s="56"/>
      <c r="E171" s="56"/>
      <c r="F171" s="56"/>
      <c r="G171" s="56"/>
      <c r="H171" s="58">
        <f>F171*G171</f>
        <v>0</v>
      </c>
      <c r="I171" s="58"/>
      <c r="J171" s="58">
        <f t="shared" si="48"/>
        <v>0</v>
      </c>
      <c r="K171" s="58"/>
      <c r="L171" s="58"/>
      <c r="M171" s="58"/>
      <c r="N171" s="58">
        <f>L171*M171</f>
        <v>0</v>
      </c>
      <c r="O171" s="58"/>
      <c r="P171" s="58"/>
      <c r="Q171" s="58"/>
      <c r="R171" s="58">
        <f t="shared" si="49"/>
        <v>0</v>
      </c>
      <c r="S171" s="21"/>
    </row>
    <row r="172" spans="1:19" x14ac:dyDescent="0.2">
      <c r="A172" s="56"/>
      <c r="B172" s="57"/>
      <c r="C172" s="56"/>
      <c r="D172" s="56"/>
      <c r="E172" s="62" t="s">
        <v>55</v>
      </c>
      <c r="F172" s="56"/>
      <c r="G172" s="56"/>
      <c r="H172" s="23">
        <f>SUM(H168:H171)</f>
        <v>0</v>
      </c>
      <c r="I172" s="58"/>
      <c r="J172" s="23">
        <f>SUM(J169:J171)</f>
        <v>0</v>
      </c>
      <c r="K172" s="58"/>
      <c r="L172" s="23">
        <f>SUM(L168:L171)</f>
        <v>0</v>
      </c>
      <c r="M172" s="58"/>
      <c r="N172" s="23">
        <f>SUM(N168:N171)</f>
        <v>0</v>
      </c>
      <c r="O172" s="58"/>
      <c r="P172" s="58"/>
      <c r="Q172" s="58"/>
      <c r="R172" s="23">
        <f>SUM(R168:R171)</f>
        <v>0</v>
      </c>
      <c r="S172" s="11">
        <f>J172+N172+R172</f>
        <v>0</v>
      </c>
    </row>
    <row r="173" spans="1:19" x14ac:dyDescent="0.2">
      <c r="A173" s="56"/>
      <c r="B173" s="57"/>
      <c r="C173" s="56"/>
      <c r="D173" s="56"/>
      <c r="E173" s="62" t="s">
        <v>55</v>
      </c>
      <c r="F173" s="56"/>
      <c r="G173" s="56"/>
      <c r="H173" s="23">
        <f>H162+H167+H172</f>
        <v>0</v>
      </c>
      <c r="I173" s="58"/>
      <c r="J173" s="23">
        <f>J162+J167+J172</f>
        <v>0</v>
      </c>
      <c r="K173" s="58"/>
      <c r="L173" s="23">
        <f>L162+L167+L172</f>
        <v>0</v>
      </c>
      <c r="M173" s="58"/>
      <c r="N173" s="23">
        <f>N162+N167+N172</f>
        <v>0</v>
      </c>
      <c r="O173" s="58"/>
      <c r="P173" s="58"/>
      <c r="Q173" s="58"/>
      <c r="R173" s="23">
        <f>R162+R167+R172</f>
        <v>16000</v>
      </c>
      <c r="S173" s="23">
        <f>SUM(S158:S172)</f>
        <v>16000</v>
      </c>
    </row>
    <row r="174" spans="1:19" x14ac:dyDescent="0.2">
      <c r="C174" s="17"/>
      <c r="R174" s="26">
        <f>J173+N173+R173</f>
        <v>16000</v>
      </c>
      <c r="S174" s="26" t="s">
        <v>0</v>
      </c>
    </row>
    <row r="176" spans="1:19" ht="20.25" x14ac:dyDescent="0.3">
      <c r="F176" t="s">
        <v>0</v>
      </c>
      <c r="H176" s="1" t="s">
        <v>96</v>
      </c>
    </row>
    <row r="178" spans="1:19" x14ac:dyDescent="0.2">
      <c r="A178" s="48" t="s">
        <v>2</v>
      </c>
      <c r="B178" s="48" t="s">
        <v>3</v>
      </c>
      <c r="C178" s="48" t="s">
        <v>4</v>
      </c>
      <c r="D178" s="48" t="s">
        <v>5</v>
      </c>
      <c r="E178" s="48" t="s">
        <v>6</v>
      </c>
      <c r="F178" s="49" t="s">
        <v>7</v>
      </c>
      <c r="G178" s="49" t="s">
        <v>8</v>
      </c>
      <c r="H178" s="50" t="s">
        <v>9</v>
      </c>
      <c r="I178" s="50"/>
      <c r="J178" s="50"/>
      <c r="K178" s="48"/>
      <c r="L178" s="50" t="s">
        <v>10</v>
      </c>
      <c r="M178" s="50"/>
      <c r="N178" s="50"/>
      <c r="O178" s="50" t="s">
        <v>11</v>
      </c>
      <c r="P178" s="50"/>
      <c r="Q178" s="50"/>
      <c r="R178" s="50"/>
    </row>
    <row r="179" spans="1:19" x14ac:dyDescent="0.2">
      <c r="A179" s="51"/>
      <c r="B179" s="51"/>
      <c r="C179" s="51"/>
      <c r="D179" s="51"/>
      <c r="E179" s="51"/>
      <c r="F179" s="52"/>
      <c r="G179" s="52"/>
      <c r="H179" s="53" t="s">
        <v>12</v>
      </c>
      <c r="I179" s="54" t="s">
        <v>13</v>
      </c>
      <c r="J179" s="53" t="s">
        <v>14</v>
      </c>
      <c r="K179" s="55"/>
      <c r="L179" s="53" t="s">
        <v>12</v>
      </c>
      <c r="M179" s="53" t="s">
        <v>15</v>
      </c>
      <c r="N179" s="53" t="s">
        <v>14</v>
      </c>
      <c r="O179" s="54" t="s">
        <v>16</v>
      </c>
      <c r="P179" s="53" t="s">
        <v>12</v>
      </c>
      <c r="Q179" s="53" t="s">
        <v>15</v>
      </c>
      <c r="R179" s="53" t="s">
        <v>14</v>
      </c>
    </row>
    <row r="180" spans="1:19" ht="31.5" x14ac:dyDescent="0.2">
      <c r="A180" s="56"/>
      <c r="B180" s="57"/>
      <c r="C180" s="56"/>
      <c r="D180" s="57"/>
      <c r="E180" s="9" t="s">
        <v>17</v>
      </c>
      <c r="F180" s="56"/>
      <c r="G180" s="56"/>
      <c r="H180" s="58">
        <f>F180*G180</f>
        <v>0</v>
      </c>
      <c r="I180" s="58"/>
      <c r="J180" s="58">
        <f>H180*I180</f>
        <v>0</v>
      </c>
      <c r="K180" s="58"/>
      <c r="L180" s="58"/>
      <c r="M180" s="58"/>
      <c r="N180" s="58">
        <f>L180*M180</f>
        <v>0</v>
      </c>
      <c r="O180" s="58"/>
      <c r="P180" s="58"/>
      <c r="Q180" s="58"/>
      <c r="R180" s="58">
        <f>P180*Q180</f>
        <v>0</v>
      </c>
      <c r="S180" s="11"/>
    </row>
    <row r="181" spans="1:19" ht="15" x14ac:dyDescent="0.2">
      <c r="A181" s="56"/>
      <c r="B181" s="57"/>
      <c r="C181" s="56"/>
      <c r="D181" s="56"/>
      <c r="E181" s="59" t="s">
        <v>18</v>
      </c>
      <c r="F181" s="56"/>
      <c r="G181" s="56"/>
      <c r="H181" s="58">
        <f>F181*G181</f>
        <v>0</v>
      </c>
      <c r="I181" s="58"/>
      <c r="J181" s="58">
        <f>H181*I181</f>
        <v>0</v>
      </c>
      <c r="K181" s="58"/>
      <c r="L181" s="58"/>
      <c r="M181" s="58"/>
      <c r="N181" s="58">
        <f>L181*M181</f>
        <v>0</v>
      </c>
      <c r="O181" s="58"/>
      <c r="P181" s="58"/>
      <c r="Q181" s="58"/>
      <c r="R181" s="58">
        <f t="shared" ref="R181:R183" si="50">P181*Q181</f>
        <v>0</v>
      </c>
      <c r="S181" s="11"/>
    </row>
    <row r="182" spans="1:19" ht="15" x14ac:dyDescent="0.2">
      <c r="A182" s="56"/>
      <c r="B182" s="57"/>
      <c r="C182" s="60"/>
      <c r="D182" s="56"/>
      <c r="E182" s="61"/>
      <c r="F182" s="56"/>
      <c r="G182" s="56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16"/>
    </row>
    <row r="183" spans="1:19" x14ac:dyDescent="0.2">
      <c r="A183" s="56"/>
      <c r="B183" s="57"/>
      <c r="C183" s="56"/>
      <c r="D183" s="56"/>
      <c r="E183" s="56"/>
      <c r="F183" s="56"/>
      <c r="G183" s="56"/>
      <c r="H183" s="58">
        <f>F183*G183</f>
        <v>0</v>
      </c>
      <c r="I183" s="58"/>
      <c r="J183" s="58">
        <f>H183*I183</f>
        <v>0</v>
      </c>
      <c r="K183" s="58"/>
      <c r="L183" s="58"/>
      <c r="M183" s="58"/>
      <c r="N183" s="58">
        <f>L183*M183</f>
        <v>0</v>
      </c>
      <c r="O183" s="58"/>
      <c r="P183" s="58"/>
      <c r="Q183" s="58"/>
      <c r="R183" s="58">
        <f t="shared" si="50"/>
        <v>0</v>
      </c>
      <c r="S183" s="16"/>
    </row>
    <row r="184" spans="1:19" x14ac:dyDescent="0.2">
      <c r="A184" s="56"/>
      <c r="B184" s="57"/>
      <c r="C184" s="56"/>
      <c r="D184" s="56"/>
      <c r="E184" s="62" t="s">
        <v>55</v>
      </c>
      <c r="F184" s="56"/>
      <c r="G184" s="56"/>
      <c r="H184" s="23">
        <f>SUM(H180:H183)</f>
        <v>0</v>
      </c>
      <c r="I184" s="58"/>
      <c r="J184" s="23">
        <f>SUM(J180:J183)</f>
        <v>0</v>
      </c>
      <c r="K184" s="58"/>
      <c r="L184" s="23">
        <f>SUM(L180:L183)</f>
        <v>0</v>
      </c>
      <c r="M184" s="58"/>
      <c r="N184" s="23">
        <f>SUM(N180:N183)</f>
        <v>0</v>
      </c>
      <c r="O184" s="58"/>
      <c r="P184" s="58"/>
      <c r="Q184" s="58"/>
      <c r="R184" s="23">
        <f>SUM(R180:R183)</f>
        <v>0</v>
      </c>
      <c r="S184" s="11">
        <f>J184+N184+R184</f>
        <v>0</v>
      </c>
    </row>
    <row r="185" spans="1:19" ht="15" x14ac:dyDescent="0.2">
      <c r="A185" s="56" t="s">
        <v>0</v>
      </c>
      <c r="B185" s="57"/>
      <c r="C185" s="56"/>
      <c r="D185" s="56"/>
      <c r="E185" s="59" t="s">
        <v>56</v>
      </c>
      <c r="F185" s="56"/>
      <c r="G185" s="56"/>
      <c r="H185" s="58">
        <f>F185*G185</f>
        <v>0</v>
      </c>
      <c r="I185" s="58"/>
      <c r="J185" s="58">
        <f>H185*I185</f>
        <v>0</v>
      </c>
      <c r="K185" s="58"/>
      <c r="L185" s="58"/>
      <c r="M185" s="58"/>
      <c r="N185" s="58">
        <f>L185*M185</f>
        <v>0</v>
      </c>
      <c r="O185" s="58"/>
      <c r="P185" s="58"/>
      <c r="Q185" s="58"/>
      <c r="R185" s="58">
        <f>P185</f>
        <v>0</v>
      </c>
      <c r="S185" s="21"/>
    </row>
    <row r="186" spans="1:19" ht="15" x14ac:dyDescent="0.2">
      <c r="A186" s="56"/>
      <c r="B186" s="57"/>
      <c r="C186" s="60"/>
      <c r="D186" s="56"/>
      <c r="E186" s="59" t="s">
        <v>57</v>
      </c>
      <c r="F186" s="56"/>
      <c r="G186" s="56"/>
      <c r="H186" s="58">
        <f t="shared" ref="H186:H188" si="51">F186*G186</f>
        <v>0</v>
      </c>
      <c r="I186" s="58"/>
      <c r="J186" s="58">
        <f>H186*I186</f>
        <v>0</v>
      </c>
      <c r="K186" s="58"/>
      <c r="L186" s="58"/>
      <c r="M186" s="58"/>
      <c r="N186" s="58">
        <f t="shared" ref="N186:N187" si="52">L186*M186</f>
        <v>0</v>
      </c>
      <c r="O186" s="58"/>
      <c r="P186" s="58"/>
      <c r="Q186" s="58"/>
      <c r="R186" s="58">
        <f>P186*Q186</f>
        <v>0</v>
      </c>
      <c r="S186" s="21"/>
    </row>
    <row r="187" spans="1:19" ht="15" x14ac:dyDescent="0.2">
      <c r="A187" s="56"/>
      <c r="B187" s="57"/>
      <c r="C187" s="56"/>
      <c r="D187" s="56"/>
      <c r="E187" s="59"/>
      <c r="F187" s="56"/>
      <c r="G187" s="56"/>
      <c r="H187" s="58">
        <f t="shared" si="51"/>
        <v>0</v>
      </c>
      <c r="I187" s="58"/>
      <c r="J187" s="58">
        <f>H187*I187</f>
        <v>0</v>
      </c>
      <c r="K187" s="58"/>
      <c r="L187" s="58"/>
      <c r="M187" s="58"/>
      <c r="N187" s="58">
        <f t="shared" si="52"/>
        <v>0</v>
      </c>
      <c r="O187" s="58"/>
      <c r="P187" s="58"/>
      <c r="Q187" s="58"/>
      <c r="R187" s="58">
        <f t="shared" ref="R187:R188" si="53">P187*Q187</f>
        <v>0</v>
      </c>
      <c r="S187" s="21"/>
    </row>
    <row r="188" spans="1:19" x14ac:dyDescent="0.2">
      <c r="A188" s="56"/>
      <c r="B188" s="57"/>
      <c r="C188" s="56"/>
      <c r="D188" s="56"/>
      <c r="E188" s="56"/>
      <c r="F188" s="56"/>
      <c r="G188" s="56"/>
      <c r="H188" s="58">
        <f t="shared" si="51"/>
        <v>0</v>
      </c>
      <c r="I188" s="58"/>
      <c r="J188" s="58">
        <f t="shared" ref="J188" si="54">H188*I188</f>
        <v>0</v>
      </c>
      <c r="K188" s="58"/>
      <c r="L188" s="58"/>
      <c r="M188" s="58"/>
      <c r="N188" s="58">
        <f>L188*M188</f>
        <v>0</v>
      </c>
      <c r="O188" s="58"/>
      <c r="P188" s="58"/>
      <c r="Q188" s="58"/>
      <c r="R188" s="58">
        <f t="shared" si="53"/>
        <v>0</v>
      </c>
      <c r="S188" s="11"/>
    </row>
    <row r="189" spans="1:19" x14ac:dyDescent="0.2">
      <c r="A189" s="56"/>
      <c r="B189" s="57"/>
      <c r="C189" s="56"/>
      <c r="D189" s="56"/>
      <c r="E189" s="62" t="s">
        <v>55</v>
      </c>
      <c r="F189" s="56"/>
      <c r="G189" s="56"/>
      <c r="H189" s="23">
        <f>SUM(H185:H188)</f>
        <v>0</v>
      </c>
      <c r="I189" s="58"/>
      <c r="J189" s="23">
        <f>SUM(J185:J188)</f>
        <v>0</v>
      </c>
      <c r="K189" s="58"/>
      <c r="L189" s="23">
        <f>SUM(L185:L188)</f>
        <v>0</v>
      </c>
      <c r="M189" s="58"/>
      <c r="N189" s="23">
        <f>SUM(N185:N188)</f>
        <v>0</v>
      </c>
      <c r="O189" s="58"/>
      <c r="P189" s="58"/>
      <c r="Q189" s="58"/>
      <c r="R189" s="23">
        <f>SUM(R185:R188)</f>
        <v>0</v>
      </c>
      <c r="S189" s="11">
        <f>J189+N189+R189</f>
        <v>0</v>
      </c>
    </row>
    <row r="190" spans="1:19" ht="15" x14ac:dyDescent="0.2">
      <c r="A190" s="56"/>
      <c r="B190" s="57"/>
      <c r="C190" s="56"/>
      <c r="D190" s="56"/>
      <c r="E190" s="59" t="s">
        <v>58</v>
      </c>
      <c r="F190" s="56"/>
      <c r="G190" s="56"/>
      <c r="H190" s="58">
        <f>F190*G190</f>
        <v>0</v>
      </c>
      <c r="I190" s="58"/>
      <c r="J190" s="58">
        <f>H190*I190</f>
        <v>0</v>
      </c>
      <c r="K190" s="58"/>
      <c r="L190" s="58"/>
      <c r="M190" s="58"/>
      <c r="N190" s="58">
        <f>L190*M190</f>
        <v>0</v>
      </c>
      <c r="O190" s="58"/>
      <c r="P190" s="58"/>
      <c r="Q190" s="58"/>
      <c r="R190" s="58">
        <f>P190*Q190</f>
        <v>0</v>
      </c>
      <c r="S190" s="21"/>
    </row>
    <row r="191" spans="1:19" ht="15" x14ac:dyDescent="0.2">
      <c r="A191" s="56"/>
      <c r="B191" s="57"/>
      <c r="C191" s="60"/>
      <c r="D191" s="56"/>
      <c r="E191" s="59"/>
      <c r="F191" s="56"/>
      <c r="G191" s="56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21"/>
    </row>
    <row r="192" spans="1:19" ht="15" x14ac:dyDescent="0.2">
      <c r="A192" s="56"/>
      <c r="B192" s="57"/>
      <c r="C192" s="60"/>
      <c r="D192" s="56"/>
      <c r="E192" s="59"/>
      <c r="F192" s="56"/>
      <c r="G192" s="56"/>
      <c r="H192" s="58">
        <f>F192*G192</f>
        <v>0</v>
      </c>
      <c r="I192" s="58"/>
      <c r="J192" s="58">
        <f t="shared" ref="J192:J193" si="55">H192*I192</f>
        <v>0</v>
      </c>
      <c r="K192" s="58"/>
      <c r="L192" s="58"/>
      <c r="M192" s="58"/>
      <c r="N192" s="58">
        <f>L192*M192</f>
        <v>0</v>
      </c>
      <c r="O192" s="58"/>
      <c r="P192" s="58"/>
      <c r="Q192" s="58"/>
      <c r="R192" s="58">
        <f t="shared" ref="R192:R193" si="56">P192*Q192</f>
        <v>0</v>
      </c>
      <c r="S192" s="21"/>
    </row>
    <row r="193" spans="1:19" x14ac:dyDescent="0.2">
      <c r="A193" s="56"/>
      <c r="B193" s="57"/>
      <c r="C193" s="56"/>
      <c r="D193" s="56"/>
      <c r="E193" s="56"/>
      <c r="F193" s="56"/>
      <c r="G193" s="56"/>
      <c r="H193" s="58">
        <f>F193*G193</f>
        <v>0</v>
      </c>
      <c r="I193" s="58"/>
      <c r="J193" s="58">
        <f t="shared" si="55"/>
        <v>0</v>
      </c>
      <c r="K193" s="58"/>
      <c r="L193" s="58"/>
      <c r="M193" s="58"/>
      <c r="N193" s="58">
        <f>L193*M193</f>
        <v>0</v>
      </c>
      <c r="O193" s="58"/>
      <c r="P193" s="58"/>
      <c r="Q193" s="58"/>
      <c r="R193" s="58">
        <f t="shared" si="56"/>
        <v>0</v>
      </c>
      <c r="S193" s="21"/>
    </row>
    <row r="194" spans="1:19" x14ac:dyDescent="0.2">
      <c r="A194" s="56"/>
      <c r="B194" s="57"/>
      <c r="C194" s="56"/>
      <c r="D194" s="56"/>
      <c r="E194" s="62" t="s">
        <v>55</v>
      </c>
      <c r="F194" s="56"/>
      <c r="G194" s="56"/>
      <c r="H194" s="23">
        <f>SUM(H190:H193)</f>
        <v>0</v>
      </c>
      <c r="I194" s="58"/>
      <c r="J194" s="23">
        <f>SUM(J191:J193)</f>
        <v>0</v>
      </c>
      <c r="K194" s="58"/>
      <c r="L194" s="23">
        <f>SUM(L190:L193)</f>
        <v>0</v>
      </c>
      <c r="M194" s="58"/>
      <c r="N194" s="23">
        <f>SUM(N190:N193)</f>
        <v>0</v>
      </c>
      <c r="O194" s="58"/>
      <c r="P194" s="58"/>
      <c r="Q194" s="58"/>
      <c r="R194" s="23">
        <f>SUM(R190:R193)</f>
        <v>0</v>
      </c>
      <c r="S194" s="11">
        <f>J194+N194+R194</f>
        <v>0</v>
      </c>
    </row>
    <row r="195" spans="1:19" x14ac:dyDescent="0.2">
      <c r="A195" s="56"/>
      <c r="B195" s="57"/>
      <c r="C195" s="56"/>
      <c r="D195" s="56"/>
      <c r="E195" s="62" t="s">
        <v>55</v>
      </c>
      <c r="F195" s="56"/>
      <c r="G195" s="56"/>
      <c r="H195" s="23">
        <f>H184+H189+H194</f>
        <v>0</v>
      </c>
      <c r="I195" s="58"/>
      <c r="J195" s="23">
        <f>J184+J189+J194</f>
        <v>0</v>
      </c>
      <c r="K195" s="58"/>
      <c r="L195" s="23">
        <f>L184+L189+L194</f>
        <v>0</v>
      </c>
      <c r="M195" s="58"/>
      <c r="N195" s="23">
        <f>N184+N189+N194</f>
        <v>0</v>
      </c>
      <c r="O195" s="58"/>
      <c r="P195" s="58"/>
      <c r="Q195" s="58"/>
      <c r="R195" s="23">
        <f>R184+R189+R194</f>
        <v>0</v>
      </c>
      <c r="S195" s="23">
        <f>SUM(S180:S194)</f>
        <v>0</v>
      </c>
    </row>
    <row r="196" spans="1:19" x14ac:dyDescent="0.2">
      <c r="C196" s="17"/>
      <c r="R196" s="26">
        <f>J195+N195+R195</f>
        <v>0</v>
      </c>
      <c r="S196" s="26" t="s">
        <v>0</v>
      </c>
    </row>
    <row r="198" spans="1:19" ht="20.25" x14ac:dyDescent="0.3">
      <c r="F198" t="s">
        <v>0</v>
      </c>
      <c r="H198" s="1" t="s">
        <v>97</v>
      </c>
    </row>
    <row r="200" spans="1:19" x14ac:dyDescent="0.2">
      <c r="A200" s="48" t="s">
        <v>2</v>
      </c>
      <c r="B200" s="48" t="s">
        <v>3</v>
      </c>
      <c r="C200" s="48" t="s">
        <v>4</v>
      </c>
      <c r="D200" s="48" t="s">
        <v>5</v>
      </c>
      <c r="E200" s="48" t="s">
        <v>6</v>
      </c>
      <c r="F200" s="49" t="s">
        <v>7</v>
      </c>
      <c r="G200" s="49" t="s">
        <v>8</v>
      </c>
      <c r="H200" s="50" t="s">
        <v>9</v>
      </c>
      <c r="I200" s="50"/>
      <c r="J200" s="50"/>
      <c r="K200" s="48"/>
      <c r="L200" s="50" t="s">
        <v>10</v>
      </c>
      <c r="M200" s="50"/>
      <c r="N200" s="50"/>
      <c r="O200" s="50" t="s">
        <v>11</v>
      </c>
      <c r="P200" s="50"/>
      <c r="Q200" s="50"/>
      <c r="R200" s="50"/>
    </row>
    <row r="201" spans="1:19" x14ac:dyDescent="0.2">
      <c r="A201" s="51"/>
      <c r="B201" s="51"/>
      <c r="C201" s="51"/>
      <c r="D201" s="51"/>
      <c r="E201" s="51"/>
      <c r="F201" s="52"/>
      <c r="G201" s="52"/>
      <c r="H201" s="53" t="s">
        <v>12</v>
      </c>
      <c r="I201" s="54" t="s">
        <v>13</v>
      </c>
      <c r="J201" s="53" t="s">
        <v>14</v>
      </c>
      <c r="K201" s="55"/>
      <c r="L201" s="53" t="s">
        <v>12</v>
      </c>
      <c r="M201" s="53" t="s">
        <v>15</v>
      </c>
      <c r="N201" s="53" t="s">
        <v>14</v>
      </c>
      <c r="O201" s="54" t="s">
        <v>16</v>
      </c>
      <c r="P201" s="53" t="s">
        <v>12</v>
      </c>
      <c r="Q201" s="53" t="s">
        <v>15</v>
      </c>
      <c r="R201" s="53" t="s">
        <v>14</v>
      </c>
    </row>
    <row r="202" spans="1:19" ht="31.5" x14ac:dyDescent="0.2">
      <c r="A202" s="56"/>
      <c r="B202" s="57"/>
      <c r="C202" s="56"/>
      <c r="D202" s="57"/>
      <c r="E202" s="9" t="s">
        <v>17</v>
      </c>
      <c r="F202" s="56"/>
      <c r="G202" s="56"/>
      <c r="H202" s="58">
        <f>F202*G202</f>
        <v>0</v>
      </c>
      <c r="I202" s="58"/>
      <c r="J202" s="58">
        <f>H202*I202</f>
        <v>0</v>
      </c>
      <c r="K202" s="58"/>
      <c r="L202" s="58"/>
      <c r="M202" s="58"/>
      <c r="N202" s="58">
        <f>L202*M202</f>
        <v>0</v>
      </c>
      <c r="O202" s="58"/>
      <c r="P202" s="58"/>
      <c r="Q202" s="58"/>
      <c r="R202" s="58">
        <f>P202*Q202</f>
        <v>0</v>
      </c>
      <c r="S202" s="11"/>
    </row>
    <row r="203" spans="1:19" ht="15" x14ac:dyDescent="0.2">
      <c r="A203" s="56"/>
      <c r="B203" s="57"/>
      <c r="C203" s="56"/>
      <c r="D203" s="56"/>
      <c r="E203" s="59" t="s">
        <v>18</v>
      </c>
      <c r="F203" s="56"/>
      <c r="G203" s="56"/>
      <c r="H203" s="58">
        <f>F203*G203</f>
        <v>0</v>
      </c>
      <c r="I203" s="58"/>
      <c r="J203" s="58">
        <f>H203*I203</f>
        <v>0</v>
      </c>
      <c r="K203" s="58"/>
      <c r="L203" s="58"/>
      <c r="M203" s="58"/>
      <c r="N203" s="58">
        <f>L203*M203</f>
        <v>0</v>
      </c>
      <c r="O203" s="58"/>
      <c r="P203" s="58"/>
      <c r="Q203" s="58"/>
      <c r="R203" s="58">
        <f t="shared" ref="R203:R205" si="57">P203*Q203</f>
        <v>0</v>
      </c>
      <c r="S203" s="11"/>
    </row>
    <row r="204" spans="1:19" ht="15" x14ac:dyDescent="0.2">
      <c r="A204" s="56"/>
      <c r="B204" s="57"/>
      <c r="C204" s="60"/>
      <c r="D204" s="56"/>
      <c r="E204" s="61"/>
      <c r="F204" s="56"/>
      <c r="G204" s="56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16"/>
    </row>
    <row r="205" spans="1:19" x14ac:dyDescent="0.2">
      <c r="A205" s="56"/>
      <c r="B205" s="57"/>
      <c r="C205" s="56"/>
      <c r="D205" s="56"/>
      <c r="E205" s="56"/>
      <c r="F205" s="56"/>
      <c r="G205" s="56"/>
      <c r="H205" s="58">
        <f>F205*G205</f>
        <v>0</v>
      </c>
      <c r="I205" s="58"/>
      <c r="J205" s="58">
        <f>H205*I205</f>
        <v>0</v>
      </c>
      <c r="K205" s="58"/>
      <c r="L205" s="58"/>
      <c r="M205" s="58"/>
      <c r="N205" s="58">
        <f>L205*M205</f>
        <v>0</v>
      </c>
      <c r="O205" s="58"/>
      <c r="P205" s="58"/>
      <c r="Q205" s="58"/>
      <c r="R205" s="58">
        <f t="shared" si="57"/>
        <v>0</v>
      </c>
      <c r="S205" s="16"/>
    </row>
    <row r="206" spans="1:19" x14ac:dyDescent="0.2">
      <c r="A206" s="56"/>
      <c r="B206" s="57"/>
      <c r="C206" s="56"/>
      <c r="D206" s="56"/>
      <c r="E206" s="62" t="s">
        <v>55</v>
      </c>
      <c r="F206" s="56"/>
      <c r="G206" s="56"/>
      <c r="H206" s="23">
        <f>SUM(H202:H205)</f>
        <v>0</v>
      </c>
      <c r="I206" s="58"/>
      <c r="J206" s="23">
        <f>SUM(J202:J205)</f>
        <v>0</v>
      </c>
      <c r="K206" s="58"/>
      <c r="L206" s="23">
        <f>SUM(L202:L205)</f>
        <v>0</v>
      </c>
      <c r="M206" s="58"/>
      <c r="N206" s="23">
        <f>SUM(N202:N205)</f>
        <v>0</v>
      </c>
      <c r="O206" s="58"/>
      <c r="P206" s="58"/>
      <c r="Q206" s="58"/>
      <c r="R206" s="23">
        <f>SUM(R202:R205)</f>
        <v>0</v>
      </c>
      <c r="S206" s="11">
        <f>J206+N206+R206</f>
        <v>0</v>
      </c>
    </row>
    <row r="207" spans="1:19" ht="15" x14ac:dyDescent="0.2">
      <c r="A207" s="56" t="s">
        <v>0</v>
      </c>
      <c r="B207" s="57"/>
      <c r="C207" s="56"/>
      <c r="D207" s="56"/>
      <c r="E207" s="59" t="s">
        <v>56</v>
      </c>
      <c r="F207" s="56"/>
      <c r="G207" s="56"/>
      <c r="H207" s="58">
        <f>F207*G207</f>
        <v>0</v>
      </c>
      <c r="I207" s="58"/>
      <c r="J207" s="58">
        <f>H207*I207</f>
        <v>0</v>
      </c>
      <c r="K207" s="58"/>
      <c r="L207" s="58"/>
      <c r="M207" s="58"/>
      <c r="N207" s="58">
        <f>L207*M207</f>
        <v>0</v>
      </c>
      <c r="O207" s="58"/>
      <c r="P207" s="58"/>
      <c r="Q207" s="58"/>
      <c r="R207" s="58">
        <f>P207</f>
        <v>0</v>
      </c>
      <c r="S207" s="21"/>
    </row>
    <row r="208" spans="1:19" ht="15" x14ac:dyDescent="0.2">
      <c r="A208" s="56"/>
      <c r="B208" s="57"/>
      <c r="C208" s="60"/>
      <c r="D208" s="56"/>
      <c r="E208" s="59" t="s">
        <v>57</v>
      </c>
      <c r="F208" s="56"/>
      <c r="G208" s="56"/>
      <c r="H208" s="58">
        <f t="shared" ref="H208:H210" si="58">F208*G208</f>
        <v>0</v>
      </c>
      <c r="I208" s="58"/>
      <c r="J208" s="58">
        <f>H208*I208</f>
        <v>0</v>
      </c>
      <c r="K208" s="58"/>
      <c r="L208" s="58"/>
      <c r="M208" s="58"/>
      <c r="N208" s="58">
        <f t="shared" ref="N208:N209" si="59">L208*M208</f>
        <v>0</v>
      </c>
      <c r="O208" s="58"/>
      <c r="P208" s="58"/>
      <c r="Q208" s="58"/>
      <c r="R208" s="58">
        <f>P208*Q208</f>
        <v>0</v>
      </c>
      <c r="S208" s="21"/>
    </row>
    <row r="209" spans="1:19" ht="15" x14ac:dyDescent="0.2">
      <c r="A209" s="56"/>
      <c r="B209" s="57"/>
      <c r="C209" s="56"/>
      <c r="D209" s="56"/>
      <c r="E209" s="59"/>
      <c r="F209" s="56"/>
      <c r="G209" s="56"/>
      <c r="H209" s="58">
        <f t="shared" si="58"/>
        <v>0</v>
      </c>
      <c r="I209" s="58"/>
      <c r="J209" s="58">
        <f>H209*I209</f>
        <v>0</v>
      </c>
      <c r="K209" s="58"/>
      <c r="L209" s="58"/>
      <c r="M209" s="58"/>
      <c r="N209" s="58">
        <f t="shared" si="59"/>
        <v>0</v>
      </c>
      <c r="O209" s="58"/>
      <c r="P209" s="58"/>
      <c r="Q209" s="58"/>
      <c r="R209" s="58">
        <f t="shared" ref="R209:R210" si="60">P209*Q209</f>
        <v>0</v>
      </c>
      <c r="S209" s="21"/>
    </row>
    <row r="210" spans="1:19" x14ac:dyDescent="0.2">
      <c r="A210" s="56"/>
      <c r="B210" s="57"/>
      <c r="C210" s="56"/>
      <c r="D210" s="56"/>
      <c r="E210" s="56"/>
      <c r="F210" s="56"/>
      <c r="G210" s="56"/>
      <c r="H210" s="58">
        <f t="shared" si="58"/>
        <v>0</v>
      </c>
      <c r="I210" s="58"/>
      <c r="J210" s="58">
        <f t="shared" ref="J210" si="61">H210*I210</f>
        <v>0</v>
      </c>
      <c r="K210" s="58"/>
      <c r="L210" s="58"/>
      <c r="M210" s="58"/>
      <c r="N210" s="58">
        <f>L210*M210</f>
        <v>0</v>
      </c>
      <c r="O210" s="58"/>
      <c r="P210" s="58"/>
      <c r="Q210" s="58"/>
      <c r="R210" s="58">
        <f t="shared" si="60"/>
        <v>0</v>
      </c>
      <c r="S210" s="11"/>
    </row>
    <row r="211" spans="1:19" x14ac:dyDescent="0.2">
      <c r="A211" s="56"/>
      <c r="B211" s="57"/>
      <c r="C211" s="56"/>
      <c r="D211" s="56"/>
      <c r="E211" s="62" t="s">
        <v>55</v>
      </c>
      <c r="F211" s="56"/>
      <c r="G211" s="56"/>
      <c r="H211" s="23">
        <f>SUM(H207:H210)</f>
        <v>0</v>
      </c>
      <c r="I211" s="58"/>
      <c r="J211" s="23">
        <f>SUM(J207:J210)</f>
        <v>0</v>
      </c>
      <c r="K211" s="58"/>
      <c r="L211" s="23">
        <f>SUM(L207:L210)</f>
        <v>0</v>
      </c>
      <c r="M211" s="58"/>
      <c r="N211" s="23">
        <f>SUM(N207:N210)</f>
        <v>0</v>
      </c>
      <c r="O211" s="58"/>
      <c r="P211" s="58"/>
      <c r="Q211" s="58"/>
      <c r="R211" s="23">
        <f>SUM(R207:R210)</f>
        <v>0</v>
      </c>
      <c r="S211" s="11">
        <f>J211+N211+R211</f>
        <v>0</v>
      </c>
    </row>
    <row r="212" spans="1:19" ht="15" x14ac:dyDescent="0.2">
      <c r="A212" s="56"/>
      <c r="B212" s="57"/>
      <c r="C212" s="56"/>
      <c r="D212" s="56"/>
      <c r="E212" s="59" t="s">
        <v>58</v>
      </c>
      <c r="F212" s="56"/>
      <c r="G212" s="56"/>
      <c r="H212" s="58">
        <f>F212*G212</f>
        <v>0</v>
      </c>
      <c r="I212" s="58"/>
      <c r="J212" s="58">
        <f>H212*I212</f>
        <v>0</v>
      </c>
      <c r="K212" s="58"/>
      <c r="L212" s="58"/>
      <c r="M212" s="58"/>
      <c r="N212" s="58">
        <f>L212*M212</f>
        <v>0</v>
      </c>
      <c r="O212" s="58"/>
      <c r="P212" s="58"/>
      <c r="Q212" s="58"/>
      <c r="R212" s="58">
        <f>P212*Q212</f>
        <v>0</v>
      </c>
      <c r="S212" s="21"/>
    </row>
    <row r="213" spans="1:19" ht="15" x14ac:dyDescent="0.2">
      <c r="A213" s="56"/>
      <c r="B213" s="57"/>
      <c r="C213" s="60"/>
      <c r="D213" s="56"/>
      <c r="E213" s="59"/>
      <c r="F213" s="56"/>
      <c r="G213" s="56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21"/>
    </row>
    <row r="214" spans="1:19" ht="15" x14ac:dyDescent="0.2">
      <c r="A214" s="56"/>
      <c r="B214" s="57"/>
      <c r="C214" s="60"/>
      <c r="D214" s="56"/>
      <c r="E214" s="59"/>
      <c r="F214" s="56"/>
      <c r="G214" s="56"/>
      <c r="H214" s="58">
        <f>F214*G214</f>
        <v>0</v>
      </c>
      <c r="I214" s="58"/>
      <c r="J214" s="58">
        <f t="shared" ref="J214:J215" si="62">H214*I214</f>
        <v>0</v>
      </c>
      <c r="K214" s="58"/>
      <c r="L214" s="58"/>
      <c r="M214" s="58"/>
      <c r="N214" s="58">
        <f>L214*M214</f>
        <v>0</v>
      </c>
      <c r="O214" s="58"/>
      <c r="P214" s="58"/>
      <c r="Q214" s="58"/>
      <c r="R214" s="58">
        <f t="shared" ref="R214:R215" si="63">P214*Q214</f>
        <v>0</v>
      </c>
      <c r="S214" s="21"/>
    </row>
    <row r="215" spans="1:19" x14ac:dyDescent="0.2">
      <c r="A215" s="56"/>
      <c r="B215" s="57"/>
      <c r="C215" s="56"/>
      <c r="D215" s="56"/>
      <c r="E215" s="56"/>
      <c r="F215" s="56"/>
      <c r="G215" s="56"/>
      <c r="H215" s="58">
        <f>F215*G215</f>
        <v>0</v>
      </c>
      <c r="I215" s="58"/>
      <c r="J215" s="58">
        <f t="shared" si="62"/>
        <v>0</v>
      </c>
      <c r="K215" s="58"/>
      <c r="L215" s="58"/>
      <c r="M215" s="58"/>
      <c r="N215" s="58">
        <f>L215*M215</f>
        <v>0</v>
      </c>
      <c r="O215" s="58"/>
      <c r="P215" s="58"/>
      <c r="Q215" s="58"/>
      <c r="R215" s="58">
        <f t="shared" si="63"/>
        <v>0</v>
      </c>
      <c r="S215" s="21"/>
    </row>
    <row r="216" spans="1:19" x14ac:dyDescent="0.2">
      <c r="A216" s="56"/>
      <c r="B216" s="57"/>
      <c r="C216" s="56"/>
      <c r="D216" s="56"/>
      <c r="E216" s="62" t="s">
        <v>55</v>
      </c>
      <c r="F216" s="56"/>
      <c r="G216" s="56"/>
      <c r="H216" s="23">
        <f>SUM(H212:H215)</f>
        <v>0</v>
      </c>
      <c r="I216" s="58"/>
      <c r="J216" s="23">
        <f>SUM(J213:J215)</f>
        <v>0</v>
      </c>
      <c r="K216" s="58"/>
      <c r="L216" s="23">
        <f>SUM(L212:L215)</f>
        <v>0</v>
      </c>
      <c r="M216" s="58"/>
      <c r="N216" s="23">
        <f>SUM(N212:N215)</f>
        <v>0</v>
      </c>
      <c r="O216" s="58"/>
      <c r="P216" s="58"/>
      <c r="Q216" s="58"/>
      <c r="R216" s="23">
        <f>SUM(R212:R215)</f>
        <v>0</v>
      </c>
      <c r="S216" s="11">
        <f>J216+N216+R216</f>
        <v>0</v>
      </c>
    </row>
    <row r="217" spans="1:19" x14ac:dyDescent="0.2">
      <c r="A217" s="56"/>
      <c r="B217" s="57"/>
      <c r="C217" s="56"/>
      <c r="D217" s="56"/>
      <c r="E217" s="62" t="s">
        <v>55</v>
      </c>
      <c r="F217" s="56"/>
      <c r="G217" s="56"/>
      <c r="H217" s="23">
        <f>H206+H211+H216</f>
        <v>0</v>
      </c>
      <c r="I217" s="58"/>
      <c r="J217" s="23">
        <f>J206+J211+J216</f>
        <v>0</v>
      </c>
      <c r="K217" s="58"/>
      <c r="L217" s="23">
        <f>L206+L211+L216</f>
        <v>0</v>
      </c>
      <c r="M217" s="58"/>
      <c r="N217" s="23">
        <f>N206+N211+N216</f>
        <v>0</v>
      </c>
      <c r="O217" s="58"/>
      <c r="P217" s="58"/>
      <c r="Q217" s="58"/>
      <c r="R217" s="23">
        <f>R206+R211+R216</f>
        <v>0</v>
      </c>
      <c r="S217" s="23">
        <f>SUM(S202:S216)</f>
        <v>0</v>
      </c>
    </row>
    <row r="218" spans="1:19" x14ac:dyDescent="0.2">
      <c r="C218" s="17"/>
      <c r="R218" s="26">
        <f>J217+N217+R217</f>
        <v>0</v>
      </c>
      <c r="S218" s="26" t="s">
        <v>0</v>
      </c>
    </row>
    <row r="220" spans="1:19" ht="20.25" x14ac:dyDescent="0.3">
      <c r="F220" t="s">
        <v>0</v>
      </c>
      <c r="H220" s="1" t="s">
        <v>98</v>
      </c>
    </row>
    <row r="222" spans="1:19" x14ac:dyDescent="0.2">
      <c r="A222" s="48" t="s">
        <v>2</v>
      </c>
      <c r="B222" s="48" t="s">
        <v>3</v>
      </c>
      <c r="C222" s="48" t="s">
        <v>4</v>
      </c>
      <c r="D222" s="48" t="s">
        <v>5</v>
      </c>
      <c r="E222" s="48" t="s">
        <v>6</v>
      </c>
      <c r="F222" s="49" t="s">
        <v>7</v>
      </c>
      <c r="G222" s="49" t="s">
        <v>8</v>
      </c>
      <c r="H222" s="50" t="s">
        <v>9</v>
      </c>
      <c r="I222" s="50"/>
      <c r="J222" s="50"/>
      <c r="K222" s="48"/>
      <c r="L222" s="50" t="s">
        <v>10</v>
      </c>
      <c r="M222" s="50"/>
      <c r="N222" s="50"/>
      <c r="O222" s="50" t="s">
        <v>11</v>
      </c>
      <c r="P222" s="50"/>
      <c r="Q222" s="50"/>
      <c r="R222" s="50"/>
    </row>
    <row r="223" spans="1:19" x14ac:dyDescent="0.2">
      <c r="A223" s="51"/>
      <c r="B223" s="51"/>
      <c r="C223" s="51"/>
      <c r="D223" s="51"/>
      <c r="E223" s="51"/>
      <c r="F223" s="52"/>
      <c r="G223" s="52"/>
      <c r="H223" s="53" t="s">
        <v>12</v>
      </c>
      <c r="I223" s="54" t="s">
        <v>13</v>
      </c>
      <c r="J223" s="53" t="s">
        <v>14</v>
      </c>
      <c r="K223" s="55"/>
      <c r="L223" s="53" t="s">
        <v>12</v>
      </c>
      <c r="M223" s="53" t="s">
        <v>15</v>
      </c>
      <c r="N223" s="53" t="s">
        <v>14</v>
      </c>
      <c r="O223" s="54" t="s">
        <v>16</v>
      </c>
      <c r="P223" s="53" t="s">
        <v>12</v>
      </c>
      <c r="Q223" s="53" t="s">
        <v>15</v>
      </c>
      <c r="R223" s="53" t="s">
        <v>14</v>
      </c>
    </row>
    <row r="224" spans="1:19" ht="31.5" x14ac:dyDescent="0.2">
      <c r="A224" s="56"/>
      <c r="B224" s="57"/>
      <c r="C224" s="56"/>
      <c r="D224" s="57"/>
      <c r="E224" s="9" t="s">
        <v>17</v>
      </c>
      <c r="F224" s="56"/>
      <c r="G224" s="56"/>
      <c r="H224" s="58">
        <f>F224*G224</f>
        <v>0</v>
      </c>
      <c r="I224" s="58"/>
      <c r="J224" s="58">
        <f>H224*I224</f>
        <v>0</v>
      </c>
      <c r="K224" s="58"/>
      <c r="L224" s="58"/>
      <c r="M224" s="58"/>
      <c r="N224" s="58">
        <f>L224*M224</f>
        <v>0</v>
      </c>
      <c r="O224" s="58"/>
      <c r="P224" s="58"/>
      <c r="Q224" s="58"/>
      <c r="R224" s="58">
        <f>P224*Q224</f>
        <v>0</v>
      </c>
      <c r="S224" s="11"/>
    </row>
    <row r="225" spans="1:19" ht="15" x14ac:dyDescent="0.2">
      <c r="A225" s="56"/>
      <c r="B225" s="57"/>
      <c r="C225" s="56"/>
      <c r="D225" s="56"/>
      <c r="E225" s="59" t="s">
        <v>18</v>
      </c>
      <c r="F225" s="56"/>
      <c r="G225" s="56"/>
      <c r="H225" s="58">
        <f>F225*G225</f>
        <v>0</v>
      </c>
      <c r="I225" s="58"/>
      <c r="J225" s="58">
        <f>H225*I225</f>
        <v>0</v>
      </c>
      <c r="K225" s="58"/>
      <c r="L225" s="58"/>
      <c r="M225" s="58"/>
      <c r="N225" s="58">
        <f>L225*M225</f>
        <v>0</v>
      </c>
      <c r="O225" s="58"/>
      <c r="P225" s="58"/>
      <c r="Q225" s="58"/>
      <c r="R225" s="58">
        <f t="shared" ref="R225:R227" si="64">P225*Q225</f>
        <v>0</v>
      </c>
      <c r="S225" s="11"/>
    </row>
    <row r="226" spans="1:19" ht="15" x14ac:dyDescent="0.2">
      <c r="A226" s="56"/>
      <c r="B226" s="57"/>
      <c r="C226" s="60"/>
      <c r="D226" s="56"/>
      <c r="E226" s="61"/>
      <c r="F226" s="56"/>
      <c r="G226" s="56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16"/>
    </row>
    <row r="227" spans="1:19" x14ac:dyDescent="0.2">
      <c r="A227" s="56"/>
      <c r="B227" s="57"/>
      <c r="C227" s="56"/>
      <c r="D227" s="56"/>
      <c r="E227" s="56"/>
      <c r="F227" s="56"/>
      <c r="G227" s="56"/>
      <c r="H227" s="58">
        <f>F227*G227</f>
        <v>0</v>
      </c>
      <c r="I227" s="58"/>
      <c r="J227" s="58">
        <f>H227*I227</f>
        <v>0</v>
      </c>
      <c r="K227" s="58"/>
      <c r="L227" s="58"/>
      <c r="M227" s="58"/>
      <c r="N227" s="58">
        <f>L227*M227</f>
        <v>0</v>
      </c>
      <c r="O227" s="58"/>
      <c r="P227" s="58"/>
      <c r="Q227" s="58"/>
      <c r="R227" s="58">
        <f t="shared" si="64"/>
        <v>0</v>
      </c>
      <c r="S227" s="16"/>
    </row>
    <row r="228" spans="1:19" x14ac:dyDescent="0.2">
      <c r="A228" s="56"/>
      <c r="B228" s="57"/>
      <c r="C228" s="56"/>
      <c r="D228" s="56"/>
      <c r="E228" s="62" t="s">
        <v>55</v>
      </c>
      <c r="F228" s="56"/>
      <c r="G228" s="56"/>
      <c r="H228" s="23">
        <f>SUM(H224:H227)</f>
        <v>0</v>
      </c>
      <c r="I228" s="58"/>
      <c r="J228" s="23">
        <f>SUM(J224:J227)</f>
        <v>0</v>
      </c>
      <c r="K228" s="58"/>
      <c r="L228" s="23">
        <f>SUM(L224:L227)</f>
        <v>0</v>
      </c>
      <c r="M228" s="58"/>
      <c r="N228" s="23">
        <f>SUM(N224:N227)</f>
        <v>0</v>
      </c>
      <c r="O228" s="58"/>
      <c r="P228" s="58"/>
      <c r="Q228" s="58"/>
      <c r="R228" s="23">
        <f>SUM(R224:R227)</f>
        <v>0</v>
      </c>
      <c r="S228" s="11">
        <f>J228+N228+R228</f>
        <v>0</v>
      </c>
    </row>
    <row r="229" spans="1:19" ht="15" x14ac:dyDescent="0.2">
      <c r="A229" s="56" t="s">
        <v>0</v>
      </c>
      <c r="B229" s="57"/>
      <c r="C229" s="56"/>
      <c r="D229" s="56"/>
      <c r="E229" s="59" t="s">
        <v>56</v>
      </c>
      <c r="F229" s="56"/>
      <c r="G229" s="56"/>
      <c r="H229" s="58">
        <f>F229*G229</f>
        <v>0</v>
      </c>
      <c r="I229" s="58"/>
      <c r="J229" s="58">
        <f>H229*I229</f>
        <v>0</v>
      </c>
      <c r="K229" s="58"/>
      <c r="L229" s="58"/>
      <c r="M229" s="58"/>
      <c r="N229" s="58">
        <f>L229*M229</f>
        <v>0</v>
      </c>
      <c r="O229" s="58"/>
      <c r="P229" s="58"/>
      <c r="Q229" s="58"/>
      <c r="R229" s="58">
        <f>P229</f>
        <v>0</v>
      </c>
      <c r="S229" s="21"/>
    </row>
    <row r="230" spans="1:19" ht="38.25" x14ac:dyDescent="0.2">
      <c r="A230" s="56">
        <v>1</v>
      </c>
      <c r="B230" s="57" t="s">
        <v>99</v>
      </c>
      <c r="C230" s="60">
        <v>44813</v>
      </c>
      <c r="D230" s="56"/>
      <c r="E230" s="59" t="s">
        <v>100</v>
      </c>
      <c r="F230" s="56">
        <v>1</v>
      </c>
      <c r="G230" s="56">
        <v>2</v>
      </c>
      <c r="H230" s="58">
        <f t="shared" ref="H230:H234" si="65">F230*G230</f>
        <v>2</v>
      </c>
      <c r="I230" s="58">
        <v>600</v>
      </c>
      <c r="J230" s="58">
        <f>H230*I230</f>
        <v>1200</v>
      </c>
      <c r="K230" s="58" t="s">
        <v>79</v>
      </c>
      <c r="L230" s="58">
        <v>0.5</v>
      </c>
      <c r="M230" s="58">
        <v>450</v>
      </c>
      <c r="N230" s="58">
        <f t="shared" ref="N230:N233" si="66">L230*M230</f>
        <v>225</v>
      </c>
      <c r="O230" s="58" t="s">
        <v>101</v>
      </c>
      <c r="P230" s="58">
        <v>0.5</v>
      </c>
      <c r="Q230" s="58">
        <v>515</v>
      </c>
      <c r="R230" s="58">
        <f>P230*Q230</f>
        <v>257.5</v>
      </c>
      <c r="S230" s="21"/>
    </row>
    <row r="231" spans="1:19" ht="15" x14ac:dyDescent="0.2">
      <c r="A231" s="56"/>
      <c r="B231" s="57"/>
      <c r="C231" s="56"/>
      <c r="D231" s="56"/>
      <c r="E231" s="59"/>
      <c r="F231" s="56"/>
      <c r="G231" s="56"/>
      <c r="H231" s="58">
        <f t="shared" si="65"/>
        <v>0</v>
      </c>
      <c r="I231" s="58"/>
      <c r="J231" s="58">
        <f>H231*I231</f>
        <v>0</v>
      </c>
      <c r="K231" s="58"/>
      <c r="L231" s="58"/>
      <c r="M231" s="58"/>
      <c r="N231" s="58">
        <f t="shared" si="66"/>
        <v>0</v>
      </c>
      <c r="O231" s="58" t="s">
        <v>102</v>
      </c>
      <c r="P231" s="58">
        <v>0.25</v>
      </c>
      <c r="Q231" s="58">
        <v>430</v>
      </c>
      <c r="R231" s="58">
        <f t="shared" ref="R231:R234" si="67">P231*Q231</f>
        <v>107.5</v>
      </c>
      <c r="S231" s="21"/>
    </row>
    <row r="232" spans="1:19" ht="15" x14ac:dyDescent="0.2">
      <c r="A232" s="56"/>
      <c r="B232" s="57"/>
      <c r="C232" s="56"/>
      <c r="D232" s="56"/>
      <c r="E232" s="59"/>
      <c r="F232" s="56"/>
      <c r="G232" s="56"/>
      <c r="H232" s="58">
        <f t="shared" si="65"/>
        <v>0</v>
      </c>
      <c r="I232" s="58"/>
      <c r="J232" s="58">
        <f t="shared" ref="J232:J234" si="68">H232*I232</f>
        <v>0</v>
      </c>
      <c r="K232" s="58"/>
      <c r="L232" s="58"/>
      <c r="M232" s="58"/>
      <c r="N232" s="58">
        <f t="shared" si="66"/>
        <v>0</v>
      </c>
      <c r="O232" s="58"/>
      <c r="P232" s="58"/>
      <c r="Q232" s="58"/>
      <c r="R232" s="58">
        <f t="shared" si="67"/>
        <v>0</v>
      </c>
      <c r="S232" s="21"/>
    </row>
    <row r="233" spans="1:19" ht="15" x14ac:dyDescent="0.2">
      <c r="A233" s="56"/>
      <c r="B233" s="57"/>
      <c r="C233" s="56"/>
      <c r="D233" s="56"/>
      <c r="E233" s="59"/>
      <c r="F233" s="56"/>
      <c r="G233" s="56"/>
      <c r="H233" s="58">
        <f t="shared" si="65"/>
        <v>0</v>
      </c>
      <c r="I233" s="58"/>
      <c r="J233" s="58">
        <f t="shared" si="68"/>
        <v>0</v>
      </c>
      <c r="K233" s="58"/>
      <c r="L233" s="58"/>
      <c r="M233" s="58"/>
      <c r="N233" s="58">
        <f t="shared" si="66"/>
        <v>0</v>
      </c>
      <c r="O233" s="58"/>
      <c r="P233" s="58"/>
      <c r="Q233" s="58"/>
      <c r="R233" s="58">
        <f t="shared" si="67"/>
        <v>0</v>
      </c>
      <c r="S233" s="21"/>
    </row>
    <row r="234" spans="1:19" x14ac:dyDescent="0.2">
      <c r="A234" s="56"/>
      <c r="B234" s="57"/>
      <c r="C234" s="56"/>
      <c r="D234" s="56"/>
      <c r="E234" s="56"/>
      <c r="F234" s="56"/>
      <c r="G234" s="56"/>
      <c r="H234" s="58">
        <f t="shared" si="65"/>
        <v>0</v>
      </c>
      <c r="I234" s="58"/>
      <c r="J234" s="58">
        <f t="shared" si="68"/>
        <v>0</v>
      </c>
      <c r="K234" s="58"/>
      <c r="L234" s="58"/>
      <c r="M234" s="58"/>
      <c r="N234" s="58">
        <f>L234*M234</f>
        <v>0</v>
      </c>
      <c r="O234" s="58"/>
      <c r="P234" s="58"/>
      <c r="Q234" s="58"/>
      <c r="R234" s="58">
        <f t="shared" si="67"/>
        <v>0</v>
      </c>
      <c r="S234" s="11"/>
    </row>
    <row r="235" spans="1:19" x14ac:dyDescent="0.2">
      <c r="A235" s="56"/>
      <c r="B235" s="57"/>
      <c r="C235" s="56"/>
      <c r="D235" s="56"/>
      <c r="E235" s="62" t="s">
        <v>55</v>
      </c>
      <c r="F235" s="56"/>
      <c r="G235" s="56"/>
      <c r="H235" s="23">
        <f>SUM(H229:H234)</f>
        <v>2</v>
      </c>
      <c r="I235" s="58"/>
      <c r="J235" s="23">
        <f>SUM(J229:J234)</f>
        <v>1200</v>
      </c>
      <c r="K235" s="58"/>
      <c r="L235" s="23">
        <f>SUM(L229:L234)</f>
        <v>0.5</v>
      </c>
      <c r="M235" s="58"/>
      <c r="N235" s="23">
        <f>SUM(N229:N234)</f>
        <v>225</v>
      </c>
      <c r="O235" s="58"/>
      <c r="P235" s="58"/>
      <c r="Q235" s="58"/>
      <c r="R235" s="23">
        <f>SUM(R229:R234)</f>
        <v>365</v>
      </c>
      <c r="S235" s="11">
        <f>J235+N235+R235</f>
        <v>1790</v>
      </c>
    </row>
    <row r="236" spans="1:19" ht="15" x14ac:dyDescent="0.2">
      <c r="A236" s="56"/>
      <c r="B236" s="57"/>
      <c r="C236" s="56"/>
      <c r="D236" s="56"/>
      <c r="E236" s="59" t="s">
        <v>58</v>
      </c>
      <c r="F236" s="56"/>
      <c r="G236" s="56"/>
      <c r="H236" s="58">
        <f>F236*G236</f>
        <v>0</v>
      </c>
      <c r="I236" s="58"/>
      <c r="J236" s="58">
        <f>H236*I236</f>
        <v>0</v>
      </c>
      <c r="K236" s="58"/>
      <c r="L236" s="58"/>
      <c r="M236" s="58"/>
      <c r="N236" s="58">
        <f>L236*M236</f>
        <v>0</v>
      </c>
      <c r="O236" s="58"/>
      <c r="P236" s="58"/>
      <c r="Q236" s="58"/>
      <c r="R236" s="58">
        <f>P236*Q236</f>
        <v>0</v>
      </c>
      <c r="S236" s="21"/>
    </row>
    <row r="237" spans="1:19" ht="15" x14ac:dyDescent="0.2">
      <c r="A237" s="56"/>
      <c r="B237" s="57"/>
      <c r="C237" s="60"/>
      <c r="D237" s="56"/>
      <c r="E237" s="59"/>
      <c r="F237" s="56"/>
      <c r="G237" s="56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21"/>
    </row>
    <row r="238" spans="1:19" ht="15" x14ac:dyDescent="0.2">
      <c r="A238" s="56"/>
      <c r="B238" s="57"/>
      <c r="C238" s="60"/>
      <c r="D238" s="56"/>
      <c r="E238" s="59"/>
      <c r="F238" s="56"/>
      <c r="G238" s="56"/>
      <c r="H238" s="58">
        <f>F238*G238</f>
        <v>0</v>
      </c>
      <c r="I238" s="58"/>
      <c r="J238" s="58">
        <f t="shared" ref="J238:J239" si="69">H238*I238</f>
        <v>0</v>
      </c>
      <c r="K238" s="58"/>
      <c r="L238" s="58"/>
      <c r="M238" s="58"/>
      <c r="N238" s="58">
        <f>L238*M238</f>
        <v>0</v>
      </c>
      <c r="O238" s="58"/>
      <c r="P238" s="58"/>
      <c r="Q238" s="58"/>
      <c r="R238" s="58">
        <f t="shared" ref="R238:R239" si="70">P238*Q238</f>
        <v>0</v>
      </c>
      <c r="S238" s="21"/>
    </row>
    <row r="239" spans="1:19" x14ac:dyDescent="0.2">
      <c r="A239" s="56"/>
      <c r="B239" s="57"/>
      <c r="C239" s="56"/>
      <c r="D239" s="56"/>
      <c r="E239" s="56"/>
      <c r="F239" s="56"/>
      <c r="G239" s="56"/>
      <c r="H239" s="58">
        <f>F239*G239</f>
        <v>0</v>
      </c>
      <c r="I239" s="58"/>
      <c r="J239" s="58">
        <f t="shared" si="69"/>
        <v>0</v>
      </c>
      <c r="K239" s="58"/>
      <c r="L239" s="58"/>
      <c r="M239" s="58"/>
      <c r="N239" s="58">
        <f>L239*M239</f>
        <v>0</v>
      </c>
      <c r="O239" s="58"/>
      <c r="P239" s="58"/>
      <c r="Q239" s="58"/>
      <c r="R239" s="58">
        <f t="shared" si="70"/>
        <v>0</v>
      </c>
      <c r="S239" s="21"/>
    </row>
    <row r="240" spans="1:19" x14ac:dyDescent="0.2">
      <c r="A240" s="56"/>
      <c r="B240" s="57"/>
      <c r="C240" s="56"/>
      <c r="D240" s="56"/>
      <c r="E240" s="62" t="s">
        <v>55</v>
      </c>
      <c r="F240" s="56"/>
      <c r="G240" s="56"/>
      <c r="H240" s="23">
        <f>SUM(H236:H239)</f>
        <v>0</v>
      </c>
      <c r="I240" s="58"/>
      <c r="J240" s="23">
        <f>SUM(J237:J239)</f>
        <v>0</v>
      </c>
      <c r="K240" s="58"/>
      <c r="L240" s="23">
        <f>SUM(L236:L239)</f>
        <v>0</v>
      </c>
      <c r="M240" s="58"/>
      <c r="N240" s="23">
        <f>SUM(N236:N239)</f>
        <v>0</v>
      </c>
      <c r="O240" s="58"/>
      <c r="P240" s="58"/>
      <c r="Q240" s="58"/>
      <c r="R240" s="23">
        <f>SUM(R236:R239)</f>
        <v>0</v>
      </c>
      <c r="S240" s="11">
        <f>J240+N240+R240</f>
        <v>0</v>
      </c>
    </row>
    <row r="241" spans="1:19" x14ac:dyDescent="0.2">
      <c r="A241" s="56"/>
      <c r="B241" s="57"/>
      <c r="C241" s="56"/>
      <c r="D241" s="56"/>
      <c r="E241" s="62" t="s">
        <v>55</v>
      </c>
      <c r="F241" s="56"/>
      <c r="G241" s="56"/>
      <c r="H241" s="23">
        <f>H228+H235+H240</f>
        <v>2</v>
      </c>
      <c r="I241" s="58"/>
      <c r="J241" s="23">
        <f>J228+J235+J240</f>
        <v>1200</v>
      </c>
      <c r="K241" s="58"/>
      <c r="L241" s="23">
        <f>L228+L235+L240</f>
        <v>0.5</v>
      </c>
      <c r="M241" s="58"/>
      <c r="N241" s="23">
        <f>N228+N235+N240</f>
        <v>225</v>
      </c>
      <c r="O241" s="58"/>
      <c r="P241" s="58"/>
      <c r="Q241" s="58"/>
      <c r="R241" s="23">
        <f>R228+R235+R240</f>
        <v>365</v>
      </c>
      <c r="S241" s="23">
        <f>SUM(S224:S240)</f>
        <v>1790</v>
      </c>
    </row>
    <row r="242" spans="1:19" x14ac:dyDescent="0.2">
      <c r="C242" s="17"/>
      <c r="R242" s="26">
        <f>J241+N241+R241</f>
        <v>1790</v>
      </c>
      <c r="S242" s="26" t="s">
        <v>0</v>
      </c>
    </row>
    <row r="244" spans="1:19" ht="20.25" x14ac:dyDescent="0.3">
      <c r="F244" t="s">
        <v>0</v>
      </c>
      <c r="H244" s="1" t="s">
        <v>103</v>
      </c>
    </row>
    <row r="246" spans="1:19" x14ac:dyDescent="0.2">
      <c r="A246" s="48" t="s">
        <v>2</v>
      </c>
      <c r="B246" s="48" t="s">
        <v>3</v>
      </c>
      <c r="C246" s="48" t="s">
        <v>4</v>
      </c>
      <c r="D246" s="48" t="s">
        <v>5</v>
      </c>
      <c r="E246" s="48" t="s">
        <v>6</v>
      </c>
      <c r="F246" s="49" t="s">
        <v>7</v>
      </c>
      <c r="G246" s="49" t="s">
        <v>8</v>
      </c>
      <c r="H246" s="50" t="s">
        <v>9</v>
      </c>
      <c r="I246" s="50"/>
      <c r="J246" s="50"/>
      <c r="K246" s="48"/>
      <c r="L246" s="50" t="s">
        <v>10</v>
      </c>
      <c r="M246" s="50"/>
      <c r="N246" s="50"/>
      <c r="O246" s="50" t="s">
        <v>11</v>
      </c>
      <c r="P246" s="50"/>
      <c r="Q246" s="50"/>
      <c r="R246" s="50"/>
    </row>
    <row r="247" spans="1:19" x14ac:dyDescent="0.2">
      <c r="A247" s="51"/>
      <c r="B247" s="51"/>
      <c r="C247" s="51"/>
      <c r="D247" s="51"/>
      <c r="E247" s="51"/>
      <c r="F247" s="52"/>
      <c r="G247" s="52"/>
      <c r="H247" s="53" t="s">
        <v>12</v>
      </c>
      <c r="I247" s="54" t="s">
        <v>13</v>
      </c>
      <c r="J247" s="53" t="s">
        <v>14</v>
      </c>
      <c r="K247" s="55"/>
      <c r="L247" s="53" t="s">
        <v>12</v>
      </c>
      <c r="M247" s="53" t="s">
        <v>15</v>
      </c>
      <c r="N247" s="53" t="s">
        <v>14</v>
      </c>
      <c r="O247" s="54" t="s">
        <v>16</v>
      </c>
      <c r="P247" s="53" t="s">
        <v>12</v>
      </c>
      <c r="Q247" s="53" t="s">
        <v>15</v>
      </c>
      <c r="R247" s="53" t="s">
        <v>14</v>
      </c>
    </row>
    <row r="248" spans="1:19" ht="31.5" x14ac:dyDescent="0.2">
      <c r="A248" s="56"/>
      <c r="B248" s="57"/>
      <c r="C248" s="56"/>
      <c r="D248" s="57"/>
      <c r="E248" s="9" t="s">
        <v>17</v>
      </c>
      <c r="F248" s="56"/>
      <c r="G248" s="56"/>
      <c r="H248" s="58">
        <f>F248*G248</f>
        <v>0</v>
      </c>
      <c r="I248" s="58"/>
      <c r="J248" s="58">
        <f>H248*I248</f>
        <v>0</v>
      </c>
      <c r="K248" s="58"/>
      <c r="L248" s="58"/>
      <c r="M248" s="58"/>
      <c r="N248" s="58">
        <f>L248*M248</f>
        <v>0</v>
      </c>
      <c r="O248" s="58"/>
      <c r="P248" s="58"/>
      <c r="Q248" s="58"/>
      <c r="R248" s="58">
        <f>P248*Q248</f>
        <v>0</v>
      </c>
      <c r="S248" s="11"/>
    </row>
    <row r="249" spans="1:19" ht="15" x14ac:dyDescent="0.2">
      <c r="A249" s="56"/>
      <c r="B249" s="57"/>
      <c r="C249" s="56"/>
      <c r="D249" s="56"/>
      <c r="E249" s="59" t="s">
        <v>18</v>
      </c>
      <c r="F249" s="56"/>
      <c r="G249" s="56"/>
      <c r="H249" s="58">
        <f>F249*G249</f>
        <v>0</v>
      </c>
      <c r="I249" s="58"/>
      <c r="J249" s="58">
        <f>H249*I249</f>
        <v>0</v>
      </c>
      <c r="K249" s="58"/>
      <c r="L249" s="58"/>
      <c r="M249" s="58"/>
      <c r="N249" s="58">
        <f>L249*M249</f>
        <v>0</v>
      </c>
      <c r="O249" s="58"/>
      <c r="P249" s="58"/>
      <c r="Q249" s="58"/>
      <c r="R249" s="58">
        <f t="shared" ref="R249:R274" si="71">P249*Q249</f>
        <v>0</v>
      </c>
      <c r="S249" s="11"/>
    </row>
    <row r="250" spans="1:19" ht="38.25" x14ac:dyDescent="0.2">
      <c r="A250" s="56">
        <v>1</v>
      </c>
      <c r="B250" s="57" t="s">
        <v>104</v>
      </c>
      <c r="C250" s="60">
        <v>44846</v>
      </c>
      <c r="D250" s="56"/>
      <c r="E250" s="59" t="s">
        <v>105</v>
      </c>
      <c r="F250" s="56"/>
      <c r="G250" s="56"/>
      <c r="H250" s="58">
        <f>F250*G250</f>
        <v>0</v>
      </c>
      <c r="I250" s="58"/>
      <c r="J250" s="58">
        <f>H250*I250</f>
        <v>0</v>
      </c>
      <c r="K250" s="58"/>
      <c r="L250" s="58"/>
      <c r="M250" s="58"/>
      <c r="N250" s="58">
        <f>L250*M250</f>
        <v>0</v>
      </c>
      <c r="O250" s="58"/>
      <c r="P250" s="58"/>
      <c r="Q250" s="58"/>
      <c r="R250" s="58"/>
      <c r="S250" s="11"/>
    </row>
    <row r="251" spans="1:19" ht="15" x14ac:dyDescent="0.2">
      <c r="A251" s="56"/>
      <c r="B251" s="57"/>
      <c r="C251" s="60"/>
      <c r="D251" s="56"/>
      <c r="E251" s="59"/>
      <c r="F251" s="56"/>
      <c r="G251" s="56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11"/>
    </row>
    <row r="252" spans="1:19" ht="15" x14ac:dyDescent="0.2">
      <c r="A252" s="56"/>
      <c r="B252" s="57"/>
      <c r="C252" s="60"/>
      <c r="D252" s="56"/>
      <c r="E252" s="59"/>
      <c r="F252" s="56"/>
      <c r="G252" s="56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11"/>
    </row>
    <row r="253" spans="1:19" ht="15" x14ac:dyDescent="0.2">
      <c r="A253" s="56"/>
      <c r="B253" s="57"/>
      <c r="C253" s="60"/>
      <c r="D253" s="56"/>
      <c r="E253" s="59"/>
      <c r="F253" s="56"/>
      <c r="G253" s="56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11"/>
    </row>
    <row r="254" spans="1:19" ht="15" x14ac:dyDescent="0.2">
      <c r="A254" s="56"/>
      <c r="B254" s="57"/>
      <c r="C254" s="60"/>
      <c r="D254" s="56"/>
      <c r="E254" s="59"/>
      <c r="F254" s="56"/>
      <c r="G254" s="56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11"/>
    </row>
    <row r="255" spans="1:19" ht="15" x14ac:dyDescent="0.2">
      <c r="A255" s="56"/>
      <c r="B255" s="57"/>
      <c r="C255" s="60"/>
      <c r="D255" s="56"/>
      <c r="E255" s="59"/>
      <c r="F255" s="56"/>
      <c r="G255" s="56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11"/>
    </row>
    <row r="256" spans="1:19" ht="15" x14ac:dyDescent="0.2">
      <c r="A256" s="56"/>
      <c r="B256" s="57"/>
      <c r="C256" s="60"/>
      <c r="D256" s="56"/>
      <c r="E256" s="59"/>
      <c r="F256" s="56"/>
      <c r="G256" s="56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11"/>
    </row>
    <row r="257" spans="1:19" ht="15" x14ac:dyDescent="0.2">
      <c r="A257" s="56"/>
      <c r="B257" s="57"/>
      <c r="C257" s="60"/>
      <c r="D257" s="56"/>
      <c r="E257" s="59"/>
      <c r="F257" s="56"/>
      <c r="G257" s="56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11"/>
    </row>
    <row r="258" spans="1:19" ht="15" x14ac:dyDescent="0.2">
      <c r="A258" s="56"/>
      <c r="B258" s="57"/>
      <c r="C258" s="60"/>
      <c r="D258" s="56"/>
      <c r="E258" s="59"/>
      <c r="F258" s="56"/>
      <c r="G258" s="56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11"/>
    </row>
    <row r="259" spans="1:19" ht="127.5" x14ac:dyDescent="0.2">
      <c r="A259" s="56">
        <v>2</v>
      </c>
      <c r="B259" s="57" t="s">
        <v>106</v>
      </c>
      <c r="C259" s="60">
        <v>44836</v>
      </c>
      <c r="D259" s="56"/>
      <c r="E259" s="59" t="s">
        <v>61</v>
      </c>
      <c r="F259" s="56">
        <v>4.5</v>
      </c>
      <c r="G259" s="56">
        <v>2</v>
      </c>
      <c r="H259" s="58">
        <f>F259*G259</f>
        <v>9</v>
      </c>
      <c r="I259" s="58">
        <v>600</v>
      </c>
      <c r="J259" s="58">
        <f>H259*I259</f>
        <v>5400</v>
      </c>
      <c r="K259" s="58" t="s">
        <v>79</v>
      </c>
      <c r="L259" s="58">
        <v>0.5</v>
      </c>
      <c r="M259" s="58">
        <v>450</v>
      </c>
      <c r="N259" s="58">
        <f>L259*M259</f>
        <v>225</v>
      </c>
      <c r="O259" s="63" t="s">
        <v>107</v>
      </c>
      <c r="P259" s="58">
        <v>12</v>
      </c>
      <c r="Q259" s="58">
        <v>71</v>
      </c>
      <c r="R259" s="58">
        <f>P259*Q259</f>
        <v>852</v>
      </c>
      <c r="S259" s="11"/>
    </row>
    <row r="260" spans="1:19" ht="15" x14ac:dyDescent="0.2">
      <c r="A260" s="56"/>
      <c r="B260" s="57"/>
      <c r="C260" s="60"/>
      <c r="D260" s="56"/>
      <c r="E260" s="59"/>
      <c r="F260" s="56">
        <v>2</v>
      </c>
      <c r="G260" s="56">
        <v>1</v>
      </c>
      <c r="H260" s="58"/>
      <c r="I260" s="58"/>
      <c r="J260" s="58"/>
      <c r="K260" s="58"/>
      <c r="L260" s="58"/>
      <c r="M260" s="58"/>
      <c r="N260" s="58"/>
      <c r="O260" s="58" t="s">
        <v>108</v>
      </c>
      <c r="P260" s="58">
        <v>4</v>
      </c>
      <c r="Q260" s="58">
        <v>122</v>
      </c>
      <c r="R260" s="58">
        <f t="shared" ref="R260:R268" si="72">P260*Q260</f>
        <v>488</v>
      </c>
      <c r="S260" s="11"/>
    </row>
    <row r="261" spans="1:19" ht="15" x14ac:dyDescent="0.2">
      <c r="A261" s="56"/>
      <c r="B261" s="57"/>
      <c r="C261" s="56"/>
      <c r="D261" s="56"/>
      <c r="E261" s="59"/>
      <c r="F261" s="56"/>
      <c r="G261" s="56"/>
      <c r="H261" s="58"/>
      <c r="I261" s="58"/>
      <c r="J261" s="58"/>
      <c r="K261" s="58"/>
      <c r="L261" s="58"/>
      <c r="M261" s="58"/>
      <c r="N261" s="58"/>
      <c r="O261" s="58" t="s">
        <v>109</v>
      </c>
      <c r="P261" s="58">
        <v>4</v>
      </c>
      <c r="Q261" s="58">
        <v>122</v>
      </c>
      <c r="R261" s="58">
        <f t="shared" si="72"/>
        <v>488</v>
      </c>
      <c r="S261" s="11"/>
    </row>
    <row r="262" spans="1:19" ht="15" x14ac:dyDescent="0.2">
      <c r="A262" s="56"/>
      <c r="B262" s="57"/>
      <c r="C262" s="56"/>
      <c r="D262" s="56"/>
      <c r="E262" s="59"/>
      <c r="F262" s="56"/>
      <c r="G262" s="56"/>
      <c r="H262" s="58"/>
      <c r="I262" s="58"/>
      <c r="J262" s="58"/>
      <c r="K262" s="58"/>
      <c r="L262" s="58"/>
      <c r="M262" s="58"/>
      <c r="N262" s="58"/>
      <c r="O262" s="58" t="s">
        <v>110</v>
      </c>
      <c r="P262" s="58">
        <v>8</v>
      </c>
      <c r="Q262" s="58">
        <v>80</v>
      </c>
      <c r="R262" s="58">
        <f t="shared" si="72"/>
        <v>640</v>
      </c>
      <c r="S262" s="11"/>
    </row>
    <row r="263" spans="1:19" ht="15" x14ac:dyDescent="0.2">
      <c r="A263" s="56"/>
      <c r="B263" s="57"/>
      <c r="C263" s="56"/>
      <c r="D263" s="56"/>
      <c r="E263" s="59"/>
      <c r="F263" s="56"/>
      <c r="G263" s="56"/>
      <c r="H263" s="58"/>
      <c r="I263" s="58"/>
      <c r="J263" s="58"/>
      <c r="K263" s="58"/>
      <c r="L263" s="58"/>
      <c r="M263" s="58"/>
      <c r="N263" s="58"/>
      <c r="O263" s="58" t="s">
        <v>111</v>
      </c>
      <c r="P263" s="58">
        <v>2.5</v>
      </c>
      <c r="Q263" s="58">
        <v>75</v>
      </c>
      <c r="R263" s="58">
        <f t="shared" si="72"/>
        <v>187.5</v>
      </c>
      <c r="S263" s="11"/>
    </row>
    <row r="264" spans="1:19" ht="15" x14ac:dyDescent="0.2">
      <c r="A264" s="56"/>
      <c r="B264" s="57"/>
      <c r="C264" s="56"/>
      <c r="D264" s="56"/>
      <c r="E264" s="59"/>
      <c r="F264" s="56"/>
      <c r="G264" s="56"/>
      <c r="H264" s="58"/>
      <c r="I264" s="58"/>
      <c r="J264" s="58"/>
      <c r="K264" s="58"/>
      <c r="L264" s="58"/>
      <c r="M264" s="58"/>
      <c r="N264" s="58"/>
      <c r="O264" s="58" t="s">
        <v>112</v>
      </c>
      <c r="P264" s="58">
        <v>2</v>
      </c>
      <c r="Q264" s="58">
        <v>75</v>
      </c>
      <c r="R264" s="58">
        <f t="shared" si="72"/>
        <v>150</v>
      </c>
      <c r="S264" s="11"/>
    </row>
    <row r="265" spans="1:19" ht="15" x14ac:dyDescent="0.2">
      <c r="A265" s="56"/>
      <c r="B265" s="57"/>
      <c r="C265" s="56"/>
      <c r="D265" s="56"/>
      <c r="E265" s="59"/>
      <c r="F265" s="56"/>
      <c r="G265" s="56"/>
      <c r="H265" s="58"/>
      <c r="I265" s="58"/>
      <c r="J265" s="58"/>
      <c r="K265" s="58"/>
      <c r="L265" s="58"/>
      <c r="M265" s="58"/>
      <c r="N265" s="58"/>
      <c r="O265" s="58" t="s">
        <v>113</v>
      </c>
      <c r="P265" s="58">
        <v>4</v>
      </c>
      <c r="Q265" s="58">
        <v>370</v>
      </c>
      <c r="R265" s="58">
        <f t="shared" si="72"/>
        <v>1480</v>
      </c>
      <c r="S265" s="11"/>
    </row>
    <row r="266" spans="1:19" ht="15" x14ac:dyDescent="0.2">
      <c r="A266" s="56"/>
      <c r="B266" s="57"/>
      <c r="C266" s="56"/>
      <c r="D266" s="56"/>
      <c r="E266" s="59"/>
      <c r="F266" s="56"/>
      <c r="G266" s="56"/>
      <c r="H266" s="58"/>
      <c r="I266" s="58"/>
      <c r="J266" s="58"/>
      <c r="K266" s="58"/>
      <c r="L266" s="58"/>
      <c r="M266" s="58"/>
      <c r="N266" s="58"/>
      <c r="O266" s="58" t="s">
        <v>114</v>
      </c>
      <c r="P266" s="58">
        <v>4</v>
      </c>
      <c r="Q266" s="58">
        <v>25</v>
      </c>
      <c r="R266" s="58">
        <f t="shared" si="72"/>
        <v>100</v>
      </c>
      <c r="S266" s="11"/>
    </row>
    <row r="267" spans="1:19" ht="15" x14ac:dyDescent="0.2">
      <c r="A267" s="56"/>
      <c r="B267" s="57"/>
      <c r="C267" s="56"/>
      <c r="D267" s="56"/>
      <c r="E267" s="59"/>
      <c r="F267" s="56"/>
      <c r="G267" s="56"/>
      <c r="H267" s="58"/>
      <c r="I267" s="58"/>
      <c r="J267" s="58"/>
      <c r="K267" s="58"/>
      <c r="L267" s="58"/>
      <c r="M267" s="58"/>
      <c r="N267" s="58"/>
      <c r="O267" s="58" t="s">
        <v>115</v>
      </c>
      <c r="P267" s="58">
        <v>2</v>
      </c>
      <c r="Q267" s="58">
        <v>103</v>
      </c>
      <c r="R267" s="58">
        <f t="shared" si="72"/>
        <v>206</v>
      </c>
      <c r="S267" s="11"/>
    </row>
    <row r="268" spans="1:19" ht="15" x14ac:dyDescent="0.2">
      <c r="A268" s="56"/>
      <c r="B268" s="57"/>
      <c r="C268" s="56"/>
      <c r="D268" s="56"/>
      <c r="E268" s="59"/>
      <c r="F268" s="56"/>
      <c r="G268" s="56"/>
      <c r="H268" s="58"/>
      <c r="I268" s="58"/>
      <c r="J268" s="58"/>
      <c r="K268" s="58"/>
      <c r="L268" s="58"/>
      <c r="M268" s="58"/>
      <c r="N268" s="58"/>
      <c r="O268" s="58" t="s">
        <v>116</v>
      </c>
      <c r="P268" s="58">
        <v>2</v>
      </c>
      <c r="Q268" s="58">
        <v>5385</v>
      </c>
      <c r="R268" s="58">
        <f t="shared" si="72"/>
        <v>10770</v>
      </c>
      <c r="S268" s="11"/>
    </row>
    <row r="269" spans="1:19" ht="76.5" x14ac:dyDescent="0.2">
      <c r="A269" s="56">
        <v>3</v>
      </c>
      <c r="B269" s="57" t="s">
        <v>117</v>
      </c>
      <c r="C269" s="60">
        <v>44839</v>
      </c>
      <c r="D269" s="56"/>
      <c r="E269" s="59" t="s">
        <v>105</v>
      </c>
      <c r="F269" s="56">
        <v>1</v>
      </c>
      <c r="G269" s="56">
        <v>2</v>
      </c>
      <c r="H269" s="58">
        <f>F269*G269</f>
        <v>2</v>
      </c>
      <c r="I269" s="58">
        <v>600</v>
      </c>
      <c r="J269" s="58">
        <f>H269*I269</f>
        <v>1200</v>
      </c>
      <c r="K269" s="58" t="s">
        <v>79</v>
      </c>
      <c r="L269" s="58">
        <v>0.5</v>
      </c>
      <c r="M269" s="58">
        <v>450</v>
      </c>
      <c r="N269" s="58">
        <f>L269*M269</f>
        <v>225</v>
      </c>
      <c r="O269" s="58" t="s">
        <v>113</v>
      </c>
      <c r="P269" s="58">
        <v>1</v>
      </c>
      <c r="Q269" s="58">
        <v>370</v>
      </c>
      <c r="R269" s="58">
        <f>P269*Q269</f>
        <v>370</v>
      </c>
      <c r="S269" s="11"/>
    </row>
    <row r="270" spans="1:19" ht="15" x14ac:dyDescent="0.2">
      <c r="A270" s="56"/>
      <c r="B270" s="57"/>
      <c r="C270" s="56"/>
      <c r="D270" s="56"/>
      <c r="E270" s="59"/>
      <c r="F270" s="56"/>
      <c r="G270" s="56"/>
      <c r="H270" s="58"/>
      <c r="I270" s="58"/>
      <c r="J270" s="58"/>
      <c r="K270" s="58"/>
      <c r="L270" s="58"/>
      <c r="M270" s="58"/>
      <c r="N270" s="58"/>
      <c r="O270" s="58" t="s">
        <v>118</v>
      </c>
      <c r="P270" s="58">
        <v>0.2</v>
      </c>
      <c r="Q270" s="58">
        <v>75</v>
      </c>
      <c r="R270" s="58">
        <f>P270*Q270</f>
        <v>15</v>
      </c>
      <c r="S270" s="11"/>
    </row>
    <row r="271" spans="1:19" ht="15" x14ac:dyDescent="0.2">
      <c r="A271" s="56"/>
      <c r="B271" s="57"/>
      <c r="C271" s="56"/>
      <c r="D271" s="56"/>
      <c r="E271" s="59"/>
      <c r="F271" s="56"/>
      <c r="G271" s="56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11"/>
    </row>
    <row r="272" spans="1:19" ht="63.75" x14ac:dyDescent="0.2">
      <c r="A272" s="56">
        <v>4</v>
      </c>
      <c r="B272" s="57" t="s">
        <v>119</v>
      </c>
      <c r="C272" s="60">
        <v>44847</v>
      </c>
      <c r="D272" s="56"/>
      <c r="E272" s="59" t="s">
        <v>120</v>
      </c>
      <c r="F272" s="56">
        <v>1</v>
      </c>
      <c r="G272" s="56">
        <v>1</v>
      </c>
      <c r="H272" s="58">
        <f>F272*G272</f>
        <v>1</v>
      </c>
      <c r="I272" s="58">
        <v>600</v>
      </c>
      <c r="J272" s="58">
        <f>H272*I272</f>
        <v>600</v>
      </c>
      <c r="K272" s="58" t="s">
        <v>79</v>
      </c>
      <c r="L272" s="58">
        <v>0.5</v>
      </c>
      <c r="M272" s="58">
        <v>450</v>
      </c>
      <c r="N272" s="58">
        <f>L272*M272</f>
        <v>225</v>
      </c>
      <c r="O272" s="58"/>
      <c r="P272" s="58"/>
      <c r="Q272" s="58"/>
      <c r="R272" s="58"/>
      <c r="S272" s="11"/>
    </row>
    <row r="273" spans="1:19" ht="15" x14ac:dyDescent="0.2">
      <c r="A273" s="56"/>
      <c r="B273" s="57"/>
      <c r="C273" s="60"/>
      <c r="D273" s="56"/>
      <c r="E273" s="61"/>
      <c r="F273" s="56"/>
      <c r="G273" s="56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16"/>
    </row>
    <row r="274" spans="1:19" x14ac:dyDescent="0.2">
      <c r="A274" s="56"/>
      <c r="B274" s="57"/>
      <c r="C274" s="56"/>
      <c r="D274" s="56"/>
      <c r="E274" s="56"/>
      <c r="F274" s="56"/>
      <c r="G274" s="56"/>
      <c r="H274" s="58">
        <f>F274*G274</f>
        <v>0</v>
      </c>
      <c r="I274" s="58"/>
      <c r="J274" s="58">
        <f>H274*I274</f>
        <v>0</v>
      </c>
      <c r="K274" s="58"/>
      <c r="L274" s="58"/>
      <c r="M274" s="58"/>
      <c r="N274" s="58">
        <f>L274*M274</f>
        <v>0</v>
      </c>
      <c r="O274" s="58"/>
      <c r="P274" s="58"/>
      <c r="Q274" s="58"/>
      <c r="R274" s="58">
        <f t="shared" si="71"/>
        <v>0</v>
      </c>
      <c r="S274" s="16"/>
    </row>
    <row r="275" spans="1:19" x14ac:dyDescent="0.2">
      <c r="A275" s="56"/>
      <c r="B275" s="57"/>
      <c r="C275" s="56"/>
      <c r="D275" s="56"/>
      <c r="E275" s="62" t="s">
        <v>55</v>
      </c>
      <c r="F275" s="56"/>
      <c r="G275" s="56"/>
      <c r="H275" s="23">
        <f>SUM(H248:H274)</f>
        <v>12</v>
      </c>
      <c r="I275" s="58"/>
      <c r="J275" s="23">
        <f>SUM(J248:J274)</f>
        <v>7200</v>
      </c>
      <c r="K275" s="58"/>
      <c r="L275" s="23">
        <f>SUM(L248:L274)</f>
        <v>1.5</v>
      </c>
      <c r="M275" s="58"/>
      <c r="N275" s="23">
        <f>SUM(N248:N274)</f>
        <v>675</v>
      </c>
      <c r="O275" s="58"/>
      <c r="P275" s="58"/>
      <c r="Q275" s="58"/>
      <c r="R275" s="23">
        <f>SUM(R248:R274)</f>
        <v>15746.5</v>
      </c>
      <c r="S275" s="11">
        <f>J275+N275+R275</f>
        <v>23621.5</v>
      </c>
    </row>
    <row r="276" spans="1:19" ht="15" x14ac:dyDescent="0.2">
      <c r="A276" s="56" t="s">
        <v>0</v>
      </c>
      <c r="B276" s="57"/>
      <c r="C276" s="56"/>
      <c r="D276" s="56"/>
      <c r="E276" s="59" t="s">
        <v>56</v>
      </c>
      <c r="F276" s="56"/>
      <c r="G276" s="56"/>
      <c r="H276" s="58">
        <f>F276*G276</f>
        <v>0</v>
      </c>
      <c r="I276" s="58"/>
      <c r="J276" s="58">
        <f>H276*I276</f>
        <v>0</v>
      </c>
      <c r="K276" s="58"/>
      <c r="L276" s="58"/>
      <c r="M276" s="58"/>
      <c r="N276" s="58">
        <f>L276*M276</f>
        <v>0</v>
      </c>
      <c r="O276" s="58"/>
      <c r="P276" s="58"/>
      <c r="Q276" s="58"/>
      <c r="R276" s="58">
        <f>P276</f>
        <v>0</v>
      </c>
      <c r="S276" s="21"/>
    </row>
    <row r="277" spans="1:19" ht="25.5" x14ac:dyDescent="0.2">
      <c r="A277" s="56">
        <v>1</v>
      </c>
      <c r="B277" s="57" t="s">
        <v>121</v>
      </c>
      <c r="C277" s="60">
        <v>44847</v>
      </c>
      <c r="D277" s="56"/>
      <c r="E277" s="59" t="s">
        <v>122</v>
      </c>
      <c r="F277" s="56">
        <v>1</v>
      </c>
      <c r="G277" s="56">
        <v>1</v>
      </c>
      <c r="H277" s="58">
        <f t="shared" ref="H277:H283" si="73">F277*G277</f>
        <v>1</v>
      </c>
      <c r="I277" s="58">
        <v>600</v>
      </c>
      <c r="J277" s="58">
        <f>H277*I277</f>
        <v>600</v>
      </c>
      <c r="K277" s="58" t="s">
        <v>79</v>
      </c>
      <c r="L277" s="58">
        <v>0.5</v>
      </c>
      <c r="M277" s="58">
        <v>450</v>
      </c>
      <c r="N277" s="58">
        <f t="shared" ref="N277:N283" si="74">L277*M277</f>
        <v>225</v>
      </c>
      <c r="O277" s="58" t="s">
        <v>123</v>
      </c>
      <c r="P277" s="58">
        <v>1</v>
      </c>
      <c r="Q277" s="58">
        <v>191</v>
      </c>
      <c r="R277" s="58">
        <f>P277*Q277</f>
        <v>191</v>
      </c>
      <c r="S277" s="21"/>
    </row>
    <row r="278" spans="1:19" ht="15" x14ac:dyDescent="0.2">
      <c r="A278" s="56"/>
      <c r="B278" s="57"/>
      <c r="C278" s="56"/>
      <c r="D278" s="56"/>
      <c r="E278" s="59"/>
      <c r="F278" s="56"/>
      <c r="G278" s="56"/>
      <c r="H278" s="58">
        <f t="shared" si="73"/>
        <v>0</v>
      </c>
      <c r="I278" s="58"/>
      <c r="J278" s="58">
        <f>H278*I278</f>
        <v>0</v>
      </c>
      <c r="K278" s="58"/>
      <c r="L278" s="58"/>
      <c r="M278" s="58"/>
      <c r="N278" s="58">
        <f t="shared" si="74"/>
        <v>0</v>
      </c>
      <c r="O278" s="58" t="s">
        <v>101</v>
      </c>
      <c r="P278" s="58">
        <v>0.3</v>
      </c>
      <c r="Q278" s="58">
        <v>608</v>
      </c>
      <c r="R278" s="58">
        <f t="shared" ref="R278:R283" si="75">P278*Q278</f>
        <v>182.4</v>
      </c>
      <c r="S278" s="21"/>
    </row>
    <row r="279" spans="1:19" ht="15" x14ac:dyDescent="0.2">
      <c r="A279" s="56"/>
      <c r="B279" s="57"/>
      <c r="C279" s="56"/>
      <c r="D279" s="56"/>
      <c r="E279" s="59"/>
      <c r="F279" s="56"/>
      <c r="G279" s="56"/>
      <c r="H279" s="58">
        <f t="shared" si="73"/>
        <v>0</v>
      </c>
      <c r="I279" s="58"/>
      <c r="J279" s="58">
        <f t="shared" ref="J279:J283" si="76">H279*I279</f>
        <v>0</v>
      </c>
      <c r="K279" s="58"/>
      <c r="L279" s="58"/>
      <c r="M279" s="58"/>
      <c r="N279" s="58">
        <f t="shared" si="74"/>
        <v>0</v>
      </c>
      <c r="O279" s="58"/>
      <c r="P279" s="58"/>
      <c r="Q279" s="58"/>
      <c r="R279" s="58">
        <f t="shared" si="75"/>
        <v>0</v>
      </c>
      <c r="S279" s="21"/>
    </row>
    <row r="280" spans="1:19" ht="25.5" x14ac:dyDescent="0.2">
      <c r="A280" s="56">
        <v>2</v>
      </c>
      <c r="B280" s="57" t="s">
        <v>124</v>
      </c>
      <c r="C280" s="60">
        <v>44852</v>
      </c>
      <c r="D280" s="56"/>
      <c r="E280" s="59" t="s">
        <v>61</v>
      </c>
      <c r="F280" s="56">
        <v>4</v>
      </c>
      <c r="G280" s="56">
        <v>2</v>
      </c>
      <c r="H280" s="58">
        <f t="shared" si="73"/>
        <v>8</v>
      </c>
      <c r="I280" s="58">
        <v>600</v>
      </c>
      <c r="J280" s="58">
        <f t="shared" si="76"/>
        <v>4800</v>
      </c>
      <c r="K280" s="58" t="s">
        <v>79</v>
      </c>
      <c r="L280" s="58">
        <v>1</v>
      </c>
      <c r="M280" s="58">
        <v>450</v>
      </c>
      <c r="N280" s="58">
        <f t="shared" si="74"/>
        <v>450</v>
      </c>
      <c r="O280" s="58" t="s">
        <v>125</v>
      </c>
      <c r="P280" s="58">
        <v>6</v>
      </c>
      <c r="Q280" s="58">
        <v>3746</v>
      </c>
      <c r="R280" s="58">
        <f t="shared" si="75"/>
        <v>22476</v>
      </c>
      <c r="S280" s="21"/>
    </row>
    <row r="281" spans="1:19" ht="15" x14ac:dyDescent="0.2">
      <c r="A281" s="56"/>
      <c r="B281" s="57"/>
      <c r="C281" s="56"/>
      <c r="D281" s="56"/>
      <c r="E281" s="59"/>
      <c r="F281" s="56"/>
      <c r="G281" s="56"/>
      <c r="H281" s="58">
        <f t="shared" si="73"/>
        <v>0</v>
      </c>
      <c r="I281" s="58"/>
      <c r="J281" s="58">
        <f t="shared" si="76"/>
        <v>0</v>
      </c>
      <c r="K281" s="58"/>
      <c r="L281" s="58"/>
      <c r="M281" s="58"/>
      <c r="N281" s="58">
        <f t="shared" si="74"/>
        <v>0</v>
      </c>
      <c r="O281" s="58" t="s">
        <v>126</v>
      </c>
      <c r="P281" s="58">
        <v>24</v>
      </c>
      <c r="Q281" s="58">
        <v>0.85</v>
      </c>
      <c r="R281" s="58">
        <f t="shared" si="75"/>
        <v>20.399999999999999</v>
      </c>
      <c r="S281" s="21"/>
    </row>
    <row r="282" spans="1:19" ht="15" x14ac:dyDescent="0.2">
      <c r="A282" s="56"/>
      <c r="B282" s="57"/>
      <c r="C282" s="56"/>
      <c r="D282" s="56"/>
      <c r="E282" s="59"/>
      <c r="F282" s="56"/>
      <c r="G282" s="56"/>
      <c r="H282" s="58">
        <f t="shared" si="73"/>
        <v>0</v>
      </c>
      <c r="I282" s="58"/>
      <c r="J282" s="58">
        <f t="shared" si="76"/>
        <v>0</v>
      </c>
      <c r="K282" s="58"/>
      <c r="L282" s="58"/>
      <c r="M282" s="58"/>
      <c r="N282" s="58">
        <f t="shared" si="74"/>
        <v>0</v>
      </c>
      <c r="O282" s="58" t="s">
        <v>127</v>
      </c>
      <c r="P282" s="58">
        <v>32</v>
      </c>
      <c r="Q282" s="58">
        <v>0.8</v>
      </c>
      <c r="R282" s="58">
        <f t="shared" si="75"/>
        <v>25.6</v>
      </c>
      <c r="S282" s="21"/>
    </row>
    <row r="283" spans="1:19" ht="15" x14ac:dyDescent="0.2">
      <c r="A283" s="56"/>
      <c r="B283" s="57"/>
      <c r="C283" s="56"/>
      <c r="D283" s="56"/>
      <c r="E283" s="59"/>
      <c r="F283" s="56"/>
      <c r="G283" s="56"/>
      <c r="H283" s="58">
        <f t="shared" si="73"/>
        <v>0</v>
      </c>
      <c r="I283" s="58"/>
      <c r="J283" s="58">
        <f t="shared" si="76"/>
        <v>0</v>
      </c>
      <c r="K283" s="58"/>
      <c r="L283" s="58"/>
      <c r="M283" s="58"/>
      <c r="N283" s="58">
        <f t="shared" si="74"/>
        <v>0</v>
      </c>
      <c r="O283" s="58" t="s">
        <v>128</v>
      </c>
      <c r="P283" s="58">
        <v>1</v>
      </c>
      <c r="Q283" s="58">
        <v>207</v>
      </c>
      <c r="R283" s="58">
        <f t="shared" si="75"/>
        <v>207</v>
      </c>
      <c r="S283" s="21"/>
    </row>
    <row r="284" spans="1:19" x14ac:dyDescent="0.2">
      <c r="A284" s="56"/>
      <c r="B284" s="57"/>
      <c r="C284" s="56"/>
      <c r="D284" s="56"/>
      <c r="E284" s="62" t="s">
        <v>55</v>
      </c>
      <c r="F284" s="56"/>
      <c r="G284" s="56"/>
      <c r="H284" s="23">
        <f>SUM(H276:H283)</f>
        <v>9</v>
      </c>
      <c r="I284" s="58"/>
      <c r="J284" s="23">
        <f>SUM(J276:J283)</f>
        <v>5400</v>
      </c>
      <c r="K284" s="58"/>
      <c r="L284" s="23">
        <f>SUM(L276:L283)</f>
        <v>1.5</v>
      </c>
      <c r="M284" s="58"/>
      <c r="N284" s="23">
        <f>SUM(N276:N283)</f>
        <v>675</v>
      </c>
      <c r="O284" s="58"/>
      <c r="P284" s="58"/>
      <c r="Q284" s="58"/>
      <c r="R284" s="23">
        <f>SUM(R276:R283)</f>
        <v>23102.400000000001</v>
      </c>
      <c r="S284" s="11">
        <f>J284+N284+R284</f>
        <v>29177.4</v>
      </c>
    </row>
    <row r="285" spans="1:19" ht="15" x14ac:dyDescent="0.2">
      <c r="A285" s="56"/>
      <c r="B285" s="57"/>
      <c r="C285" s="56"/>
      <c r="D285" s="56"/>
      <c r="E285" s="59" t="s">
        <v>58</v>
      </c>
      <c r="F285" s="56"/>
      <c r="G285" s="56"/>
      <c r="H285" s="58">
        <f>F285*G285</f>
        <v>0</v>
      </c>
      <c r="I285" s="58"/>
      <c r="J285" s="58">
        <f>H285*I285</f>
        <v>0</v>
      </c>
      <c r="K285" s="58"/>
      <c r="L285" s="58"/>
      <c r="M285" s="58"/>
      <c r="N285" s="58">
        <f>L285*M285</f>
        <v>0</v>
      </c>
      <c r="O285" s="58"/>
      <c r="P285" s="58"/>
      <c r="Q285" s="58"/>
      <c r="R285" s="58">
        <f>P285*Q285</f>
        <v>0</v>
      </c>
      <c r="S285" s="21"/>
    </row>
    <row r="286" spans="1:19" ht="15" x14ac:dyDescent="0.2">
      <c r="A286" s="56"/>
      <c r="B286" s="57"/>
      <c r="C286" s="60"/>
      <c r="D286" s="56"/>
      <c r="E286" s="59"/>
      <c r="F286" s="56"/>
      <c r="G286" s="56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21"/>
    </row>
    <row r="287" spans="1:19" ht="15" x14ac:dyDescent="0.2">
      <c r="A287" s="56"/>
      <c r="B287" s="57"/>
      <c r="C287" s="60"/>
      <c r="D287" s="56"/>
      <c r="E287" s="59"/>
      <c r="F287" s="56"/>
      <c r="G287" s="56"/>
      <c r="H287" s="58">
        <f>F287*G287</f>
        <v>0</v>
      </c>
      <c r="I287" s="58"/>
      <c r="J287" s="58">
        <f t="shared" ref="J287:J288" si="77">H287*I287</f>
        <v>0</v>
      </c>
      <c r="K287" s="58"/>
      <c r="L287" s="58"/>
      <c r="M287" s="58"/>
      <c r="N287" s="58">
        <f>L287*M287</f>
        <v>0</v>
      </c>
      <c r="O287" s="58"/>
      <c r="P287" s="58"/>
      <c r="Q287" s="58"/>
      <c r="R287" s="58">
        <f t="shared" ref="R287:R288" si="78">P287*Q287</f>
        <v>0</v>
      </c>
      <c r="S287" s="21"/>
    </row>
    <row r="288" spans="1:19" x14ac:dyDescent="0.2">
      <c r="A288" s="56"/>
      <c r="B288" s="57"/>
      <c r="C288" s="56"/>
      <c r="D288" s="56"/>
      <c r="E288" s="56"/>
      <c r="F288" s="56"/>
      <c r="G288" s="56"/>
      <c r="H288" s="58">
        <f>F288*G288</f>
        <v>0</v>
      </c>
      <c r="I288" s="58"/>
      <c r="J288" s="58">
        <f t="shared" si="77"/>
        <v>0</v>
      </c>
      <c r="K288" s="58"/>
      <c r="L288" s="58"/>
      <c r="M288" s="58"/>
      <c r="N288" s="58">
        <f>L288*M288</f>
        <v>0</v>
      </c>
      <c r="O288" s="58"/>
      <c r="P288" s="58"/>
      <c r="Q288" s="58"/>
      <c r="R288" s="58">
        <f t="shared" si="78"/>
        <v>0</v>
      </c>
      <c r="S288" s="21"/>
    </row>
    <row r="289" spans="1:19" x14ac:dyDescent="0.2">
      <c r="A289" s="56"/>
      <c r="B289" s="57"/>
      <c r="C289" s="56"/>
      <c r="D289" s="56"/>
      <c r="E289" s="62" t="s">
        <v>55</v>
      </c>
      <c r="F289" s="56"/>
      <c r="G289" s="56"/>
      <c r="H289" s="23">
        <f>SUM(H285:H288)</f>
        <v>0</v>
      </c>
      <c r="I289" s="58"/>
      <c r="J289" s="23">
        <f>SUM(J286:J288)</f>
        <v>0</v>
      </c>
      <c r="K289" s="58"/>
      <c r="L289" s="23">
        <f>SUM(L285:L288)</f>
        <v>0</v>
      </c>
      <c r="M289" s="58"/>
      <c r="N289" s="23">
        <f>SUM(N285:N288)</f>
        <v>0</v>
      </c>
      <c r="O289" s="58"/>
      <c r="P289" s="58"/>
      <c r="Q289" s="58"/>
      <c r="R289" s="23">
        <f>SUM(R285:R288)</f>
        <v>0</v>
      </c>
      <c r="S289" s="11">
        <f>J289+N289+R289</f>
        <v>0</v>
      </c>
    </row>
    <row r="290" spans="1:19" x14ac:dyDescent="0.2">
      <c r="A290" s="56"/>
      <c r="B290" s="57"/>
      <c r="C290" s="56"/>
      <c r="D290" s="56"/>
      <c r="E290" s="62" t="s">
        <v>55</v>
      </c>
      <c r="F290" s="56"/>
      <c r="G290" s="56"/>
      <c r="H290" s="23">
        <f>H275+H284+H289</f>
        <v>21</v>
      </c>
      <c r="I290" s="58"/>
      <c r="J290" s="23">
        <f>J275+J284+J289</f>
        <v>12600</v>
      </c>
      <c r="K290" s="58"/>
      <c r="L290" s="23">
        <f>L275+L284+L289</f>
        <v>3</v>
      </c>
      <c r="M290" s="58"/>
      <c r="N290" s="23">
        <f>N275+N284+N289</f>
        <v>1350</v>
      </c>
      <c r="O290" s="58"/>
      <c r="P290" s="58"/>
      <c r="Q290" s="58"/>
      <c r="R290" s="23">
        <f>R275+R284+R289</f>
        <v>38848.9</v>
      </c>
      <c r="S290" s="23">
        <f>SUM(S248:S289)</f>
        <v>52798.9</v>
      </c>
    </row>
    <row r="291" spans="1:19" x14ac:dyDescent="0.2">
      <c r="C291" s="17"/>
      <c r="R291" s="26">
        <f>J290+N290+R290</f>
        <v>52798.9</v>
      </c>
      <c r="S291" s="26" t="s">
        <v>0</v>
      </c>
    </row>
    <row r="293" spans="1:19" ht="20.25" x14ac:dyDescent="0.3">
      <c r="F293" t="s">
        <v>0</v>
      </c>
      <c r="H293" s="1" t="s">
        <v>129</v>
      </c>
    </row>
    <row r="295" spans="1:19" x14ac:dyDescent="0.2">
      <c r="A295" s="48" t="s">
        <v>2</v>
      </c>
      <c r="B295" s="48" t="s">
        <v>3</v>
      </c>
      <c r="C295" s="48" t="s">
        <v>4</v>
      </c>
      <c r="D295" s="48" t="s">
        <v>5</v>
      </c>
      <c r="E295" s="48" t="s">
        <v>6</v>
      </c>
      <c r="F295" s="49" t="s">
        <v>7</v>
      </c>
      <c r="G295" s="49" t="s">
        <v>8</v>
      </c>
      <c r="H295" s="50" t="s">
        <v>9</v>
      </c>
      <c r="I295" s="50"/>
      <c r="J295" s="50"/>
      <c r="K295" s="48"/>
      <c r="L295" s="50" t="s">
        <v>10</v>
      </c>
      <c r="M295" s="50"/>
      <c r="N295" s="50"/>
      <c r="O295" s="50" t="s">
        <v>11</v>
      </c>
      <c r="P295" s="50"/>
      <c r="Q295" s="50"/>
      <c r="R295" s="50"/>
    </row>
    <row r="296" spans="1:19" x14ac:dyDescent="0.2">
      <c r="A296" s="51"/>
      <c r="B296" s="51"/>
      <c r="C296" s="51"/>
      <c r="D296" s="51"/>
      <c r="E296" s="51"/>
      <c r="F296" s="52"/>
      <c r="G296" s="52"/>
      <c r="H296" s="53" t="s">
        <v>12</v>
      </c>
      <c r="I296" s="54" t="s">
        <v>13</v>
      </c>
      <c r="J296" s="53" t="s">
        <v>14</v>
      </c>
      <c r="K296" s="55"/>
      <c r="L296" s="53" t="s">
        <v>12</v>
      </c>
      <c r="M296" s="53" t="s">
        <v>15</v>
      </c>
      <c r="N296" s="53" t="s">
        <v>14</v>
      </c>
      <c r="O296" s="54" t="s">
        <v>16</v>
      </c>
      <c r="P296" s="53" t="s">
        <v>12</v>
      </c>
      <c r="Q296" s="53" t="s">
        <v>15</v>
      </c>
      <c r="R296" s="53" t="s">
        <v>14</v>
      </c>
    </row>
    <row r="297" spans="1:19" ht="31.5" x14ac:dyDescent="0.2">
      <c r="A297" s="56"/>
      <c r="B297" s="57"/>
      <c r="C297" s="56"/>
      <c r="D297" s="57"/>
      <c r="E297" s="9" t="s">
        <v>17</v>
      </c>
      <c r="F297" s="56"/>
      <c r="G297" s="56"/>
      <c r="H297" s="58">
        <f>F297*G297</f>
        <v>0</v>
      </c>
      <c r="I297" s="58"/>
      <c r="J297" s="58">
        <f>H297*I297</f>
        <v>0</v>
      </c>
      <c r="K297" s="58"/>
      <c r="L297" s="58"/>
      <c r="M297" s="58"/>
      <c r="N297" s="58">
        <f>L297*M297</f>
        <v>0</v>
      </c>
      <c r="O297" s="58"/>
      <c r="P297" s="58"/>
      <c r="Q297" s="58"/>
      <c r="R297" s="58">
        <f>P297*Q297</f>
        <v>0</v>
      </c>
      <c r="S297" s="11"/>
    </row>
    <row r="298" spans="1:19" ht="15" x14ac:dyDescent="0.2">
      <c r="A298" s="56"/>
      <c r="B298" s="57"/>
      <c r="C298" s="56"/>
      <c r="D298" s="56"/>
      <c r="E298" s="59" t="s">
        <v>18</v>
      </c>
      <c r="F298" s="56"/>
      <c r="G298" s="56"/>
      <c r="H298" s="58">
        <f>F298*G298</f>
        <v>0</v>
      </c>
      <c r="I298" s="58"/>
      <c r="J298" s="58">
        <f>H298*I298</f>
        <v>0</v>
      </c>
      <c r="K298" s="58"/>
      <c r="L298" s="58"/>
      <c r="M298" s="58"/>
      <c r="N298" s="58">
        <f>L298*M298</f>
        <v>0</v>
      </c>
      <c r="O298" s="58"/>
      <c r="P298" s="58"/>
      <c r="Q298" s="58"/>
      <c r="R298" s="58">
        <f t="shared" ref="R298:R327" si="79">P298*Q298</f>
        <v>0</v>
      </c>
      <c r="S298" s="11"/>
    </row>
    <row r="299" spans="1:19" ht="127.5" x14ac:dyDescent="0.2">
      <c r="A299" s="56">
        <v>1</v>
      </c>
      <c r="B299" s="57" t="s">
        <v>130</v>
      </c>
      <c r="C299" s="60">
        <v>44887</v>
      </c>
      <c r="D299" s="56"/>
      <c r="E299" s="59" t="s">
        <v>131</v>
      </c>
      <c r="F299" s="56">
        <v>4</v>
      </c>
      <c r="G299" s="56">
        <v>1</v>
      </c>
      <c r="H299" s="58">
        <f>F299*G299</f>
        <v>4</v>
      </c>
      <c r="I299" s="58">
        <v>600</v>
      </c>
      <c r="J299" s="58">
        <f>H299*I299</f>
        <v>2400</v>
      </c>
      <c r="K299" s="58" t="s">
        <v>79</v>
      </c>
      <c r="L299" s="58">
        <v>1</v>
      </c>
      <c r="M299" s="58">
        <v>450</v>
      </c>
      <c r="N299" s="58">
        <f>L299*M299</f>
        <v>450</v>
      </c>
      <c r="O299" s="58" t="s">
        <v>132</v>
      </c>
      <c r="P299" s="58">
        <v>14</v>
      </c>
      <c r="Q299" s="58">
        <v>98</v>
      </c>
      <c r="R299" s="58">
        <f>P299*Q299</f>
        <v>1372</v>
      </c>
      <c r="S299" s="11"/>
    </row>
    <row r="300" spans="1:19" ht="15" x14ac:dyDescent="0.2">
      <c r="A300" s="56"/>
      <c r="B300" s="57"/>
      <c r="C300" s="56"/>
      <c r="D300" s="56"/>
      <c r="E300" s="59"/>
      <c r="F300" s="56">
        <v>8</v>
      </c>
      <c r="G300" s="56">
        <v>3</v>
      </c>
      <c r="H300" s="58">
        <f>F300*G300</f>
        <v>24</v>
      </c>
      <c r="I300" s="58">
        <v>600</v>
      </c>
      <c r="J300" s="58">
        <f>H300*I300</f>
        <v>14400</v>
      </c>
      <c r="K300" s="58"/>
      <c r="L300" s="58"/>
      <c r="M300" s="58"/>
      <c r="N300" s="58"/>
      <c r="O300" s="58" t="s">
        <v>133</v>
      </c>
      <c r="P300" s="58">
        <v>3</v>
      </c>
      <c r="Q300" s="58">
        <v>15</v>
      </c>
      <c r="R300" s="58">
        <f t="shared" ref="R300:R325" si="80">P300*Q300</f>
        <v>45</v>
      </c>
      <c r="S300" s="11"/>
    </row>
    <row r="301" spans="1:19" ht="15" x14ac:dyDescent="0.2">
      <c r="A301" s="56"/>
      <c r="B301" s="57"/>
      <c r="C301" s="56"/>
      <c r="D301" s="56"/>
      <c r="E301" s="59"/>
      <c r="F301" s="56"/>
      <c r="G301" s="56"/>
      <c r="H301" s="58"/>
      <c r="I301" s="58"/>
      <c r="J301" s="58"/>
      <c r="K301" s="58"/>
      <c r="L301" s="58"/>
      <c r="M301" s="58"/>
      <c r="N301" s="58"/>
      <c r="O301" s="58" t="s">
        <v>134</v>
      </c>
      <c r="P301" s="58">
        <v>1</v>
      </c>
      <c r="Q301" s="58">
        <v>43</v>
      </c>
      <c r="R301" s="58">
        <f t="shared" si="80"/>
        <v>43</v>
      </c>
      <c r="S301" s="11"/>
    </row>
    <row r="302" spans="1:19" ht="15" x14ac:dyDescent="0.2">
      <c r="A302" s="56"/>
      <c r="B302" s="57"/>
      <c r="C302" s="56"/>
      <c r="D302" s="56"/>
      <c r="E302" s="59"/>
      <c r="F302" s="56"/>
      <c r="G302" s="56"/>
      <c r="H302" s="58"/>
      <c r="I302" s="58"/>
      <c r="J302" s="58"/>
      <c r="K302" s="58"/>
      <c r="L302" s="58"/>
      <c r="M302" s="58"/>
      <c r="N302" s="58"/>
      <c r="O302" s="58" t="s">
        <v>135</v>
      </c>
      <c r="P302" s="58">
        <v>1</v>
      </c>
      <c r="Q302" s="58">
        <v>153</v>
      </c>
      <c r="R302" s="58">
        <f t="shared" si="80"/>
        <v>153</v>
      </c>
      <c r="S302" s="11"/>
    </row>
    <row r="303" spans="1:19" ht="15" x14ac:dyDescent="0.2">
      <c r="A303" s="56"/>
      <c r="B303" s="57"/>
      <c r="C303" s="56"/>
      <c r="D303" s="56"/>
      <c r="E303" s="59"/>
      <c r="F303" s="56"/>
      <c r="G303" s="56"/>
      <c r="H303" s="58"/>
      <c r="I303" s="58"/>
      <c r="J303" s="58"/>
      <c r="K303" s="58"/>
      <c r="L303" s="58"/>
      <c r="M303" s="58"/>
      <c r="N303" s="58"/>
      <c r="O303" s="58" t="s">
        <v>136</v>
      </c>
      <c r="P303" s="58">
        <v>1</v>
      </c>
      <c r="Q303" s="58">
        <v>25</v>
      </c>
      <c r="R303" s="58">
        <f t="shared" si="80"/>
        <v>25</v>
      </c>
      <c r="S303" s="11"/>
    </row>
    <row r="304" spans="1:19" ht="15" x14ac:dyDescent="0.2">
      <c r="A304" s="56"/>
      <c r="B304" s="57"/>
      <c r="C304" s="56"/>
      <c r="D304" s="56"/>
      <c r="E304" s="59"/>
      <c r="F304" s="56"/>
      <c r="G304" s="56"/>
      <c r="H304" s="58"/>
      <c r="I304" s="58"/>
      <c r="J304" s="58"/>
      <c r="K304" s="58"/>
      <c r="L304" s="58"/>
      <c r="M304" s="58"/>
      <c r="N304" s="58"/>
      <c r="O304" s="58" t="s">
        <v>137</v>
      </c>
      <c r="P304" s="58">
        <v>1</v>
      </c>
      <c r="Q304" s="58">
        <v>132</v>
      </c>
      <c r="R304" s="58">
        <f t="shared" si="80"/>
        <v>132</v>
      </c>
      <c r="S304" s="11"/>
    </row>
    <row r="305" spans="1:19" ht="15" x14ac:dyDescent="0.2">
      <c r="A305" s="56"/>
      <c r="B305" s="57"/>
      <c r="C305" s="56"/>
      <c r="D305" s="56"/>
      <c r="E305" s="59"/>
      <c r="F305" s="56"/>
      <c r="G305" s="56"/>
      <c r="H305" s="58"/>
      <c r="I305" s="58"/>
      <c r="J305" s="58"/>
      <c r="K305" s="58"/>
      <c r="L305" s="58"/>
      <c r="M305" s="58"/>
      <c r="N305" s="58"/>
      <c r="O305" s="58" t="s">
        <v>108</v>
      </c>
      <c r="P305" s="58">
        <v>2</v>
      </c>
      <c r="Q305" s="58">
        <v>132</v>
      </c>
      <c r="R305" s="58">
        <f t="shared" si="80"/>
        <v>264</v>
      </c>
      <c r="S305" s="11"/>
    </row>
    <row r="306" spans="1:19" ht="15" x14ac:dyDescent="0.2">
      <c r="A306" s="56"/>
      <c r="B306" s="57"/>
      <c r="C306" s="56"/>
      <c r="D306" s="56"/>
      <c r="E306" s="59"/>
      <c r="F306" s="56"/>
      <c r="G306" s="56"/>
      <c r="H306" s="58"/>
      <c r="I306" s="58"/>
      <c r="J306" s="58"/>
      <c r="K306" s="58"/>
      <c r="L306" s="58"/>
      <c r="M306" s="58"/>
      <c r="N306" s="58"/>
      <c r="O306" s="58" t="s">
        <v>110</v>
      </c>
      <c r="P306" s="58">
        <v>3</v>
      </c>
      <c r="Q306" s="58">
        <v>32</v>
      </c>
      <c r="R306" s="58">
        <f t="shared" si="80"/>
        <v>96</v>
      </c>
      <c r="S306" s="11"/>
    </row>
    <row r="307" spans="1:19" ht="15" x14ac:dyDescent="0.2">
      <c r="A307" s="56"/>
      <c r="B307" s="57"/>
      <c r="C307" s="56"/>
      <c r="D307" s="56"/>
      <c r="E307" s="59"/>
      <c r="F307" s="56"/>
      <c r="G307" s="56"/>
      <c r="H307" s="58"/>
      <c r="I307" s="58"/>
      <c r="J307" s="58"/>
      <c r="K307" s="58"/>
      <c r="L307" s="58"/>
      <c r="M307" s="58"/>
      <c r="N307" s="58"/>
      <c r="O307" s="58" t="s">
        <v>138</v>
      </c>
      <c r="P307" s="58">
        <v>3</v>
      </c>
      <c r="Q307" s="58">
        <v>370</v>
      </c>
      <c r="R307" s="58">
        <f t="shared" si="80"/>
        <v>1110</v>
      </c>
      <c r="S307" s="11"/>
    </row>
    <row r="308" spans="1:19" ht="15" x14ac:dyDescent="0.2">
      <c r="A308" s="56"/>
      <c r="B308" s="57"/>
      <c r="C308" s="56"/>
      <c r="D308" s="56"/>
      <c r="E308" s="59"/>
      <c r="F308" s="56"/>
      <c r="G308" s="56"/>
      <c r="H308" s="58"/>
      <c r="I308" s="58"/>
      <c r="J308" s="58"/>
      <c r="K308" s="58"/>
      <c r="L308" s="58"/>
      <c r="M308" s="58"/>
      <c r="N308" s="58"/>
      <c r="O308" s="58" t="s">
        <v>139</v>
      </c>
      <c r="P308" s="58">
        <v>1</v>
      </c>
      <c r="Q308" s="58">
        <v>20</v>
      </c>
      <c r="R308" s="58">
        <f t="shared" si="80"/>
        <v>20</v>
      </c>
      <c r="S308" s="11"/>
    </row>
    <row r="309" spans="1:19" ht="15" x14ac:dyDescent="0.2">
      <c r="A309" s="56"/>
      <c r="B309" s="57"/>
      <c r="C309" s="56"/>
      <c r="D309" s="56"/>
      <c r="E309" s="59"/>
      <c r="F309" s="56"/>
      <c r="G309" s="56"/>
      <c r="H309" s="58"/>
      <c r="I309" s="58"/>
      <c r="J309" s="58"/>
      <c r="K309" s="58"/>
      <c r="L309" s="58"/>
      <c r="M309" s="58"/>
      <c r="N309" s="58"/>
      <c r="O309" s="58" t="s">
        <v>140</v>
      </c>
      <c r="P309" s="58">
        <v>4</v>
      </c>
      <c r="Q309" s="58">
        <v>12</v>
      </c>
      <c r="R309" s="58">
        <f t="shared" si="80"/>
        <v>48</v>
      </c>
      <c r="S309" s="11"/>
    </row>
    <row r="310" spans="1:19" ht="15" x14ac:dyDescent="0.2">
      <c r="A310" s="56"/>
      <c r="B310" s="57"/>
      <c r="C310" s="56"/>
      <c r="D310" s="56"/>
      <c r="E310" s="59"/>
      <c r="F310" s="56"/>
      <c r="G310" s="56"/>
      <c r="H310" s="58"/>
      <c r="I310" s="58"/>
      <c r="J310" s="58"/>
      <c r="K310" s="58"/>
      <c r="L310" s="58"/>
      <c r="M310" s="58"/>
      <c r="N310" s="58"/>
      <c r="O310" s="58" t="s">
        <v>141</v>
      </c>
      <c r="P310" s="58">
        <v>1</v>
      </c>
      <c r="Q310" s="58">
        <v>12</v>
      </c>
      <c r="R310" s="58">
        <f t="shared" si="80"/>
        <v>12</v>
      </c>
      <c r="S310" s="11"/>
    </row>
    <row r="311" spans="1:19" ht="15" x14ac:dyDescent="0.2">
      <c r="A311" s="56"/>
      <c r="B311" s="57"/>
      <c r="C311" s="56"/>
      <c r="D311" s="56"/>
      <c r="E311" s="59"/>
      <c r="F311" s="56"/>
      <c r="G311" s="56"/>
      <c r="H311" s="58"/>
      <c r="I311" s="58"/>
      <c r="J311" s="58"/>
      <c r="K311" s="58"/>
      <c r="L311" s="58"/>
      <c r="M311" s="58"/>
      <c r="N311" s="58"/>
      <c r="O311" s="58" t="s">
        <v>142</v>
      </c>
      <c r="P311" s="58">
        <v>2</v>
      </c>
      <c r="Q311" s="58">
        <v>43</v>
      </c>
      <c r="R311" s="58">
        <f t="shared" si="80"/>
        <v>86</v>
      </c>
      <c r="S311" s="11"/>
    </row>
    <row r="312" spans="1:19" ht="15" x14ac:dyDescent="0.2">
      <c r="A312" s="56"/>
      <c r="B312" s="57"/>
      <c r="C312" s="56"/>
      <c r="D312" s="56"/>
      <c r="E312" s="59"/>
      <c r="F312" s="56"/>
      <c r="G312" s="56"/>
      <c r="H312" s="58"/>
      <c r="I312" s="58"/>
      <c r="J312" s="58"/>
      <c r="K312" s="58"/>
      <c r="L312" s="58"/>
      <c r="M312" s="58"/>
      <c r="N312" s="58"/>
      <c r="O312" s="63" t="s">
        <v>107</v>
      </c>
      <c r="P312" s="58">
        <v>1</v>
      </c>
      <c r="Q312" s="58">
        <v>76</v>
      </c>
      <c r="R312" s="58">
        <f t="shared" si="80"/>
        <v>76</v>
      </c>
      <c r="S312" s="11"/>
    </row>
    <row r="313" spans="1:19" ht="15" x14ac:dyDescent="0.2">
      <c r="A313" s="56"/>
      <c r="B313" s="57"/>
      <c r="C313" s="56"/>
      <c r="D313" s="56"/>
      <c r="E313" s="59"/>
      <c r="F313" s="56"/>
      <c r="G313" s="56"/>
      <c r="H313" s="58"/>
      <c r="I313" s="58"/>
      <c r="J313" s="58"/>
      <c r="K313" s="58"/>
      <c r="L313" s="58"/>
      <c r="M313" s="58"/>
      <c r="N313" s="58"/>
      <c r="O313" s="63" t="s">
        <v>143</v>
      </c>
      <c r="P313" s="58">
        <v>1</v>
      </c>
      <c r="Q313" s="58">
        <v>34</v>
      </c>
      <c r="R313" s="58">
        <f t="shared" si="80"/>
        <v>34</v>
      </c>
      <c r="S313" s="11"/>
    </row>
    <row r="314" spans="1:19" ht="15" x14ac:dyDescent="0.2">
      <c r="A314" s="56"/>
      <c r="B314" s="57"/>
      <c r="C314" s="56"/>
      <c r="D314" s="56"/>
      <c r="E314" s="59"/>
      <c r="F314" s="56"/>
      <c r="G314" s="56"/>
      <c r="H314" s="58"/>
      <c r="I314" s="58"/>
      <c r="J314" s="58"/>
      <c r="K314" s="58"/>
      <c r="L314" s="58"/>
      <c r="M314" s="58"/>
      <c r="N314" s="58"/>
      <c r="O314" s="63" t="s">
        <v>144</v>
      </c>
      <c r="P314" s="58">
        <v>9</v>
      </c>
      <c r="Q314" s="58">
        <v>235</v>
      </c>
      <c r="R314" s="58">
        <f t="shared" si="80"/>
        <v>2115</v>
      </c>
      <c r="S314" s="11"/>
    </row>
    <row r="315" spans="1:19" ht="15" x14ac:dyDescent="0.2">
      <c r="A315" s="56"/>
      <c r="B315" s="57"/>
      <c r="C315" s="56"/>
      <c r="D315" s="56"/>
      <c r="E315" s="59"/>
      <c r="F315" s="56"/>
      <c r="G315" s="56"/>
      <c r="H315" s="58"/>
      <c r="I315" s="58"/>
      <c r="J315" s="58"/>
      <c r="K315" s="58"/>
      <c r="L315" s="58"/>
      <c r="M315" s="58"/>
      <c r="N315" s="58"/>
      <c r="O315" s="63" t="s">
        <v>145</v>
      </c>
      <c r="P315" s="58">
        <v>3</v>
      </c>
      <c r="Q315" s="58">
        <v>172</v>
      </c>
      <c r="R315" s="58">
        <f t="shared" si="80"/>
        <v>516</v>
      </c>
      <c r="S315" s="11"/>
    </row>
    <row r="316" spans="1:19" ht="15" x14ac:dyDescent="0.2">
      <c r="A316" s="56"/>
      <c r="B316" s="57"/>
      <c r="C316" s="56"/>
      <c r="D316" s="56"/>
      <c r="E316" s="59"/>
      <c r="F316" s="56"/>
      <c r="G316" s="56"/>
      <c r="H316" s="58"/>
      <c r="I316" s="58"/>
      <c r="J316" s="58"/>
      <c r="K316" s="58"/>
      <c r="L316" s="58"/>
      <c r="M316" s="58"/>
      <c r="N316" s="58"/>
      <c r="O316" s="58" t="s">
        <v>146</v>
      </c>
      <c r="P316" s="58">
        <v>1</v>
      </c>
      <c r="Q316" s="58">
        <v>123</v>
      </c>
      <c r="R316" s="58">
        <f t="shared" si="80"/>
        <v>123</v>
      </c>
      <c r="S316" s="11"/>
    </row>
    <row r="317" spans="1:19" ht="15" x14ac:dyDescent="0.2">
      <c r="A317" s="56"/>
      <c r="B317" s="57"/>
      <c r="C317" s="56"/>
      <c r="D317" s="56"/>
      <c r="E317" s="59"/>
      <c r="F317" s="56"/>
      <c r="G317" s="56"/>
      <c r="H317" s="58"/>
      <c r="I317" s="58"/>
      <c r="J317" s="58"/>
      <c r="K317" s="58"/>
      <c r="L317" s="58"/>
      <c r="M317" s="58"/>
      <c r="N317" s="58"/>
      <c r="O317" s="58" t="s">
        <v>147</v>
      </c>
      <c r="P317" s="58">
        <v>2</v>
      </c>
      <c r="Q317" s="58">
        <v>255</v>
      </c>
      <c r="R317" s="58">
        <f t="shared" si="80"/>
        <v>510</v>
      </c>
      <c r="S317" s="11"/>
    </row>
    <row r="318" spans="1:19" ht="15" x14ac:dyDescent="0.2">
      <c r="A318" s="56"/>
      <c r="B318" s="57"/>
      <c r="C318" s="56"/>
      <c r="D318" s="56"/>
      <c r="E318" s="59"/>
      <c r="F318" s="56"/>
      <c r="G318" s="56"/>
      <c r="H318" s="58"/>
      <c r="I318" s="58"/>
      <c r="J318" s="58"/>
      <c r="K318" s="58"/>
      <c r="L318" s="58"/>
      <c r="M318" s="58"/>
      <c r="N318" s="58"/>
      <c r="O318" s="58" t="s">
        <v>148</v>
      </c>
      <c r="P318" s="58">
        <v>1</v>
      </c>
      <c r="Q318" s="58">
        <v>105</v>
      </c>
      <c r="R318" s="58">
        <f t="shared" si="80"/>
        <v>105</v>
      </c>
      <c r="S318" s="11"/>
    </row>
    <row r="319" spans="1:19" ht="15" x14ac:dyDescent="0.2">
      <c r="A319" s="56"/>
      <c r="B319" s="57"/>
      <c r="C319" s="56"/>
      <c r="D319" s="56"/>
      <c r="E319" s="59"/>
      <c r="F319" s="56"/>
      <c r="G319" s="56"/>
      <c r="H319" s="58"/>
      <c r="I319" s="58"/>
      <c r="J319" s="58"/>
      <c r="K319" s="58"/>
      <c r="L319" s="58"/>
      <c r="M319" s="58"/>
      <c r="N319" s="58"/>
      <c r="O319" s="58" t="s">
        <v>149</v>
      </c>
      <c r="P319" s="58">
        <v>4</v>
      </c>
      <c r="Q319" s="58">
        <v>10</v>
      </c>
      <c r="R319" s="58">
        <f t="shared" si="80"/>
        <v>40</v>
      </c>
      <c r="S319" s="11"/>
    </row>
    <row r="320" spans="1:19" ht="15" x14ac:dyDescent="0.2">
      <c r="A320" s="56"/>
      <c r="B320" s="57"/>
      <c r="C320" s="56"/>
      <c r="D320" s="56"/>
      <c r="E320" s="59"/>
      <c r="F320" s="56"/>
      <c r="G320" s="56"/>
      <c r="H320" s="58"/>
      <c r="I320" s="58"/>
      <c r="J320" s="58"/>
      <c r="K320" s="58"/>
      <c r="L320" s="58"/>
      <c r="M320" s="58"/>
      <c r="N320" s="58"/>
      <c r="O320" s="58" t="s">
        <v>150</v>
      </c>
      <c r="P320" s="58">
        <v>0.5</v>
      </c>
      <c r="Q320" s="58">
        <v>119</v>
      </c>
      <c r="R320" s="58">
        <f t="shared" si="80"/>
        <v>59.5</v>
      </c>
      <c r="S320" s="11"/>
    </row>
    <row r="321" spans="1:19" ht="15" x14ac:dyDescent="0.2">
      <c r="A321" s="56"/>
      <c r="B321" s="57"/>
      <c r="C321" s="56"/>
      <c r="D321" s="56"/>
      <c r="E321" s="59"/>
      <c r="F321" s="56"/>
      <c r="G321" s="56"/>
      <c r="H321" s="58"/>
      <c r="I321" s="58"/>
      <c r="J321" s="58"/>
      <c r="K321" s="58"/>
      <c r="L321" s="58"/>
      <c r="M321" s="58"/>
      <c r="N321" s="58"/>
      <c r="O321" s="58" t="s">
        <v>151</v>
      </c>
      <c r="P321" s="58">
        <v>1</v>
      </c>
      <c r="Q321" s="58">
        <v>52</v>
      </c>
      <c r="R321" s="58">
        <f t="shared" si="80"/>
        <v>52</v>
      </c>
      <c r="S321" s="11"/>
    </row>
    <row r="322" spans="1:19" ht="15" x14ac:dyDescent="0.2">
      <c r="A322" s="56"/>
      <c r="B322" s="57"/>
      <c r="C322" s="56"/>
      <c r="D322" s="56"/>
      <c r="E322" s="59"/>
      <c r="F322" s="56"/>
      <c r="G322" s="56"/>
      <c r="H322" s="58"/>
      <c r="I322" s="58"/>
      <c r="J322" s="58"/>
      <c r="K322" s="58"/>
      <c r="L322" s="58"/>
      <c r="M322" s="58"/>
      <c r="N322" s="58"/>
      <c r="O322" s="58" t="s">
        <v>152</v>
      </c>
      <c r="P322" s="58">
        <v>6</v>
      </c>
      <c r="Q322" s="58">
        <v>68</v>
      </c>
      <c r="R322" s="58">
        <f t="shared" si="80"/>
        <v>408</v>
      </c>
      <c r="S322" s="11"/>
    </row>
    <row r="323" spans="1:19" ht="15" x14ac:dyDescent="0.2">
      <c r="A323" s="56"/>
      <c r="B323" s="57"/>
      <c r="C323" s="56"/>
      <c r="D323" s="56"/>
      <c r="E323" s="59"/>
      <c r="F323" s="56"/>
      <c r="G323" s="56"/>
      <c r="H323" s="58"/>
      <c r="I323" s="58"/>
      <c r="J323" s="58"/>
      <c r="K323" s="58"/>
      <c r="L323" s="58"/>
      <c r="M323" s="58"/>
      <c r="N323" s="58"/>
      <c r="O323" s="58" t="s">
        <v>111</v>
      </c>
      <c r="P323" s="58">
        <v>1.5</v>
      </c>
      <c r="Q323" s="58">
        <v>75</v>
      </c>
      <c r="R323" s="58">
        <f t="shared" si="80"/>
        <v>112.5</v>
      </c>
      <c r="S323" s="11"/>
    </row>
    <row r="324" spans="1:19" ht="15" x14ac:dyDescent="0.2">
      <c r="A324" s="56"/>
      <c r="B324" s="57"/>
      <c r="C324" s="56"/>
      <c r="D324" s="56"/>
      <c r="E324" s="59"/>
      <c r="F324" s="56"/>
      <c r="G324" s="56"/>
      <c r="H324" s="58"/>
      <c r="I324" s="58"/>
      <c r="J324" s="58"/>
      <c r="K324" s="58"/>
      <c r="L324" s="58"/>
      <c r="M324" s="58"/>
      <c r="N324" s="58"/>
      <c r="O324" s="58" t="s">
        <v>153</v>
      </c>
      <c r="P324" s="58">
        <v>10</v>
      </c>
      <c r="Q324" s="58">
        <v>13.2</v>
      </c>
      <c r="R324" s="58">
        <f t="shared" si="80"/>
        <v>132</v>
      </c>
      <c r="S324" s="11"/>
    </row>
    <row r="325" spans="1:19" ht="15" x14ac:dyDescent="0.2">
      <c r="A325" s="56"/>
      <c r="B325" s="57"/>
      <c r="C325" s="56"/>
      <c r="D325" s="56"/>
      <c r="E325" s="59"/>
      <c r="F325" s="56"/>
      <c r="G325" s="56"/>
      <c r="H325" s="58"/>
      <c r="I325" s="58"/>
      <c r="J325" s="58"/>
      <c r="K325" s="58"/>
      <c r="L325" s="58"/>
      <c r="M325" s="58"/>
      <c r="N325" s="58"/>
      <c r="O325" s="58" t="s">
        <v>154</v>
      </c>
      <c r="P325" s="58">
        <v>1</v>
      </c>
      <c r="Q325" s="58">
        <v>608</v>
      </c>
      <c r="R325" s="58">
        <f t="shared" si="80"/>
        <v>608</v>
      </c>
      <c r="S325" s="11"/>
    </row>
    <row r="326" spans="1:19" ht="15" x14ac:dyDescent="0.2">
      <c r="A326" s="56"/>
      <c r="B326" s="57"/>
      <c r="C326" s="60"/>
      <c r="D326" s="56"/>
      <c r="E326" s="61"/>
      <c r="F326" s="56"/>
      <c r="G326" s="56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16"/>
    </row>
    <row r="327" spans="1:19" x14ac:dyDescent="0.2">
      <c r="A327" s="56"/>
      <c r="B327" s="57"/>
      <c r="C327" s="56"/>
      <c r="D327" s="56"/>
      <c r="E327" s="56"/>
      <c r="F327" s="56"/>
      <c r="G327" s="56"/>
      <c r="H327" s="58">
        <f>F327*G327</f>
        <v>0</v>
      </c>
      <c r="I327" s="58"/>
      <c r="J327" s="58">
        <f>H327*I327</f>
        <v>0</v>
      </c>
      <c r="K327" s="58"/>
      <c r="L327" s="58"/>
      <c r="M327" s="58"/>
      <c r="N327" s="58">
        <f>L327*M327</f>
        <v>0</v>
      </c>
      <c r="O327" s="58"/>
      <c r="P327" s="58"/>
      <c r="Q327" s="58"/>
      <c r="R327" s="58">
        <f t="shared" si="79"/>
        <v>0</v>
      </c>
      <c r="S327" s="16"/>
    </row>
    <row r="328" spans="1:19" x14ac:dyDescent="0.2">
      <c r="A328" s="56"/>
      <c r="B328" s="57"/>
      <c r="C328" s="56"/>
      <c r="D328" s="56"/>
      <c r="E328" s="62" t="s">
        <v>55</v>
      </c>
      <c r="F328" s="56"/>
      <c r="G328" s="56"/>
      <c r="H328" s="23">
        <f>SUM(H297:H327)</f>
        <v>28</v>
      </c>
      <c r="I328" s="58"/>
      <c r="J328" s="23">
        <f>SUM(J297:J327)</f>
        <v>16800</v>
      </c>
      <c r="K328" s="58"/>
      <c r="L328" s="23">
        <f>SUM(L297:L327)</f>
        <v>1</v>
      </c>
      <c r="M328" s="58"/>
      <c r="N328" s="23">
        <f>SUM(N297:N327)</f>
        <v>450</v>
      </c>
      <c r="O328" s="58"/>
      <c r="P328" s="58"/>
      <c r="Q328" s="58"/>
      <c r="R328" s="23">
        <f>SUM(R297:R327)</f>
        <v>8297</v>
      </c>
      <c r="S328" s="11">
        <f>J328+N328+R328</f>
        <v>25547</v>
      </c>
    </row>
    <row r="329" spans="1:19" ht="15" x14ac:dyDescent="0.2">
      <c r="A329" s="56" t="s">
        <v>0</v>
      </c>
      <c r="B329" s="57"/>
      <c r="C329" s="56"/>
      <c r="D329" s="56"/>
      <c r="E329" s="59" t="s">
        <v>56</v>
      </c>
      <c r="F329" s="56"/>
      <c r="G329" s="56"/>
      <c r="H329" s="58">
        <f>F329*G329</f>
        <v>0</v>
      </c>
      <c r="I329" s="58"/>
      <c r="J329" s="58">
        <f>H329*I329</f>
        <v>0</v>
      </c>
      <c r="K329" s="58"/>
      <c r="L329" s="58"/>
      <c r="M329" s="58"/>
      <c r="N329" s="58">
        <f>L329*M329</f>
        <v>0</v>
      </c>
      <c r="O329" s="58"/>
      <c r="P329" s="58"/>
      <c r="Q329" s="58"/>
      <c r="R329" s="58">
        <f>P329</f>
        <v>0</v>
      </c>
      <c r="S329" s="21"/>
    </row>
    <row r="330" spans="1:19" ht="38.25" x14ac:dyDescent="0.2">
      <c r="A330" s="56">
        <v>1</v>
      </c>
      <c r="B330" s="57" t="s">
        <v>155</v>
      </c>
      <c r="C330" s="60">
        <v>44866</v>
      </c>
      <c r="D330" s="56"/>
      <c r="E330" s="59" t="s">
        <v>156</v>
      </c>
      <c r="F330" s="56">
        <v>1.5</v>
      </c>
      <c r="G330" s="56">
        <v>2</v>
      </c>
      <c r="H330" s="58">
        <f t="shared" ref="H330:H333" si="81">F330*G330</f>
        <v>3</v>
      </c>
      <c r="I330" s="58">
        <v>600</v>
      </c>
      <c r="J330" s="58">
        <f>H330*I330</f>
        <v>1800</v>
      </c>
      <c r="K330" s="58" t="s">
        <v>79</v>
      </c>
      <c r="L330" s="58">
        <v>0.5</v>
      </c>
      <c r="M330" s="58">
        <v>450</v>
      </c>
      <c r="N330" s="58">
        <f t="shared" ref="N330:N332" si="82">L330*M330</f>
        <v>225</v>
      </c>
      <c r="O330" s="58" t="s">
        <v>157</v>
      </c>
      <c r="P330" s="58">
        <v>1</v>
      </c>
      <c r="Q330" s="58">
        <v>1600</v>
      </c>
      <c r="R330" s="58">
        <f>P330*Q330</f>
        <v>1600</v>
      </c>
      <c r="S330" s="21"/>
    </row>
    <row r="331" spans="1:19" ht="15" x14ac:dyDescent="0.2">
      <c r="A331" s="56"/>
      <c r="B331" s="57"/>
      <c r="C331" s="56"/>
      <c r="D331" s="56"/>
      <c r="E331" s="59"/>
      <c r="F331" s="56"/>
      <c r="G331" s="56"/>
      <c r="H331" s="58">
        <f t="shared" si="81"/>
        <v>0</v>
      </c>
      <c r="I331" s="58"/>
      <c r="J331" s="58">
        <f>H331*I331</f>
        <v>0</v>
      </c>
      <c r="K331" s="58"/>
      <c r="L331" s="58"/>
      <c r="M331" s="58"/>
      <c r="N331" s="58">
        <f t="shared" si="82"/>
        <v>0</v>
      </c>
      <c r="O331" s="58"/>
      <c r="P331" s="58"/>
      <c r="Q331" s="58"/>
      <c r="R331" s="58">
        <f t="shared" ref="R331:R333" si="83">P331*Q331</f>
        <v>0</v>
      </c>
      <c r="S331" s="21"/>
    </row>
    <row r="332" spans="1:19" ht="15" x14ac:dyDescent="0.2">
      <c r="A332" s="56"/>
      <c r="B332" s="57"/>
      <c r="C332" s="56"/>
      <c r="D332" s="56"/>
      <c r="E332" s="59"/>
      <c r="F332" s="56"/>
      <c r="G332" s="56"/>
      <c r="H332" s="58">
        <f t="shared" si="81"/>
        <v>0</v>
      </c>
      <c r="I332" s="58"/>
      <c r="J332" s="58">
        <f t="shared" ref="J332:J333" si="84">H332*I332</f>
        <v>0</v>
      </c>
      <c r="K332" s="58"/>
      <c r="L332" s="58"/>
      <c r="M332" s="58"/>
      <c r="N332" s="58">
        <f t="shared" si="82"/>
        <v>0</v>
      </c>
      <c r="O332" s="58"/>
      <c r="P332" s="58"/>
      <c r="Q332" s="58"/>
      <c r="R332" s="58">
        <f t="shared" si="83"/>
        <v>0</v>
      </c>
      <c r="S332" s="21"/>
    </row>
    <row r="333" spans="1:19" x14ac:dyDescent="0.2">
      <c r="A333" s="56"/>
      <c r="B333" s="57"/>
      <c r="C333" s="56"/>
      <c r="D333" s="56"/>
      <c r="E333" s="56"/>
      <c r="F333" s="56"/>
      <c r="G333" s="56"/>
      <c r="H333" s="58">
        <f t="shared" si="81"/>
        <v>0</v>
      </c>
      <c r="I333" s="58"/>
      <c r="J333" s="58">
        <f t="shared" si="84"/>
        <v>0</v>
      </c>
      <c r="K333" s="58"/>
      <c r="L333" s="58"/>
      <c r="M333" s="58"/>
      <c r="N333" s="58">
        <f>L333*M333</f>
        <v>0</v>
      </c>
      <c r="O333" s="58"/>
      <c r="P333" s="58"/>
      <c r="Q333" s="58"/>
      <c r="R333" s="58">
        <f t="shared" si="83"/>
        <v>0</v>
      </c>
      <c r="S333" s="11"/>
    </row>
    <row r="334" spans="1:19" x14ac:dyDescent="0.2">
      <c r="A334" s="56"/>
      <c r="B334" s="57"/>
      <c r="C334" s="56"/>
      <c r="D334" s="56"/>
      <c r="E334" s="62" t="s">
        <v>55</v>
      </c>
      <c r="F334" s="56"/>
      <c r="G334" s="56"/>
      <c r="H334" s="23">
        <f>SUM(H329:H333)</f>
        <v>3</v>
      </c>
      <c r="I334" s="58"/>
      <c r="J334" s="23">
        <f>SUM(J329:J333)</f>
        <v>1800</v>
      </c>
      <c r="K334" s="58"/>
      <c r="L334" s="23">
        <f>SUM(L329:L333)</f>
        <v>0.5</v>
      </c>
      <c r="M334" s="58"/>
      <c r="N334" s="23">
        <f>SUM(N329:N333)</f>
        <v>225</v>
      </c>
      <c r="O334" s="58"/>
      <c r="P334" s="58"/>
      <c r="Q334" s="58"/>
      <c r="R334" s="23">
        <f>SUM(R329:R333)</f>
        <v>1600</v>
      </c>
      <c r="S334" s="11">
        <f>J334+N334+R334</f>
        <v>3625</v>
      </c>
    </row>
    <row r="335" spans="1:19" ht="15" x14ac:dyDescent="0.2">
      <c r="A335" s="56"/>
      <c r="B335" s="57"/>
      <c r="C335" s="56"/>
      <c r="D335" s="56"/>
      <c r="E335" s="59" t="s">
        <v>58</v>
      </c>
      <c r="F335" s="56"/>
      <c r="G335" s="56"/>
      <c r="H335" s="58">
        <f>F335*G335</f>
        <v>0</v>
      </c>
      <c r="I335" s="58"/>
      <c r="J335" s="58">
        <f>H335*I335</f>
        <v>0</v>
      </c>
      <c r="K335" s="58"/>
      <c r="L335" s="58"/>
      <c r="M335" s="58"/>
      <c r="N335" s="58">
        <f>L335*M335</f>
        <v>0</v>
      </c>
      <c r="O335" s="58"/>
      <c r="P335" s="58"/>
      <c r="Q335" s="58"/>
      <c r="R335" s="58">
        <f>P335*Q335</f>
        <v>0</v>
      </c>
      <c r="S335" s="21"/>
    </row>
    <row r="336" spans="1:19" ht="181.5" customHeight="1" x14ac:dyDescent="0.2">
      <c r="A336" s="56">
        <v>1</v>
      </c>
      <c r="B336" s="57" t="s">
        <v>158</v>
      </c>
      <c r="C336" s="60">
        <v>44866</v>
      </c>
      <c r="D336" s="56"/>
      <c r="E336" s="59" t="s">
        <v>61</v>
      </c>
      <c r="F336" s="56">
        <v>3</v>
      </c>
      <c r="G336" s="56">
        <v>2</v>
      </c>
      <c r="H336" s="58">
        <f>F336*G336</f>
        <v>6</v>
      </c>
      <c r="I336" s="58">
        <v>600</v>
      </c>
      <c r="J336" s="58">
        <f>H336*I336</f>
        <v>3600</v>
      </c>
      <c r="K336" s="58" t="s">
        <v>79</v>
      </c>
      <c r="L336" s="58">
        <v>1</v>
      </c>
      <c r="M336" s="58">
        <v>450</v>
      </c>
      <c r="N336" s="58">
        <f>L336*M336</f>
        <v>450</v>
      </c>
      <c r="O336" s="63" t="s">
        <v>159</v>
      </c>
      <c r="P336" s="58">
        <v>1</v>
      </c>
      <c r="Q336" s="58">
        <v>5970</v>
      </c>
      <c r="R336" s="58">
        <f>P336*Q336</f>
        <v>5970</v>
      </c>
      <c r="S336" s="21"/>
    </row>
    <row r="337" spans="1:19" ht="15" x14ac:dyDescent="0.2">
      <c r="A337" s="56"/>
      <c r="B337" s="57"/>
      <c r="C337" s="56"/>
      <c r="D337" s="56"/>
      <c r="E337" s="59"/>
      <c r="F337" s="56"/>
      <c r="G337" s="56"/>
      <c r="H337" s="58"/>
      <c r="I337" s="58"/>
      <c r="J337" s="58"/>
      <c r="K337" s="58"/>
      <c r="L337" s="58"/>
      <c r="M337" s="58"/>
      <c r="N337" s="58"/>
      <c r="O337" s="58" t="s">
        <v>160</v>
      </c>
      <c r="P337" s="58">
        <v>25</v>
      </c>
      <c r="Q337" s="58">
        <v>64</v>
      </c>
      <c r="R337" s="58">
        <f t="shared" ref="R337:R360" si="85">P337*Q337</f>
        <v>1600</v>
      </c>
      <c r="S337" s="21"/>
    </row>
    <row r="338" spans="1:19" ht="15" x14ac:dyDescent="0.2">
      <c r="A338" s="56"/>
      <c r="B338" s="57"/>
      <c r="C338" s="56"/>
      <c r="D338" s="56"/>
      <c r="E338" s="59"/>
      <c r="F338" s="56"/>
      <c r="G338" s="56"/>
      <c r="H338" s="58"/>
      <c r="I338" s="58"/>
      <c r="J338" s="58"/>
      <c r="K338" s="58"/>
      <c r="L338" s="58"/>
      <c r="M338" s="58"/>
      <c r="N338" s="58"/>
      <c r="O338" s="58" t="s">
        <v>161</v>
      </c>
      <c r="P338" s="58">
        <v>25</v>
      </c>
      <c r="Q338" s="58">
        <v>17</v>
      </c>
      <c r="R338" s="58">
        <f t="shared" si="85"/>
        <v>425</v>
      </c>
      <c r="S338" s="21"/>
    </row>
    <row r="339" spans="1:19" ht="15" x14ac:dyDescent="0.2">
      <c r="A339" s="56"/>
      <c r="B339" s="57"/>
      <c r="C339" s="56"/>
      <c r="D339" s="56"/>
      <c r="E339" s="59"/>
      <c r="F339" s="56"/>
      <c r="G339" s="56"/>
      <c r="H339" s="58"/>
      <c r="I339" s="58"/>
      <c r="J339" s="58"/>
      <c r="K339" s="58"/>
      <c r="L339" s="58"/>
      <c r="M339" s="58"/>
      <c r="N339" s="58"/>
      <c r="O339" s="58" t="s">
        <v>162</v>
      </c>
      <c r="P339" s="58">
        <v>60</v>
      </c>
      <c r="Q339" s="58">
        <v>1.2</v>
      </c>
      <c r="R339" s="58">
        <f t="shared" si="85"/>
        <v>72</v>
      </c>
      <c r="S339" s="21"/>
    </row>
    <row r="340" spans="1:19" ht="15" x14ac:dyDescent="0.2">
      <c r="A340" s="56"/>
      <c r="B340" s="57"/>
      <c r="C340" s="56"/>
      <c r="D340" s="56"/>
      <c r="E340" s="59"/>
      <c r="F340" s="56"/>
      <c r="G340" s="56"/>
      <c r="H340" s="58"/>
      <c r="I340" s="58"/>
      <c r="J340" s="58"/>
      <c r="K340" s="58"/>
      <c r="L340" s="58"/>
      <c r="M340" s="58"/>
      <c r="N340" s="58"/>
      <c r="O340" s="58" t="s">
        <v>163</v>
      </c>
      <c r="P340" s="58">
        <v>60</v>
      </c>
      <c r="Q340" s="58">
        <v>0.8</v>
      </c>
      <c r="R340" s="58">
        <f t="shared" si="85"/>
        <v>48</v>
      </c>
      <c r="S340" s="21"/>
    </row>
    <row r="341" spans="1:19" ht="15" x14ac:dyDescent="0.2">
      <c r="A341" s="56"/>
      <c r="B341" s="57"/>
      <c r="C341" s="56"/>
      <c r="D341" s="56"/>
      <c r="E341" s="59"/>
      <c r="F341" s="56"/>
      <c r="G341" s="56"/>
      <c r="H341" s="58"/>
      <c r="I341" s="58"/>
      <c r="J341" s="58"/>
      <c r="K341" s="58"/>
      <c r="L341" s="58"/>
      <c r="M341" s="58"/>
      <c r="N341" s="58"/>
      <c r="O341" s="58" t="s">
        <v>164</v>
      </c>
      <c r="P341" s="58">
        <v>0.5</v>
      </c>
      <c r="Q341" s="58">
        <v>68</v>
      </c>
      <c r="R341" s="58">
        <f t="shared" si="85"/>
        <v>34</v>
      </c>
      <c r="S341" s="21"/>
    </row>
    <row r="342" spans="1:19" ht="15" x14ac:dyDescent="0.2">
      <c r="A342" s="56"/>
      <c r="B342" s="57"/>
      <c r="C342" s="56"/>
      <c r="D342" s="56"/>
      <c r="E342" s="59"/>
      <c r="F342" s="56"/>
      <c r="G342" s="56"/>
      <c r="H342" s="58"/>
      <c r="I342" s="58"/>
      <c r="J342" s="58"/>
      <c r="K342" s="58"/>
      <c r="L342" s="58"/>
      <c r="M342" s="58"/>
      <c r="N342" s="58"/>
      <c r="O342" s="58" t="s">
        <v>165</v>
      </c>
      <c r="P342" s="58">
        <v>1</v>
      </c>
      <c r="Q342" s="58">
        <v>287</v>
      </c>
      <c r="R342" s="58">
        <f t="shared" si="85"/>
        <v>287</v>
      </c>
      <c r="S342" s="21"/>
    </row>
    <row r="343" spans="1:19" ht="15" x14ac:dyDescent="0.2">
      <c r="A343" s="56"/>
      <c r="B343" s="57"/>
      <c r="C343" s="56"/>
      <c r="D343" s="56"/>
      <c r="E343" s="59"/>
      <c r="F343" s="56"/>
      <c r="G343" s="56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21"/>
    </row>
    <row r="344" spans="1:19" ht="51" x14ac:dyDescent="0.2">
      <c r="A344" s="56">
        <v>2</v>
      </c>
      <c r="B344" s="57" t="s">
        <v>166</v>
      </c>
      <c r="C344" s="60">
        <v>44873</v>
      </c>
      <c r="D344" s="56"/>
      <c r="E344" s="59" t="s">
        <v>167</v>
      </c>
      <c r="F344" s="56">
        <v>1.5</v>
      </c>
      <c r="G344" s="56">
        <v>1</v>
      </c>
      <c r="H344" s="58">
        <f>F344*G344</f>
        <v>1.5</v>
      </c>
      <c r="I344" s="58">
        <v>600</v>
      </c>
      <c r="J344" s="58">
        <f>H344*I344</f>
        <v>900</v>
      </c>
      <c r="K344" s="58" t="s">
        <v>79</v>
      </c>
      <c r="L344" s="58">
        <v>0.5</v>
      </c>
      <c r="M344" s="58">
        <v>450</v>
      </c>
      <c r="N344" s="58">
        <f>L344*M344</f>
        <v>225</v>
      </c>
      <c r="O344" s="58" t="s">
        <v>168</v>
      </c>
      <c r="P344" s="58">
        <v>1</v>
      </c>
      <c r="Q344" s="58">
        <v>345</v>
      </c>
      <c r="R344" s="58">
        <f t="shared" si="85"/>
        <v>345</v>
      </c>
      <c r="S344" s="21"/>
    </row>
    <row r="345" spans="1:19" ht="15" x14ac:dyDescent="0.2">
      <c r="A345" s="56"/>
      <c r="B345" s="57"/>
      <c r="C345" s="56"/>
      <c r="D345" s="56"/>
      <c r="E345" s="59"/>
      <c r="F345" s="56"/>
      <c r="G345" s="56"/>
      <c r="H345" s="58"/>
      <c r="I345" s="58"/>
      <c r="J345" s="58"/>
      <c r="K345" s="58"/>
      <c r="L345" s="58"/>
      <c r="M345" s="58"/>
      <c r="N345" s="58"/>
      <c r="O345" s="58" t="s">
        <v>127</v>
      </c>
      <c r="P345" s="58">
        <v>2</v>
      </c>
      <c r="Q345" s="58">
        <v>0.8</v>
      </c>
      <c r="R345" s="58">
        <f t="shared" si="85"/>
        <v>1.6</v>
      </c>
      <c r="S345" s="21"/>
    </row>
    <row r="346" spans="1:19" ht="15" x14ac:dyDescent="0.2">
      <c r="A346" s="56"/>
      <c r="B346" s="57"/>
      <c r="C346" s="56"/>
      <c r="D346" s="56"/>
      <c r="E346" s="59"/>
      <c r="F346" s="56"/>
      <c r="G346" s="56"/>
      <c r="H346" s="58"/>
      <c r="I346" s="58"/>
      <c r="J346" s="58"/>
      <c r="K346" s="58"/>
      <c r="L346" s="58"/>
      <c r="M346" s="58"/>
      <c r="N346" s="58"/>
      <c r="O346" s="58" t="s">
        <v>164</v>
      </c>
      <c r="P346" s="58">
        <v>0.5</v>
      </c>
      <c r="Q346" s="58">
        <v>68</v>
      </c>
      <c r="R346" s="58">
        <f t="shared" si="85"/>
        <v>34</v>
      </c>
      <c r="S346" s="21"/>
    </row>
    <row r="347" spans="1:19" ht="15" x14ac:dyDescent="0.2">
      <c r="A347" s="56"/>
      <c r="B347" s="57"/>
      <c r="C347" s="56"/>
      <c r="D347" s="56"/>
      <c r="E347" s="59"/>
      <c r="F347" s="56"/>
      <c r="G347" s="56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21"/>
    </row>
    <row r="348" spans="1:19" ht="178.5" x14ac:dyDescent="0.2">
      <c r="A348" s="56">
        <v>3</v>
      </c>
      <c r="B348" s="57" t="s">
        <v>169</v>
      </c>
      <c r="C348" s="60">
        <v>44873</v>
      </c>
      <c r="D348" s="56"/>
      <c r="E348" s="59" t="s">
        <v>167</v>
      </c>
      <c r="F348" s="56">
        <v>4</v>
      </c>
      <c r="G348" s="56">
        <v>2</v>
      </c>
      <c r="H348" s="58">
        <f>F348*G348</f>
        <v>8</v>
      </c>
      <c r="I348" s="58">
        <v>600</v>
      </c>
      <c r="J348" s="58">
        <f>H348*I348</f>
        <v>4800</v>
      </c>
      <c r="K348" s="58" t="s">
        <v>79</v>
      </c>
      <c r="L348" s="58">
        <v>1</v>
      </c>
      <c r="M348" s="58">
        <v>450</v>
      </c>
      <c r="N348" s="58">
        <f>L348*M348</f>
        <v>450</v>
      </c>
      <c r="O348" s="58" t="s">
        <v>162</v>
      </c>
      <c r="P348" s="58">
        <v>300</v>
      </c>
      <c r="Q348" s="58">
        <v>1.2</v>
      </c>
      <c r="R348" s="58">
        <f t="shared" si="85"/>
        <v>360</v>
      </c>
      <c r="S348" s="21"/>
    </row>
    <row r="349" spans="1:19" ht="15" x14ac:dyDescent="0.2">
      <c r="A349" s="56"/>
      <c r="B349" s="57"/>
      <c r="C349" s="56"/>
      <c r="D349" s="56"/>
      <c r="E349" s="59"/>
      <c r="F349" s="56"/>
      <c r="G349" s="56"/>
      <c r="H349" s="58"/>
      <c r="I349" s="58"/>
      <c r="J349" s="58"/>
      <c r="K349" s="58"/>
      <c r="L349" s="58"/>
      <c r="M349" s="58"/>
      <c r="N349" s="58"/>
      <c r="O349" s="58" t="s">
        <v>163</v>
      </c>
      <c r="P349" s="58">
        <v>300</v>
      </c>
      <c r="Q349" s="58">
        <v>0.8</v>
      </c>
      <c r="R349" s="58">
        <f t="shared" si="85"/>
        <v>240</v>
      </c>
      <c r="S349" s="21"/>
    </row>
    <row r="350" spans="1:19" ht="15" x14ac:dyDescent="0.2">
      <c r="A350" s="56"/>
      <c r="B350" s="57"/>
      <c r="C350" s="56"/>
      <c r="D350" s="56"/>
      <c r="E350" s="59"/>
      <c r="F350" s="56"/>
      <c r="G350" s="56"/>
      <c r="H350" s="58"/>
      <c r="I350" s="58"/>
      <c r="J350" s="58"/>
      <c r="K350" s="58"/>
      <c r="L350" s="58"/>
      <c r="M350" s="58"/>
      <c r="N350" s="58"/>
      <c r="O350" s="58" t="s">
        <v>170</v>
      </c>
      <c r="P350" s="58">
        <v>300</v>
      </c>
      <c r="Q350" s="58">
        <v>0.85</v>
      </c>
      <c r="R350" s="58">
        <f t="shared" si="85"/>
        <v>255</v>
      </c>
      <c r="S350" s="21"/>
    </row>
    <row r="351" spans="1:19" ht="15" x14ac:dyDescent="0.2">
      <c r="A351" s="56"/>
      <c r="B351" s="57"/>
      <c r="C351" s="56"/>
      <c r="D351" s="56"/>
      <c r="E351" s="59"/>
      <c r="F351" s="56"/>
      <c r="G351" s="56"/>
      <c r="H351" s="58"/>
      <c r="I351" s="58"/>
      <c r="J351" s="58"/>
      <c r="K351" s="58"/>
      <c r="L351" s="58"/>
      <c r="M351" s="58"/>
      <c r="N351" s="58"/>
      <c r="O351" s="58" t="s">
        <v>164</v>
      </c>
      <c r="P351" s="58">
        <v>0.5</v>
      </c>
      <c r="Q351" s="58">
        <v>68</v>
      </c>
      <c r="R351" s="58">
        <f t="shared" si="85"/>
        <v>34</v>
      </c>
      <c r="S351" s="21"/>
    </row>
    <row r="352" spans="1:19" ht="15" x14ac:dyDescent="0.2">
      <c r="A352" s="56"/>
      <c r="B352" s="57"/>
      <c r="C352" s="56"/>
      <c r="D352" s="56"/>
      <c r="E352" s="59"/>
      <c r="F352" s="56"/>
      <c r="G352" s="56"/>
      <c r="H352" s="58"/>
      <c r="I352" s="58"/>
      <c r="J352" s="58"/>
      <c r="K352" s="58"/>
      <c r="L352" s="58"/>
      <c r="M352" s="58"/>
      <c r="N352" s="58"/>
      <c r="O352" s="58" t="s">
        <v>171</v>
      </c>
      <c r="P352" s="58">
        <v>11</v>
      </c>
      <c r="Q352" s="58">
        <v>345</v>
      </c>
      <c r="R352" s="58">
        <f t="shared" si="85"/>
        <v>3795</v>
      </c>
      <c r="S352" s="21"/>
    </row>
    <row r="353" spans="1:19" ht="15" x14ac:dyDescent="0.2">
      <c r="A353" s="56"/>
      <c r="B353" s="57"/>
      <c r="C353" s="56"/>
      <c r="D353" s="56"/>
      <c r="E353" s="59"/>
      <c r="F353" s="56"/>
      <c r="G353" s="56"/>
      <c r="H353" s="58"/>
      <c r="I353" s="58"/>
      <c r="J353" s="58"/>
      <c r="K353" s="58"/>
      <c r="L353" s="58"/>
      <c r="M353" s="58"/>
      <c r="N353" s="58"/>
      <c r="O353" s="58" t="s">
        <v>172</v>
      </c>
      <c r="P353" s="58">
        <v>2</v>
      </c>
      <c r="Q353" s="58">
        <v>38</v>
      </c>
      <c r="R353" s="58">
        <f t="shared" si="85"/>
        <v>76</v>
      </c>
      <c r="S353" s="21"/>
    </row>
    <row r="354" spans="1:19" ht="15" x14ac:dyDescent="0.2">
      <c r="A354" s="56"/>
      <c r="B354" s="57"/>
      <c r="C354" s="56"/>
      <c r="D354" s="56"/>
      <c r="E354" s="59"/>
      <c r="F354" s="56"/>
      <c r="G354" s="56"/>
      <c r="H354" s="58"/>
      <c r="I354" s="58"/>
      <c r="J354" s="58"/>
      <c r="K354" s="58"/>
      <c r="L354" s="58"/>
      <c r="M354" s="58"/>
      <c r="N354" s="58"/>
      <c r="O354" s="58" t="s">
        <v>173</v>
      </c>
      <c r="P354" s="58">
        <v>2</v>
      </c>
      <c r="Q354" s="58">
        <v>84</v>
      </c>
      <c r="R354" s="58">
        <f t="shared" si="85"/>
        <v>168</v>
      </c>
      <c r="S354" s="21"/>
    </row>
    <row r="355" spans="1:19" ht="15" x14ac:dyDescent="0.2">
      <c r="A355" s="56"/>
      <c r="B355" s="57"/>
      <c r="C355" s="56"/>
      <c r="D355" s="56"/>
      <c r="E355" s="59"/>
      <c r="F355" s="56"/>
      <c r="G355" s="56"/>
      <c r="H355" s="58"/>
      <c r="I355" s="58"/>
      <c r="J355" s="58"/>
      <c r="K355" s="58"/>
      <c r="L355" s="58"/>
      <c r="M355" s="58"/>
      <c r="N355" s="58"/>
      <c r="O355" s="58" t="s">
        <v>174</v>
      </c>
      <c r="P355" s="58">
        <v>4</v>
      </c>
      <c r="Q355" s="58">
        <v>111</v>
      </c>
      <c r="R355" s="58">
        <f t="shared" si="85"/>
        <v>444</v>
      </c>
      <c r="S355" s="21"/>
    </row>
    <row r="356" spans="1:19" ht="15" x14ac:dyDescent="0.2">
      <c r="A356" s="56"/>
      <c r="B356" s="57"/>
      <c r="C356" s="60"/>
      <c r="D356" s="56"/>
      <c r="E356" s="59"/>
      <c r="F356" s="56"/>
      <c r="G356" s="56"/>
      <c r="H356" s="58"/>
      <c r="I356" s="58"/>
      <c r="J356" s="58"/>
      <c r="K356" s="58"/>
      <c r="L356" s="58"/>
      <c r="M356" s="58"/>
      <c r="N356" s="58"/>
      <c r="O356" s="58" t="s">
        <v>175</v>
      </c>
      <c r="P356" s="58">
        <v>1</v>
      </c>
      <c r="Q356" s="58"/>
      <c r="R356" s="58">
        <f t="shared" si="85"/>
        <v>0</v>
      </c>
      <c r="S356" s="21"/>
    </row>
    <row r="357" spans="1:19" ht="15" x14ac:dyDescent="0.2">
      <c r="A357" s="56"/>
      <c r="B357" s="57"/>
      <c r="C357" s="60"/>
      <c r="D357" s="56"/>
      <c r="E357" s="59"/>
      <c r="F357" s="56"/>
      <c r="G357" s="56"/>
      <c r="H357" s="58">
        <f>F357*G357</f>
        <v>0</v>
      </c>
      <c r="I357" s="58"/>
      <c r="J357" s="58">
        <f t="shared" ref="J357:J360" si="86">H357*I357</f>
        <v>0</v>
      </c>
      <c r="K357" s="58"/>
      <c r="L357" s="58"/>
      <c r="M357" s="58"/>
      <c r="N357" s="58">
        <f>L357*M357</f>
        <v>0</v>
      </c>
      <c r="O357" s="58" t="s">
        <v>128</v>
      </c>
      <c r="P357" s="58">
        <v>2</v>
      </c>
      <c r="Q357" s="58">
        <v>207</v>
      </c>
      <c r="R357" s="58">
        <f t="shared" si="85"/>
        <v>414</v>
      </c>
      <c r="S357" s="21"/>
    </row>
    <row r="358" spans="1:19" ht="15" x14ac:dyDescent="0.2">
      <c r="A358" s="56"/>
      <c r="B358" s="57"/>
      <c r="C358" s="60"/>
      <c r="D358" s="56"/>
      <c r="E358" s="59"/>
      <c r="F358" s="56"/>
      <c r="G358" s="56"/>
      <c r="H358" s="58"/>
      <c r="I358" s="58"/>
      <c r="J358" s="58"/>
      <c r="K358" s="58"/>
      <c r="L358" s="58"/>
      <c r="M358" s="58"/>
      <c r="N358" s="58"/>
      <c r="O358" s="58" t="s">
        <v>160</v>
      </c>
      <c r="P358" s="58">
        <v>75</v>
      </c>
      <c r="Q358" s="58">
        <v>64</v>
      </c>
      <c r="R358" s="58">
        <f t="shared" si="85"/>
        <v>4800</v>
      </c>
      <c r="S358" s="21"/>
    </row>
    <row r="359" spans="1:19" ht="15" x14ac:dyDescent="0.2">
      <c r="A359" s="56"/>
      <c r="B359" s="57"/>
      <c r="C359" s="60"/>
      <c r="D359" s="56"/>
      <c r="E359" s="59"/>
      <c r="F359" s="56"/>
      <c r="G359" s="56"/>
      <c r="H359" s="58"/>
      <c r="I359" s="58"/>
      <c r="J359" s="58"/>
      <c r="K359" s="58"/>
      <c r="L359" s="58"/>
      <c r="M359" s="58"/>
      <c r="N359" s="58"/>
      <c r="O359" s="58" t="s">
        <v>161</v>
      </c>
      <c r="P359" s="58">
        <v>75</v>
      </c>
      <c r="Q359" s="58">
        <v>17</v>
      </c>
      <c r="R359" s="58">
        <f t="shared" si="85"/>
        <v>1275</v>
      </c>
      <c r="S359" s="21"/>
    </row>
    <row r="360" spans="1:19" x14ac:dyDescent="0.2">
      <c r="A360" s="56"/>
      <c r="B360" s="57"/>
      <c r="C360" s="56"/>
      <c r="D360" s="56"/>
      <c r="E360" s="56"/>
      <c r="F360" s="56"/>
      <c r="G360" s="56"/>
      <c r="H360" s="58">
        <f>F360*G360</f>
        <v>0</v>
      </c>
      <c r="I360" s="58"/>
      <c r="J360" s="58">
        <f t="shared" si="86"/>
        <v>0</v>
      </c>
      <c r="K360" s="58"/>
      <c r="L360" s="58"/>
      <c r="M360" s="58"/>
      <c r="N360" s="58">
        <f>L360*M360</f>
        <v>0</v>
      </c>
      <c r="O360" s="58"/>
      <c r="P360" s="58"/>
      <c r="Q360" s="58"/>
      <c r="R360" s="58">
        <f t="shared" si="85"/>
        <v>0</v>
      </c>
      <c r="S360" s="21"/>
    </row>
    <row r="361" spans="1:19" x14ac:dyDescent="0.2">
      <c r="A361" s="56"/>
      <c r="B361" s="57"/>
      <c r="C361" s="56"/>
      <c r="D361" s="56"/>
      <c r="E361" s="62" t="s">
        <v>55</v>
      </c>
      <c r="F361" s="56"/>
      <c r="G361" s="56"/>
      <c r="H361" s="23">
        <f>SUM(H335:H360)</f>
        <v>15.5</v>
      </c>
      <c r="I361" s="58"/>
      <c r="J361" s="23">
        <f>SUM(J335:J360)</f>
        <v>9300</v>
      </c>
      <c r="K361" s="58"/>
      <c r="L361" s="23">
        <f>SUM(L335:L360)</f>
        <v>2.5</v>
      </c>
      <c r="M361" s="58"/>
      <c r="N361" s="23">
        <f>SUM(N335:N360)</f>
        <v>1125</v>
      </c>
      <c r="O361" s="58"/>
      <c r="P361" s="58"/>
      <c r="Q361" s="58"/>
      <c r="R361" s="23">
        <f>SUM(R335:R360)</f>
        <v>20677.599999999999</v>
      </c>
      <c r="S361" s="11">
        <f>J361+N361+R361</f>
        <v>31102.6</v>
      </c>
    </row>
    <row r="362" spans="1:19" x14ac:dyDescent="0.2">
      <c r="A362" s="56"/>
      <c r="B362" s="57"/>
      <c r="C362" s="56"/>
      <c r="D362" s="56"/>
      <c r="E362" s="62" t="s">
        <v>55</v>
      </c>
      <c r="F362" s="56"/>
      <c r="G362" s="56"/>
      <c r="H362" s="23">
        <f>H328+H334+H361</f>
        <v>46.5</v>
      </c>
      <c r="I362" s="58"/>
      <c r="J362" s="23">
        <f>J328+J334+J361</f>
        <v>27900</v>
      </c>
      <c r="K362" s="58"/>
      <c r="L362" s="23">
        <f>L328+L334+L361</f>
        <v>4</v>
      </c>
      <c r="M362" s="58"/>
      <c r="N362" s="23">
        <f>N328+N334+N361</f>
        <v>1800</v>
      </c>
      <c r="O362" s="58"/>
      <c r="P362" s="58"/>
      <c r="Q362" s="58"/>
      <c r="R362" s="23">
        <f>R328+R334+R361</f>
        <v>30574.6</v>
      </c>
      <c r="S362" s="23">
        <f>SUM(S297:S361)</f>
        <v>60274.6</v>
      </c>
    </row>
    <row r="363" spans="1:19" x14ac:dyDescent="0.2">
      <c r="C363" s="17"/>
      <c r="R363" s="26">
        <f>J362+N362+R362</f>
        <v>60274.6</v>
      </c>
      <c r="S363" s="26" t="s">
        <v>0</v>
      </c>
    </row>
    <row r="365" spans="1:19" ht="20.25" x14ac:dyDescent="0.3">
      <c r="F365" t="s">
        <v>0</v>
      </c>
      <c r="H365" s="1" t="s">
        <v>176</v>
      </c>
    </row>
    <row r="367" spans="1:19" x14ac:dyDescent="0.2">
      <c r="A367" s="48" t="s">
        <v>2</v>
      </c>
      <c r="B367" s="48" t="s">
        <v>3</v>
      </c>
      <c r="C367" s="48" t="s">
        <v>4</v>
      </c>
      <c r="D367" s="48" t="s">
        <v>5</v>
      </c>
      <c r="E367" s="48" t="s">
        <v>6</v>
      </c>
      <c r="F367" s="49" t="s">
        <v>7</v>
      </c>
      <c r="G367" s="49" t="s">
        <v>8</v>
      </c>
      <c r="H367" s="50" t="s">
        <v>9</v>
      </c>
      <c r="I367" s="50"/>
      <c r="J367" s="50"/>
      <c r="K367" s="48"/>
      <c r="L367" s="50" t="s">
        <v>10</v>
      </c>
      <c r="M367" s="50"/>
      <c r="N367" s="50"/>
      <c r="O367" s="50" t="s">
        <v>11</v>
      </c>
      <c r="P367" s="50"/>
      <c r="Q367" s="50"/>
      <c r="R367" s="50"/>
    </row>
    <row r="368" spans="1:19" x14ac:dyDescent="0.2">
      <c r="A368" s="51"/>
      <c r="B368" s="51"/>
      <c r="C368" s="51"/>
      <c r="D368" s="51"/>
      <c r="E368" s="51"/>
      <c r="F368" s="52"/>
      <c r="G368" s="52"/>
      <c r="H368" s="53" t="s">
        <v>12</v>
      </c>
      <c r="I368" s="54" t="s">
        <v>13</v>
      </c>
      <c r="J368" s="53" t="s">
        <v>14</v>
      </c>
      <c r="K368" s="55"/>
      <c r="L368" s="53" t="s">
        <v>12</v>
      </c>
      <c r="M368" s="53" t="s">
        <v>15</v>
      </c>
      <c r="N368" s="53" t="s">
        <v>14</v>
      </c>
      <c r="O368" s="54" t="s">
        <v>16</v>
      </c>
      <c r="P368" s="53" t="s">
        <v>12</v>
      </c>
      <c r="Q368" s="53" t="s">
        <v>15</v>
      </c>
      <c r="R368" s="53" t="s">
        <v>14</v>
      </c>
    </row>
    <row r="369" spans="1:19" ht="31.5" x14ac:dyDescent="0.2">
      <c r="A369" s="56"/>
      <c r="B369" s="57"/>
      <c r="C369" s="56"/>
      <c r="D369" s="57"/>
      <c r="E369" s="9" t="s">
        <v>17</v>
      </c>
      <c r="F369" s="56"/>
      <c r="G369" s="56"/>
      <c r="H369" s="58">
        <f>F369*G369</f>
        <v>0</v>
      </c>
      <c r="I369" s="58"/>
      <c r="J369" s="58">
        <f>H369*I369</f>
        <v>0</v>
      </c>
      <c r="K369" s="58"/>
      <c r="L369" s="58"/>
      <c r="M369" s="58"/>
      <c r="N369" s="58">
        <f>L369*M369</f>
        <v>0</v>
      </c>
      <c r="O369" s="58"/>
      <c r="P369" s="58"/>
      <c r="Q369" s="58"/>
      <c r="R369" s="58">
        <f>P369*Q369</f>
        <v>0</v>
      </c>
      <c r="S369" s="11"/>
    </row>
    <row r="370" spans="1:19" ht="15" x14ac:dyDescent="0.2">
      <c r="A370" s="56"/>
      <c r="B370" s="57"/>
      <c r="C370" s="56"/>
      <c r="D370" s="56"/>
      <c r="E370" s="59" t="s">
        <v>18</v>
      </c>
      <c r="F370" s="56"/>
      <c r="G370" s="56"/>
      <c r="H370" s="58">
        <f>F370*G370</f>
        <v>0</v>
      </c>
      <c r="I370" s="58"/>
      <c r="J370" s="58">
        <f>H370*I370</f>
        <v>0</v>
      </c>
      <c r="K370" s="58"/>
      <c r="L370" s="58"/>
      <c r="M370" s="58"/>
      <c r="N370" s="58">
        <f>L370*M370</f>
        <v>0</v>
      </c>
      <c r="O370" s="58"/>
      <c r="P370" s="58"/>
      <c r="Q370" s="58"/>
      <c r="R370" s="58">
        <f t="shared" ref="R370:R372" si="87">P370*Q370</f>
        <v>0</v>
      </c>
      <c r="S370" s="11"/>
    </row>
    <row r="371" spans="1:19" ht="15" x14ac:dyDescent="0.2">
      <c r="A371" s="56"/>
      <c r="B371" s="57"/>
      <c r="C371" s="60"/>
      <c r="D371" s="56"/>
      <c r="E371" s="61"/>
      <c r="F371" s="56"/>
      <c r="G371" s="56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16"/>
    </row>
    <row r="372" spans="1:19" x14ac:dyDescent="0.2">
      <c r="A372" s="56"/>
      <c r="B372" s="57"/>
      <c r="C372" s="56"/>
      <c r="D372" s="56"/>
      <c r="E372" s="56"/>
      <c r="F372" s="56"/>
      <c r="G372" s="56"/>
      <c r="H372" s="58">
        <f>F372*G372</f>
        <v>0</v>
      </c>
      <c r="I372" s="58"/>
      <c r="J372" s="58">
        <f>H372*I372</f>
        <v>0</v>
      </c>
      <c r="K372" s="58"/>
      <c r="L372" s="58"/>
      <c r="M372" s="58"/>
      <c r="N372" s="58">
        <f>L372*M372</f>
        <v>0</v>
      </c>
      <c r="O372" s="58"/>
      <c r="P372" s="58"/>
      <c r="Q372" s="58"/>
      <c r="R372" s="58">
        <f t="shared" si="87"/>
        <v>0</v>
      </c>
      <c r="S372" s="16"/>
    </row>
    <row r="373" spans="1:19" x14ac:dyDescent="0.2">
      <c r="A373" s="56"/>
      <c r="B373" s="57"/>
      <c r="C373" s="56"/>
      <c r="D373" s="56"/>
      <c r="E373" s="62" t="s">
        <v>55</v>
      </c>
      <c r="F373" s="56"/>
      <c r="G373" s="56"/>
      <c r="H373" s="23">
        <f>SUM(H369:H372)</f>
        <v>0</v>
      </c>
      <c r="I373" s="58"/>
      <c r="J373" s="23">
        <f>SUM(J369:J372)</f>
        <v>0</v>
      </c>
      <c r="K373" s="58"/>
      <c r="L373" s="23">
        <f>SUM(L369:L372)</f>
        <v>0</v>
      </c>
      <c r="M373" s="58"/>
      <c r="N373" s="23">
        <f>SUM(N369:N372)</f>
        <v>0</v>
      </c>
      <c r="O373" s="58"/>
      <c r="P373" s="58"/>
      <c r="Q373" s="58"/>
      <c r="R373" s="23">
        <f>SUM(R369:R372)</f>
        <v>0</v>
      </c>
      <c r="S373" s="11">
        <f>J373+N373+R373</f>
        <v>0</v>
      </c>
    </row>
    <row r="374" spans="1:19" ht="15" x14ac:dyDescent="0.2">
      <c r="A374" s="56" t="s">
        <v>0</v>
      </c>
      <c r="B374" s="57"/>
      <c r="C374" s="56"/>
      <c r="D374" s="56"/>
      <c r="E374" s="59" t="s">
        <v>56</v>
      </c>
      <c r="F374" s="56"/>
      <c r="G374" s="56"/>
      <c r="H374" s="58">
        <f>F374*G374</f>
        <v>0</v>
      </c>
      <c r="I374" s="58"/>
      <c r="J374" s="58">
        <f>H374*I374</f>
        <v>0</v>
      </c>
      <c r="K374" s="58"/>
      <c r="L374" s="58"/>
      <c r="M374" s="58"/>
      <c r="N374" s="58">
        <f>L374*M374</f>
        <v>0</v>
      </c>
      <c r="O374" s="58"/>
      <c r="P374" s="58"/>
      <c r="Q374" s="58"/>
      <c r="R374" s="58">
        <f>P374</f>
        <v>0</v>
      </c>
      <c r="S374" s="21"/>
    </row>
    <row r="375" spans="1:19" ht="15" x14ac:dyDescent="0.2">
      <c r="A375" s="56"/>
      <c r="B375" s="57"/>
      <c r="C375" s="60"/>
      <c r="D375" s="56"/>
      <c r="E375" s="59" t="s">
        <v>57</v>
      </c>
      <c r="F375" s="56"/>
      <c r="G375" s="56"/>
      <c r="H375" s="58">
        <f t="shared" ref="H375:H377" si="88">F375*G375</f>
        <v>0</v>
      </c>
      <c r="I375" s="58"/>
      <c r="J375" s="58">
        <f>H375*I375</f>
        <v>0</v>
      </c>
      <c r="K375" s="58"/>
      <c r="L375" s="58"/>
      <c r="M375" s="58"/>
      <c r="N375" s="58">
        <f t="shared" ref="N375:N376" si="89">L375*M375</f>
        <v>0</v>
      </c>
      <c r="O375" s="58"/>
      <c r="P375" s="58"/>
      <c r="Q375" s="58"/>
      <c r="R375" s="58">
        <f>P375*Q375</f>
        <v>0</v>
      </c>
      <c r="S375" s="21"/>
    </row>
    <row r="376" spans="1:19" ht="15" x14ac:dyDescent="0.2">
      <c r="A376" s="56"/>
      <c r="B376" s="57"/>
      <c r="C376" s="56"/>
      <c r="D376" s="56"/>
      <c r="E376" s="59"/>
      <c r="F376" s="56"/>
      <c r="G376" s="56"/>
      <c r="H376" s="58">
        <f t="shared" si="88"/>
        <v>0</v>
      </c>
      <c r="I376" s="58"/>
      <c r="J376" s="58">
        <f>H376*I376</f>
        <v>0</v>
      </c>
      <c r="K376" s="58"/>
      <c r="L376" s="58"/>
      <c r="M376" s="58"/>
      <c r="N376" s="58">
        <f t="shared" si="89"/>
        <v>0</v>
      </c>
      <c r="O376" s="58"/>
      <c r="P376" s="58"/>
      <c r="Q376" s="58"/>
      <c r="R376" s="58">
        <f t="shared" ref="R376:R377" si="90">P376*Q376</f>
        <v>0</v>
      </c>
      <c r="S376" s="21"/>
    </row>
    <row r="377" spans="1:19" x14ac:dyDescent="0.2">
      <c r="A377" s="56"/>
      <c r="B377" s="57"/>
      <c r="C377" s="56"/>
      <c r="D377" s="56"/>
      <c r="E377" s="56"/>
      <c r="F377" s="56"/>
      <c r="G377" s="56"/>
      <c r="H377" s="58">
        <f t="shared" si="88"/>
        <v>0</v>
      </c>
      <c r="I377" s="58"/>
      <c r="J377" s="58">
        <f t="shared" ref="J377" si="91">H377*I377</f>
        <v>0</v>
      </c>
      <c r="K377" s="58"/>
      <c r="L377" s="58"/>
      <c r="M377" s="58"/>
      <c r="N377" s="58">
        <f>L377*M377</f>
        <v>0</v>
      </c>
      <c r="O377" s="58"/>
      <c r="P377" s="58"/>
      <c r="Q377" s="58"/>
      <c r="R377" s="58">
        <f t="shared" si="90"/>
        <v>0</v>
      </c>
      <c r="S377" s="11"/>
    </row>
    <row r="378" spans="1:19" x14ac:dyDescent="0.2">
      <c r="A378" s="56"/>
      <c r="B378" s="57"/>
      <c r="C378" s="56"/>
      <c r="D378" s="56"/>
      <c r="E378" s="62" t="s">
        <v>55</v>
      </c>
      <c r="F378" s="56"/>
      <c r="G378" s="56"/>
      <c r="H378" s="23">
        <f>SUM(H374:H377)</f>
        <v>0</v>
      </c>
      <c r="I378" s="58"/>
      <c r="J378" s="23">
        <f>SUM(J374:J377)</f>
        <v>0</v>
      </c>
      <c r="K378" s="58"/>
      <c r="L378" s="23">
        <f>SUM(L374:L377)</f>
        <v>0</v>
      </c>
      <c r="M378" s="58"/>
      <c r="N378" s="23">
        <f>SUM(N374:N377)</f>
        <v>0</v>
      </c>
      <c r="O378" s="58"/>
      <c r="P378" s="58"/>
      <c r="Q378" s="58"/>
      <c r="R378" s="23">
        <f>SUM(R374:R377)</f>
        <v>0</v>
      </c>
      <c r="S378" s="11">
        <f>J378+N378+R378</f>
        <v>0</v>
      </c>
    </row>
    <row r="379" spans="1:19" ht="15" x14ac:dyDescent="0.2">
      <c r="A379" s="56"/>
      <c r="B379" s="57"/>
      <c r="C379" s="56"/>
      <c r="D379" s="56"/>
      <c r="E379" s="59" t="s">
        <v>58</v>
      </c>
      <c r="F379" s="56"/>
      <c r="G379" s="56"/>
      <c r="H379" s="58">
        <f>F379*G379</f>
        <v>0</v>
      </c>
      <c r="I379" s="58"/>
      <c r="J379" s="58">
        <f>H379*I379</f>
        <v>0</v>
      </c>
      <c r="K379" s="58"/>
      <c r="L379" s="58"/>
      <c r="M379" s="58"/>
      <c r="N379" s="58">
        <f>L379*M379</f>
        <v>0</v>
      </c>
      <c r="O379" s="58"/>
      <c r="P379" s="58"/>
      <c r="Q379" s="58"/>
      <c r="R379" s="58">
        <f>P379*Q379</f>
        <v>0</v>
      </c>
      <c r="S379" s="21"/>
    </row>
    <row r="380" spans="1:19" ht="15" x14ac:dyDescent="0.2">
      <c r="A380" s="56"/>
      <c r="B380" s="57"/>
      <c r="C380" s="60"/>
      <c r="D380" s="56"/>
      <c r="E380" s="59"/>
      <c r="F380" s="56"/>
      <c r="G380" s="56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21"/>
    </row>
    <row r="381" spans="1:19" ht="15" x14ac:dyDescent="0.2">
      <c r="A381" s="56"/>
      <c r="B381" s="57"/>
      <c r="C381" s="60"/>
      <c r="D381" s="56"/>
      <c r="E381" s="59"/>
      <c r="F381" s="56"/>
      <c r="G381" s="56"/>
      <c r="H381" s="58">
        <f>F381*G381</f>
        <v>0</v>
      </c>
      <c r="I381" s="58"/>
      <c r="J381" s="58">
        <f t="shared" ref="J381:J382" si="92">H381*I381</f>
        <v>0</v>
      </c>
      <c r="K381" s="58"/>
      <c r="L381" s="58"/>
      <c r="M381" s="58"/>
      <c r="N381" s="58">
        <f>L381*M381</f>
        <v>0</v>
      </c>
      <c r="O381" s="58"/>
      <c r="P381" s="58"/>
      <c r="Q381" s="58"/>
      <c r="R381" s="58">
        <f t="shared" ref="R381:R382" si="93">P381*Q381</f>
        <v>0</v>
      </c>
      <c r="S381" s="21"/>
    </row>
    <row r="382" spans="1:19" x14ac:dyDescent="0.2">
      <c r="A382" s="56"/>
      <c r="B382" s="57"/>
      <c r="C382" s="56"/>
      <c r="D382" s="56"/>
      <c r="E382" s="56"/>
      <c r="F382" s="56"/>
      <c r="G382" s="56"/>
      <c r="H382" s="58">
        <f>F382*G382</f>
        <v>0</v>
      </c>
      <c r="I382" s="58"/>
      <c r="J382" s="58">
        <f t="shared" si="92"/>
        <v>0</v>
      </c>
      <c r="K382" s="58"/>
      <c r="L382" s="58"/>
      <c r="M382" s="58"/>
      <c r="N382" s="58">
        <f>L382*M382</f>
        <v>0</v>
      </c>
      <c r="O382" s="58"/>
      <c r="P382" s="58"/>
      <c r="Q382" s="58"/>
      <c r="R382" s="58">
        <f t="shared" si="93"/>
        <v>0</v>
      </c>
      <c r="S382" s="21"/>
    </row>
    <row r="383" spans="1:19" x14ac:dyDescent="0.2">
      <c r="A383" s="56"/>
      <c r="B383" s="57"/>
      <c r="C383" s="56"/>
      <c r="D383" s="56"/>
      <c r="E383" s="62" t="s">
        <v>55</v>
      </c>
      <c r="F383" s="56"/>
      <c r="G383" s="56"/>
      <c r="H383" s="23">
        <f>SUM(H379:H382)</f>
        <v>0</v>
      </c>
      <c r="I383" s="58"/>
      <c r="J383" s="23">
        <f>SUM(J380:J382)</f>
        <v>0</v>
      </c>
      <c r="K383" s="58"/>
      <c r="L383" s="23">
        <f>SUM(L379:L382)</f>
        <v>0</v>
      </c>
      <c r="M383" s="58"/>
      <c r="N383" s="23">
        <f>SUM(N379:N382)</f>
        <v>0</v>
      </c>
      <c r="O383" s="58"/>
      <c r="P383" s="58"/>
      <c r="Q383" s="58"/>
      <c r="R383" s="23">
        <f>SUM(R379:R382)</f>
        <v>0</v>
      </c>
      <c r="S383" s="11">
        <f>J383+N383+R383</f>
        <v>0</v>
      </c>
    </row>
    <row r="384" spans="1:19" x14ac:dyDescent="0.2">
      <c r="A384" s="56"/>
      <c r="B384" s="57"/>
      <c r="C384" s="56"/>
      <c r="D384" s="56"/>
      <c r="E384" s="62" t="s">
        <v>55</v>
      </c>
      <c r="F384" s="56"/>
      <c r="G384" s="56"/>
      <c r="H384" s="23">
        <f>H373+H378+H383</f>
        <v>0</v>
      </c>
      <c r="I384" s="58"/>
      <c r="J384" s="23">
        <f>J373+J378+J383</f>
        <v>0</v>
      </c>
      <c r="K384" s="58"/>
      <c r="L384" s="23">
        <f>L373+L378+L383</f>
        <v>0</v>
      </c>
      <c r="M384" s="58"/>
      <c r="N384" s="23">
        <f>N373+N378+N383</f>
        <v>0</v>
      </c>
      <c r="O384" s="58"/>
      <c r="P384" s="58"/>
      <c r="Q384" s="58"/>
      <c r="R384" s="23">
        <f>R373+R378+R383</f>
        <v>0</v>
      </c>
      <c r="S384" s="23">
        <f>SUM(S369:S383)</f>
        <v>0</v>
      </c>
    </row>
    <row r="385" spans="3:19" x14ac:dyDescent="0.2">
      <c r="C385" s="17"/>
      <c r="R385" s="26">
        <f>J384+N384+R384</f>
        <v>0</v>
      </c>
      <c r="S385" s="26" t="s">
        <v>0</v>
      </c>
    </row>
    <row r="387" spans="3:19" x14ac:dyDescent="0.2">
      <c r="O387" t="s">
        <v>177</v>
      </c>
      <c r="R387" s="26">
        <f>R385+R363+R291+R242+R218+R196+R174+R152+R128+R104+R82+R59</f>
        <v>173564.27999999997</v>
      </c>
    </row>
  </sheetData>
  <mergeCells count="132">
    <mergeCell ref="F367:F368"/>
    <mergeCell ref="G367:G368"/>
    <mergeCell ref="H367:J367"/>
    <mergeCell ref="K367:K368"/>
    <mergeCell ref="L367:N367"/>
    <mergeCell ref="O367:R367"/>
    <mergeCell ref="G295:G296"/>
    <mergeCell ref="H295:J295"/>
    <mergeCell ref="K295:K296"/>
    <mergeCell ref="L295:N295"/>
    <mergeCell ref="O295:R295"/>
    <mergeCell ref="A367:A368"/>
    <mergeCell ref="B367:B368"/>
    <mergeCell ref="C367:C368"/>
    <mergeCell ref="D367:D368"/>
    <mergeCell ref="E367:E368"/>
    <mergeCell ref="A295:A296"/>
    <mergeCell ref="B295:B296"/>
    <mergeCell ref="C295:C296"/>
    <mergeCell ref="D295:D296"/>
    <mergeCell ref="E295:E296"/>
    <mergeCell ref="F295:F296"/>
    <mergeCell ref="F246:F247"/>
    <mergeCell ref="G246:G247"/>
    <mergeCell ref="H246:J246"/>
    <mergeCell ref="K246:K247"/>
    <mergeCell ref="L246:N246"/>
    <mergeCell ref="O246:R246"/>
    <mergeCell ref="G222:G223"/>
    <mergeCell ref="H222:J222"/>
    <mergeCell ref="K222:K223"/>
    <mergeCell ref="L222:N222"/>
    <mergeCell ref="O222:R222"/>
    <mergeCell ref="A246:A247"/>
    <mergeCell ref="B246:B247"/>
    <mergeCell ref="C246:C247"/>
    <mergeCell ref="D246:D247"/>
    <mergeCell ref="E246:E247"/>
    <mergeCell ref="A222:A223"/>
    <mergeCell ref="B222:B223"/>
    <mergeCell ref="C222:C223"/>
    <mergeCell ref="D222:D223"/>
    <mergeCell ref="E222:E223"/>
    <mergeCell ref="F222:F223"/>
    <mergeCell ref="F200:F201"/>
    <mergeCell ref="G200:G201"/>
    <mergeCell ref="H200:J200"/>
    <mergeCell ref="K200:K201"/>
    <mergeCell ref="L200:N200"/>
    <mergeCell ref="O200:R200"/>
    <mergeCell ref="G178:G179"/>
    <mergeCell ref="H178:J178"/>
    <mergeCell ref="K178:K179"/>
    <mergeCell ref="L178:N178"/>
    <mergeCell ref="O178:R178"/>
    <mergeCell ref="A200:A201"/>
    <mergeCell ref="B200:B201"/>
    <mergeCell ref="C200:C201"/>
    <mergeCell ref="D200:D201"/>
    <mergeCell ref="E200:E201"/>
    <mergeCell ref="A178:A179"/>
    <mergeCell ref="B178:B179"/>
    <mergeCell ref="C178:C179"/>
    <mergeCell ref="D178:D179"/>
    <mergeCell ref="E178:E179"/>
    <mergeCell ref="F178:F179"/>
    <mergeCell ref="F156:F157"/>
    <mergeCell ref="G156:G157"/>
    <mergeCell ref="H156:J156"/>
    <mergeCell ref="K156:K157"/>
    <mergeCell ref="L156:N156"/>
    <mergeCell ref="O156:R156"/>
    <mergeCell ref="G132:G133"/>
    <mergeCell ref="H132:J132"/>
    <mergeCell ref="K132:K133"/>
    <mergeCell ref="L132:N132"/>
    <mergeCell ref="O132:R132"/>
    <mergeCell ref="A156:A157"/>
    <mergeCell ref="B156:B157"/>
    <mergeCell ref="C156:C157"/>
    <mergeCell ref="D156:D157"/>
    <mergeCell ref="E156:E157"/>
    <mergeCell ref="A132:A133"/>
    <mergeCell ref="B132:B133"/>
    <mergeCell ref="C132:C133"/>
    <mergeCell ref="D132:D133"/>
    <mergeCell ref="E132:E133"/>
    <mergeCell ref="F132:F133"/>
    <mergeCell ref="F108:F109"/>
    <mergeCell ref="G108:G109"/>
    <mergeCell ref="H108:J108"/>
    <mergeCell ref="K108:K109"/>
    <mergeCell ref="L108:N108"/>
    <mergeCell ref="O108:R108"/>
    <mergeCell ref="G86:G87"/>
    <mergeCell ref="H86:J86"/>
    <mergeCell ref="K86:K87"/>
    <mergeCell ref="L86:N86"/>
    <mergeCell ref="O86:R86"/>
    <mergeCell ref="A108:A109"/>
    <mergeCell ref="B108:B109"/>
    <mergeCell ref="C108:C109"/>
    <mergeCell ref="D108:D109"/>
    <mergeCell ref="E108:E109"/>
    <mergeCell ref="A86:A87"/>
    <mergeCell ref="B86:B87"/>
    <mergeCell ref="C86:C87"/>
    <mergeCell ref="D86:D87"/>
    <mergeCell ref="E86:E87"/>
    <mergeCell ref="F86:F87"/>
    <mergeCell ref="F63:F64"/>
    <mergeCell ref="G63:G64"/>
    <mergeCell ref="H63:J63"/>
    <mergeCell ref="K63:K64"/>
    <mergeCell ref="L63:N63"/>
    <mergeCell ref="O63:R63"/>
    <mergeCell ref="G3:G4"/>
    <mergeCell ref="H3:J3"/>
    <mergeCell ref="K3:K4"/>
    <mergeCell ref="L3:N3"/>
    <mergeCell ref="O3:R3"/>
    <mergeCell ref="A63:A64"/>
    <mergeCell ref="B63:B64"/>
    <mergeCell ref="C63:C64"/>
    <mergeCell ref="D63:D64"/>
    <mergeCell ref="E63:E6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2023-03-15T04:34:09Z</cp:lastPrinted>
  <dcterms:created xsi:type="dcterms:W3CDTF">2023-03-15T04:33:48Z</dcterms:created>
  <dcterms:modified xsi:type="dcterms:W3CDTF">2023-03-15T04:35:23Z</dcterms:modified>
</cp:coreProperties>
</file>