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C1704183-139D-4D8A-BDAF-A98B1834E45F}" xr6:coauthVersionLast="36" xr6:coauthVersionMax="36" xr10:uidLastSave="{00000000-0000-0000-0000-000000000000}"/>
  <bookViews>
    <workbookView xWindow="0" yWindow="0" windowWidth="28800" windowHeight="11925" xr2:uid="{9CD01F59-4D00-4E9E-9041-7204ECAABF15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7" i="1" l="1"/>
  <c r="L237" i="1"/>
  <c r="R236" i="1"/>
  <c r="N236" i="1"/>
  <c r="H236" i="1"/>
  <c r="J236" i="1" s="1"/>
  <c r="J237" i="1" s="1"/>
  <c r="S237" i="1" s="1"/>
  <c r="R234" i="1"/>
  <c r="N234" i="1"/>
  <c r="N237" i="1" s="1"/>
  <c r="H234" i="1"/>
  <c r="J234" i="1" s="1"/>
  <c r="R233" i="1"/>
  <c r="R238" i="1" s="1"/>
  <c r="L233" i="1"/>
  <c r="R232" i="1"/>
  <c r="N232" i="1"/>
  <c r="H232" i="1"/>
  <c r="J232" i="1" s="1"/>
  <c r="R231" i="1"/>
  <c r="N231" i="1"/>
  <c r="H231" i="1"/>
  <c r="J231" i="1" s="1"/>
  <c r="R230" i="1"/>
  <c r="N230" i="1"/>
  <c r="H230" i="1"/>
  <c r="J230" i="1" s="1"/>
  <c r="R229" i="1"/>
  <c r="N229" i="1"/>
  <c r="H229" i="1"/>
  <c r="J229" i="1" s="1"/>
  <c r="R228" i="1"/>
  <c r="N228" i="1"/>
  <c r="H228" i="1"/>
  <c r="J228" i="1" s="1"/>
  <c r="R227" i="1"/>
  <c r="N227" i="1"/>
  <c r="H227" i="1"/>
  <c r="J227" i="1" s="1"/>
  <c r="R226" i="1"/>
  <c r="N226" i="1"/>
  <c r="H226" i="1"/>
  <c r="J226" i="1" s="1"/>
  <c r="R225" i="1"/>
  <c r="N225" i="1"/>
  <c r="H225" i="1"/>
  <c r="J225" i="1" s="1"/>
  <c r="R224" i="1"/>
  <c r="N224" i="1"/>
  <c r="H224" i="1"/>
  <c r="J224" i="1" s="1"/>
  <c r="R223" i="1"/>
  <c r="N223" i="1"/>
  <c r="H223" i="1"/>
  <c r="J223" i="1" s="1"/>
  <c r="R222" i="1"/>
  <c r="N222" i="1"/>
  <c r="H222" i="1"/>
  <c r="J222" i="1" s="1"/>
  <c r="R219" i="1"/>
  <c r="N219" i="1"/>
  <c r="N233" i="1" s="1"/>
  <c r="H219" i="1"/>
  <c r="J219" i="1" s="1"/>
  <c r="R218" i="1"/>
  <c r="L218" i="1"/>
  <c r="L238" i="1" s="1"/>
  <c r="R217" i="1"/>
  <c r="N217" i="1"/>
  <c r="H217" i="1"/>
  <c r="J217" i="1" s="1"/>
  <c r="R216" i="1"/>
  <c r="N216" i="1"/>
  <c r="H216" i="1"/>
  <c r="J216" i="1" s="1"/>
  <c r="R215" i="1"/>
  <c r="N215" i="1"/>
  <c r="H215" i="1"/>
  <c r="J215" i="1" s="1"/>
  <c r="R214" i="1"/>
  <c r="N214" i="1"/>
  <c r="N218" i="1" s="1"/>
  <c r="H214" i="1"/>
  <c r="J214" i="1" s="1"/>
  <c r="J218" i="1" s="1"/>
  <c r="N205" i="1"/>
  <c r="L205" i="1"/>
  <c r="R204" i="1"/>
  <c r="N204" i="1"/>
  <c r="J204" i="1"/>
  <c r="H204" i="1"/>
  <c r="R203" i="1"/>
  <c r="N203" i="1"/>
  <c r="J203" i="1"/>
  <c r="H203" i="1"/>
  <c r="R202" i="1"/>
  <c r="N202" i="1"/>
  <c r="J202" i="1"/>
  <c r="H202" i="1"/>
  <c r="R201" i="1"/>
  <c r="N201" i="1"/>
  <c r="J201" i="1"/>
  <c r="H201" i="1"/>
  <c r="R200" i="1"/>
  <c r="N200" i="1"/>
  <c r="J200" i="1"/>
  <c r="H200" i="1"/>
  <c r="R199" i="1"/>
  <c r="N199" i="1"/>
  <c r="J199" i="1"/>
  <c r="H199" i="1"/>
  <c r="R198" i="1"/>
  <c r="N198" i="1"/>
  <c r="J198" i="1"/>
  <c r="H198" i="1"/>
  <c r="R197" i="1"/>
  <c r="N197" i="1"/>
  <c r="J197" i="1"/>
  <c r="H197" i="1"/>
  <c r="R196" i="1"/>
  <c r="N196" i="1"/>
  <c r="J196" i="1"/>
  <c r="H196" i="1"/>
  <c r="R195" i="1"/>
  <c r="N195" i="1"/>
  <c r="J195" i="1"/>
  <c r="H195" i="1"/>
  <c r="R194" i="1"/>
  <c r="N194" i="1"/>
  <c r="J194" i="1"/>
  <c r="H194" i="1"/>
  <c r="R193" i="1"/>
  <c r="N193" i="1"/>
  <c r="J193" i="1"/>
  <c r="H193" i="1"/>
  <c r="R192" i="1"/>
  <c r="N192" i="1"/>
  <c r="J192" i="1"/>
  <c r="H192" i="1"/>
  <c r="R191" i="1"/>
  <c r="N191" i="1"/>
  <c r="J191" i="1"/>
  <c r="H191" i="1"/>
  <c r="R190" i="1"/>
  <c r="N190" i="1"/>
  <c r="J190" i="1"/>
  <c r="H190" i="1"/>
  <c r="R189" i="1"/>
  <c r="N189" i="1"/>
  <c r="J189" i="1"/>
  <c r="H189" i="1"/>
  <c r="R188" i="1"/>
  <c r="N188" i="1"/>
  <c r="J188" i="1"/>
  <c r="H188" i="1"/>
  <c r="R187" i="1"/>
  <c r="N187" i="1"/>
  <c r="J187" i="1"/>
  <c r="H187" i="1"/>
  <c r="R186" i="1"/>
  <c r="N186" i="1"/>
  <c r="J186" i="1"/>
  <c r="J205" i="1" s="1"/>
  <c r="S205" i="1" s="1"/>
  <c r="H186" i="1"/>
  <c r="R185" i="1"/>
  <c r="R205" i="1" s="1"/>
  <c r="N185" i="1"/>
  <c r="J185" i="1"/>
  <c r="H185" i="1"/>
  <c r="H205" i="1" s="1"/>
  <c r="N184" i="1"/>
  <c r="L184" i="1"/>
  <c r="R183" i="1"/>
  <c r="N183" i="1"/>
  <c r="J183" i="1"/>
  <c r="H183" i="1"/>
  <c r="R182" i="1"/>
  <c r="N182" i="1"/>
  <c r="J182" i="1"/>
  <c r="H182" i="1"/>
  <c r="R181" i="1"/>
  <c r="N181" i="1"/>
  <c r="J181" i="1"/>
  <c r="H181" i="1"/>
  <c r="R180" i="1"/>
  <c r="N180" i="1"/>
  <c r="J180" i="1"/>
  <c r="H180" i="1"/>
  <c r="R179" i="1"/>
  <c r="N179" i="1"/>
  <c r="J179" i="1"/>
  <c r="H179" i="1"/>
  <c r="R178" i="1"/>
  <c r="N178" i="1"/>
  <c r="J178" i="1"/>
  <c r="H178" i="1"/>
  <c r="R177" i="1"/>
  <c r="N177" i="1"/>
  <c r="J177" i="1"/>
  <c r="H177" i="1"/>
  <c r="R176" i="1"/>
  <c r="R184" i="1" s="1"/>
  <c r="N176" i="1"/>
  <c r="J176" i="1"/>
  <c r="J184" i="1" s="1"/>
  <c r="H176" i="1"/>
  <c r="H184" i="1" s="1"/>
  <c r="L175" i="1"/>
  <c r="L206" i="1" s="1"/>
  <c r="R174" i="1"/>
  <c r="N174" i="1"/>
  <c r="J174" i="1"/>
  <c r="H174" i="1"/>
  <c r="N171" i="1"/>
  <c r="H171" i="1"/>
  <c r="J171" i="1" s="1"/>
  <c r="R170" i="1"/>
  <c r="N170" i="1"/>
  <c r="H170" i="1"/>
  <c r="J170" i="1" s="1"/>
  <c r="R169" i="1"/>
  <c r="R175" i="1" s="1"/>
  <c r="N169" i="1"/>
  <c r="N175" i="1" s="1"/>
  <c r="N206" i="1" s="1"/>
  <c r="H169" i="1"/>
  <c r="J169" i="1" s="1"/>
  <c r="J175" i="1" s="1"/>
  <c r="N161" i="1"/>
  <c r="L161" i="1"/>
  <c r="R160" i="1"/>
  <c r="N160" i="1"/>
  <c r="J160" i="1"/>
  <c r="H160" i="1"/>
  <c r="R159" i="1"/>
  <c r="N159" i="1"/>
  <c r="J159" i="1"/>
  <c r="H159" i="1"/>
  <c r="R158" i="1"/>
  <c r="N158" i="1"/>
  <c r="J158" i="1"/>
  <c r="H158" i="1"/>
  <c r="R157" i="1"/>
  <c r="N157" i="1"/>
  <c r="J157" i="1"/>
  <c r="H157" i="1"/>
  <c r="R156" i="1"/>
  <c r="N156" i="1"/>
  <c r="J156" i="1"/>
  <c r="H156" i="1"/>
  <c r="R155" i="1"/>
  <c r="N155" i="1"/>
  <c r="J155" i="1"/>
  <c r="H155" i="1"/>
  <c r="R154" i="1"/>
  <c r="N154" i="1"/>
  <c r="J154" i="1"/>
  <c r="H154" i="1"/>
  <c r="R153" i="1"/>
  <c r="N153" i="1"/>
  <c r="J153" i="1"/>
  <c r="H153" i="1"/>
  <c r="R152" i="1"/>
  <c r="N152" i="1"/>
  <c r="J152" i="1"/>
  <c r="H152" i="1"/>
  <c r="R151" i="1"/>
  <c r="N151" i="1"/>
  <c r="J151" i="1"/>
  <c r="H151" i="1"/>
  <c r="R150" i="1"/>
  <c r="N150" i="1"/>
  <c r="J150" i="1"/>
  <c r="H150" i="1"/>
  <c r="R149" i="1"/>
  <c r="N149" i="1"/>
  <c r="J149" i="1"/>
  <c r="H149" i="1"/>
  <c r="R148" i="1"/>
  <c r="N148" i="1"/>
  <c r="J148" i="1"/>
  <c r="H148" i="1"/>
  <c r="R147" i="1"/>
  <c r="N147" i="1"/>
  <c r="J147" i="1"/>
  <c r="H147" i="1"/>
  <c r="R146" i="1"/>
  <c r="N146" i="1"/>
  <c r="J146" i="1"/>
  <c r="H146" i="1"/>
  <c r="R145" i="1"/>
  <c r="N145" i="1"/>
  <c r="J145" i="1"/>
  <c r="H145" i="1"/>
  <c r="R144" i="1"/>
  <c r="N144" i="1"/>
  <c r="J144" i="1"/>
  <c r="H144" i="1"/>
  <c r="R143" i="1"/>
  <c r="N143" i="1"/>
  <c r="J143" i="1"/>
  <c r="H143" i="1"/>
  <c r="R142" i="1"/>
  <c r="N142" i="1"/>
  <c r="J142" i="1"/>
  <c r="H142" i="1"/>
  <c r="R141" i="1"/>
  <c r="N141" i="1"/>
  <c r="J141" i="1"/>
  <c r="H141" i="1"/>
  <c r="R140" i="1"/>
  <c r="N140" i="1"/>
  <c r="J140" i="1"/>
  <c r="H140" i="1"/>
  <c r="R139" i="1"/>
  <c r="N139" i="1"/>
  <c r="J139" i="1"/>
  <c r="H139" i="1"/>
  <c r="R138" i="1"/>
  <c r="N138" i="1"/>
  <c r="J138" i="1"/>
  <c r="H138" i="1"/>
  <c r="R137" i="1"/>
  <c r="N137" i="1"/>
  <c r="J137" i="1"/>
  <c r="H137" i="1"/>
  <c r="R136" i="1"/>
  <c r="N136" i="1"/>
  <c r="J136" i="1"/>
  <c r="J161" i="1" s="1"/>
  <c r="H136" i="1"/>
  <c r="R135" i="1"/>
  <c r="R161" i="1" s="1"/>
  <c r="N135" i="1"/>
  <c r="J135" i="1"/>
  <c r="H135" i="1"/>
  <c r="H161" i="1" s="1"/>
  <c r="N134" i="1"/>
  <c r="L134" i="1"/>
  <c r="R133" i="1"/>
  <c r="N133" i="1"/>
  <c r="J133" i="1"/>
  <c r="H133" i="1"/>
  <c r="R132" i="1"/>
  <c r="N132" i="1"/>
  <c r="J132" i="1"/>
  <c r="H132" i="1"/>
  <c r="R131" i="1"/>
  <c r="N131" i="1"/>
  <c r="J131" i="1"/>
  <c r="H131" i="1"/>
  <c r="R130" i="1"/>
  <c r="R134" i="1" s="1"/>
  <c r="N130" i="1"/>
  <c r="J130" i="1"/>
  <c r="J134" i="1" s="1"/>
  <c r="S134" i="1" s="1"/>
  <c r="H130" i="1"/>
  <c r="H134" i="1" s="1"/>
  <c r="N129" i="1"/>
  <c r="N162" i="1" s="1"/>
  <c r="L129" i="1"/>
  <c r="L162" i="1" s="1"/>
  <c r="R128" i="1"/>
  <c r="N128" i="1"/>
  <c r="J128" i="1"/>
  <c r="H128" i="1"/>
  <c r="R127" i="1"/>
  <c r="N127" i="1"/>
  <c r="J127" i="1"/>
  <c r="H127" i="1"/>
  <c r="R126" i="1"/>
  <c r="N126" i="1"/>
  <c r="J126" i="1"/>
  <c r="H126" i="1"/>
  <c r="R125" i="1"/>
  <c r="N125" i="1"/>
  <c r="J125" i="1"/>
  <c r="H125" i="1"/>
  <c r="R124" i="1"/>
  <c r="N124" i="1"/>
  <c r="J124" i="1"/>
  <c r="H124" i="1"/>
  <c r="R123" i="1"/>
  <c r="N123" i="1"/>
  <c r="J123" i="1"/>
  <c r="H123" i="1"/>
  <c r="R122" i="1"/>
  <c r="N122" i="1"/>
  <c r="J122" i="1"/>
  <c r="H122" i="1"/>
  <c r="R121" i="1"/>
  <c r="N121" i="1"/>
  <c r="J121" i="1"/>
  <c r="H121" i="1"/>
  <c r="R120" i="1"/>
  <c r="N120" i="1"/>
  <c r="J120" i="1"/>
  <c r="H120" i="1"/>
  <c r="R119" i="1"/>
  <c r="N119" i="1"/>
  <c r="J119" i="1"/>
  <c r="H119" i="1"/>
  <c r="R118" i="1"/>
  <c r="N118" i="1"/>
  <c r="J118" i="1"/>
  <c r="H118" i="1"/>
  <c r="R117" i="1"/>
  <c r="N117" i="1"/>
  <c r="J117" i="1"/>
  <c r="H117" i="1"/>
  <c r="R116" i="1"/>
  <c r="N116" i="1"/>
  <c r="J116" i="1"/>
  <c r="H116" i="1"/>
  <c r="R115" i="1"/>
  <c r="N115" i="1"/>
  <c r="J115" i="1"/>
  <c r="H115" i="1"/>
  <c r="R114" i="1"/>
  <c r="N114" i="1"/>
  <c r="J114" i="1"/>
  <c r="H114" i="1"/>
  <c r="R113" i="1"/>
  <c r="N113" i="1"/>
  <c r="J113" i="1"/>
  <c r="H113" i="1"/>
  <c r="R112" i="1"/>
  <c r="N112" i="1"/>
  <c r="J112" i="1"/>
  <c r="H112" i="1"/>
  <c r="R111" i="1"/>
  <c r="N111" i="1"/>
  <c r="J111" i="1"/>
  <c r="H111" i="1"/>
  <c r="R110" i="1"/>
  <c r="N110" i="1"/>
  <c r="J110" i="1"/>
  <c r="H110" i="1"/>
  <c r="R109" i="1"/>
  <c r="N109" i="1"/>
  <c r="J109" i="1"/>
  <c r="H109" i="1"/>
  <c r="R108" i="1"/>
  <c r="N108" i="1"/>
  <c r="J108" i="1"/>
  <c r="H108" i="1"/>
  <c r="R107" i="1"/>
  <c r="N107" i="1"/>
  <c r="J107" i="1"/>
  <c r="H107" i="1"/>
  <c r="R106" i="1"/>
  <c r="N106" i="1"/>
  <c r="J106" i="1"/>
  <c r="H106" i="1"/>
  <c r="R105" i="1"/>
  <c r="N105" i="1"/>
  <c r="J105" i="1"/>
  <c r="H105" i="1"/>
  <c r="R104" i="1"/>
  <c r="R129" i="1" s="1"/>
  <c r="R162" i="1" s="1"/>
  <c r="N104" i="1"/>
  <c r="J104" i="1"/>
  <c r="J129" i="1" s="1"/>
  <c r="H104" i="1"/>
  <c r="H129" i="1" s="1"/>
  <c r="H162" i="1" s="1"/>
  <c r="R96" i="1"/>
  <c r="L96" i="1"/>
  <c r="J96" i="1"/>
  <c r="R93" i="1"/>
  <c r="N93" i="1"/>
  <c r="N96" i="1" s="1"/>
  <c r="H93" i="1"/>
  <c r="J93" i="1" s="1"/>
  <c r="R92" i="1"/>
  <c r="L92" i="1"/>
  <c r="L97" i="1" s="1"/>
  <c r="R91" i="1"/>
  <c r="N91" i="1"/>
  <c r="H91" i="1"/>
  <c r="J91" i="1" s="1"/>
  <c r="R90" i="1"/>
  <c r="N90" i="1"/>
  <c r="H90" i="1"/>
  <c r="J90" i="1" s="1"/>
  <c r="R89" i="1"/>
  <c r="N89" i="1"/>
  <c r="H89" i="1"/>
  <c r="J89" i="1" s="1"/>
  <c r="R88" i="1"/>
  <c r="N88" i="1"/>
  <c r="N92" i="1" s="1"/>
  <c r="H88" i="1"/>
  <c r="J88" i="1" s="1"/>
  <c r="R87" i="1"/>
  <c r="R97" i="1" s="1"/>
  <c r="L87" i="1"/>
  <c r="R86" i="1"/>
  <c r="N86" i="1"/>
  <c r="H86" i="1"/>
  <c r="J86" i="1" s="1"/>
  <c r="R84" i="1"/>
  <c r="N84" i="1"/>
  <c r="H84" i="1"/>
  <c r="J84" i="1" s="1"/>
  <c r="R83" i="1"/>
  <c r="N83" i="1"/>
  <c r="N87" i="1" s="1"/>
  <c r="H83" i="1"/>
  <c r="H87" i="1" s="1"/>
  <c r="N75" i="1"/>
  <c r="L75" i="1"/>
  <c r="R74" i="1"/>
  <c r="N74" i="1"/>
  <c r="J74" i="1"/>
  <c r="H74" i="1"/>
  <c r="R73" i="1"/>
  <c r="N73" i="1"/>
  <c r="J73" i="1"/>
  <c r="H73" i="1"/>
  <c r="R72" i="1"/>
  <c r="N72" i="1"/>
  <c r="J72" i="1"/>
  <c r="H72" i="1"/>
  <c r="R71" i="1"/>
  <c r="N71" i="1"/>
  <c r="J71" i="1"/>
  <c r="H71" i="1"/>
  <c r="R70" i="1"/>
  <c r="N70" i="1"/>
  <c r="J70" i="1"/>
  <c r="H70" i="1"/>
  <c r="R69" i="1"/>
  <c r="N69" i="1"/>
  <c r="J69" i="1"/>
  <c r="H69" i="1"/>
  <c r="R68" i="1"/>
  <c r="N68" i="1"/>
  <c r="J68" i="1"/>
  <c r="J75" i="1" s="1"/>
  <c r="S75" i="1" s="1"/>
  <c r="H68" i="1"/>
  <c r="R67" i="1"/>
  <c r="R75" i="1" s="1"/>
  <c r="N67" i="1"/>
  <c r="J67" i="1"/>
  <c r="H67" i="1"/>
  <c r="H75" i="1" s="1"/>
  <c r="N66" i="1"/>
  <c r="N76" i="1" s="1"/>
  <c r="L66" i="1"/>
  <c r="L76" i="1" s="1"/>
  <c r="R65" i="1"/>
  <c r="N65" i="1"/>
  <c r="J65" i="1"/>
  <c r="H65" i="1"/>
  <c r="R64" i="1"/>
  <c r="N64" i="1"/>
  <c r="J64" i="1"/>
  <c r="H64" i="1"/>
  <c r="R63" i="1"/>
  <c r="R66" i="1" s="1"/>
  <c r="N63" i="1"/>
  <c r="J63" i="1"/>
  <c r="J66" i="1" s="1"/>
  <c r="H63" i="1"/>
  <c r="H66" i="1" s="1"/>
  <c r="N62" i="1"/>
  <c r="L62" i="1"/>
  <c r="R61" i="1"/>
  <c r="N61" i="1"/>
  <c r="J61" i="1"/>
  <c r="H61" i="1"/>
  <c r="R60" i="1"/>
  <c r="N60" i="1"/>
  <c r="J60" i="1"/>
  <c r="H60" i="1"/>
  <c r="R59" i="1"/>
  <c r="N59" i="1"/>
  <c r="J59" i="1"/>
  <c r="H59" i="1"/>
  <c r="R58" i="1"/>
  <c r="R62" i="1" s="1"/>
  <c r="R76" i="1" s="1"/>
  <c r="N58" i="1"/>
  <c r="J58" i="1"/>
  <c r="J62" i="1" s="1"/>
  <c r="H58" i="1"/>
  <c r="H62" i="1" s="1"/>
  <c r="H76" i="1" s="1"/>
  <c r="L50" i="1"/>
  <c r="R49" i="1"/>
  <c r="N49" i="1"/>
  <c r="H49" i="1"/>
  <c r="J49" i="1" s="1"/>
  <c r="R48" i="1"/>
  <c r="N48" i="1"/>
  <c r="H48" i="1"/>
  <c r="R47" i="1"/>
  <c r="N47" i="1"/>
  <c r="J47" i="1"/>
  <c r="H47" i="1"/>
  <c r="R46" i="1"/>
  <c r="N46" i="1"/>
  <c r="J46" i="1"/>
  <c r="H46" i="1"/>
  <c r="R45" i="1"/>
  <c r="N45" i="1"/>
  <c r="H45" i="1"/>
  <c r="R44" i="1"/>
  <c r="R50" i="1" s="1"/>
  <c r="N44" i="1"/>
  <c r="N50" i="1" s="1"/>
  <c r="H44" i="1"/>
  <c r="H50" i="1" s="1"/>
  <c r="S43" i="1"/>
  <c r="O43" i="1"/>
  <c r="I43" i="1"/>
  <c r="K43" i="1" s="1"/>
  <c r="L42" i="1"/>
  <c r="L51" i="1" s="1"/>
  <c r="R41" i="1"/>
  <c r="N41" i="1"/>
  <c r="H41" i="1"/>
  <c r="J41" i="1" s="1"/>
  <c r="R39" i="1"/>
  <c r="R38" i="1"/>
  <c r="R42" i="1" s="1"/>
  <c r="N38" i="1"/>
  <c r="N42" i="1" s="1"/>
  <c r="J38" i="1"/>
  <c r="H38" i="1"/>
  <c r="L37" i="1"/>
  <c r="R36" i="1"/>
  <c r="N36" i="1"/>
  <c r="J36" i="1"/>
  <c r="H36" i="1"/>
  <c r="R35" i="1"/>
  <c r="N35" i="1"/>
  <c r="J35" i="1"/>
  <c r="H35" i="1"/>
  <c r="R34" i="1"/>
  <c r="N34" i="1"/>
  <c r="J34" i="1"/>
  <c r="H34" i="1"/>
  <c r="R33" i="1"/>
  <c r="N33" i="1"/>
  <c r="J33" i="1"/>
  <c r="H33" i="1"/>
  <c r="R32" i="1"/>
  <c r="N32" i="1"/>
  <c r="J32" i="1"/>
  <c r="H32" i="1"/>
  <c r="R31" i="1"/>
  <c r="N31" i="1"/>
  <c r="J31" i="1"/>
  <c r="H31" i="1"/>
  <c r="R30" i="1"/>
  <c r="N30" i="1"/>
  <c r="J30" i="1"/>
  <c r="H30" i="1"/>
  <c r="R29" i="1"/>
  <c r="R37" i="1" s="1"/>
  <c r="R28" i="1"/>
  <c r="N28" i="1"/>
  <c r="H28" i="1"/>
  <c r="J28" i="1" s="1"/>
  <c r="R27" i="1"/>
  <c r="N27" i="1"/>
  <c r="H27" i="1"/>
  <c r="J27" i="1" s="1"/>
  <c r="R26" i="1"/>
  <c r="N26" i="1"/>
  <c r="N37" i="1" s="1"/>
  <c r="H26" i="1"/>
  <c r="H37" i="1" s="1"/>
  <c r="N18" i="1"/>
  <c r="L18" i="1"/>
  <c r="R17" i="1"/>
  <c r="N17" i="1"/>
  <c r="J17" i="1"/>
  <c r="J18" i="1" s="1"/>
  <c r="H17" i="1"/>
  <c r="R15" i="1"/>
  <c r="R18" i="1" s="1"/>
  <c r="N15" i="1"/>
  <c r="J15" i="1"/>
  <c r="H15" i="1"/>
  <c r="H18" i="1" s="1"/>
  <c r="N14" i="1"/>
  <c r="L14" i="1"/>
  <c r="R13" i="1"/>
  <c r="N13" i="1"/>
  <c r="J13" i="1"/>
  <c r="H13" i="1"/>
  <c r="R12" i="1"/>
  <c r="N12" i="1"/>
  <c r="J12" i="1"/>
  <c r="H12" i="1"/>
  <c r="R11" i="1"/>
  <c r="N11" i="1"/>
  <c r="J11" i="1"/>
  <c r="H11" i="1"/>
  <c r="R10" i="1"/>
  <c r="R14" i="1" s="1"/>
  <c r="N10" i="1"/>
  <c r="J10" i="1"/>
  <c r="J14" i="1" s="1"/>
  <c r="S14" i="1" s="1"/>
  <c r="H10" i="1"/>
  <c r="H14" i="1" s="1"/>
  <c r="N9" i="1"/>
  <c r="N19" i="1" s="1"/>
  <c r="L9" i="1"/>
  <c r="L19" i="1" s="1"/>
  <c r="R8" i="1"/>
  <c r="N8" i="1"/>
  <c r="J8" i="1"/>
  <c r="H8" i="1"/>
  <c r="R7" i="1"/>
  <c r="N7" i="1"/>
  <c r="J7" i="1"/>
  <c r="H7" i="1"/>
  <c r="R6" i="1"/>
  <c r="N6" i="1"/>
  <c r="J6" i="1"/>
  <c r="H6" i="1"/>
  <c r="R5" i="1"/>
  <c r="R9" i="1" s="1"/>
  <c r="R19" i="1" s="1"/>
  <c r="N5" i="1"/>
  <c r="J5" i="1"/>
  <c r="J9" i="1" s="1"/>
  <c r="H5" i="1"/>
  <c r="H9" i="1" s="1"/>
  <c r="N51" i="1" l="1"/>
  <c r="R51" i="1"/>
  <c r="J76" i="1"/>
  <c r="R77" i="1" s="1"/>
  <c r="S62" i="1"/>
  <c r="S76" i="1" s="1"/>
  <c r="J92" i="1"/>
  <c r="S92" i="1" s="1"/>
  <c r="R206" i="1"/>
  <c r="S184" i="1"/>
  <c r="N238" i="1"/>
  <c r="H51" i="1"/>
  <c r="J42" i="1"/>
  <c r="S42" i="1" s="1"/>
  <c r="S218" i="1"/>
  <c r="S96" i="1"/>
  <c r="S129" i="1"/>
  <c r="J162" i="1"/>
  <c r="R163" i="1" s="1"/>
  <c r="S161" i="1"/>
  <c r="J233" i="1"/>
  <c r="S233" i="1" s="1"/>
  <c r="H19" i="1"/>
  <c r="S9" i="1"/>
  <c r="J19" i="1"/>
  <c r="R20" i="1" s="1"/>
  <c r="S18" i="1"/>
  <c r="S66" i="1"/>
  <c r="N97" i="1"/>
  <c r="J206" i="1"/>
  <c r="S175" i="1"/>
  <c r="S206" i="1" s="1"/>
  <c r="H96" i="1"/>
  <c r="H233" i="1"/>
  <c r="J44" i="1"/>
  <c r="J50" i="1" s="1"/>
  <c r="S50" i="1" s="1"/>
  <c r="J83" i="1"/>
  <c r="J87" i="1" s="1"/>
  <c r="H175" i="1"/>
  <c r="H206" i="1" s="1"/>
  <c r="H42" i="1"/>
  <c r="H92" i="1"/>
  <c r="H97" i="1" s="1"/>
  <c r="H218" i="1"/>
  <c r="H238" i="1" s="1"/>
  <c r="H237" i="1"/>
  <c r="J26" i="1"/>
  <c r="J37" i="1" s="1"/>
  <c r="J97" i="1" l="1"/>
  <c r="R98" i="1" s="1"/>
  <c r="S87" i="1"/>
  <c r="S97" i="1" s="1"/>
  <c r="R207" i="1"/>
  <c r="S37" i="1"/>
  <c r="S51" i="1" s="1"/>
  <c r="J51" i="1"/>
  <c r="R52" i="1" s="1"/>
  <c r="S19" i="1"/>
  <c r="J238" i="1"/>
  <c r="R239" i="1" s="1"/>
  <c r="P242" i="1" s="1"/>
  <c r="S162" i="1"/>
  <c r="S238" i="1"/>
</calcChain>
</file>

<file path=xl/sharedStrings.xml><?xml version="1.0" encoding="utf-8"?>
<sst xmlns="http://schemas.openxmlformats.org/spreadsheetml/2006/main" count="365" uniqueCount="123">
  <si>
    <t xml:space="preserve"> </t>
  </si>
  <si>
    <t xml:space="preserve">Акт выполненых работ за  июнь 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</si>
  <si>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</si>
  <si>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</si>
  <si>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</si>
  <si>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</si>
  <si>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</si>
  <si>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</si>
  <si>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</si>
  <si>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</si>
  <si>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</si>
  <si>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</si>
  <si>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</si>
  <si>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</si>
  <si>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</si>
  <si>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</si>
  <si>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</si>
  <si>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Октябрьская д.23</t>
  </si>
  <si>
    <t>ТВК</t>
  </si>
  <si>
    <t>итого</t>
  </si>
  <si>
    <t>РСЦ</t>
  </si>
  <si>
    <t>Заделка слухового окна</t>
  </si>
  <si>
    <t>кв 3</t>
  </si>
  <si>
    <t>ниссан</t>
  </si>
  <si>
    <t>гвозди</t>
  </si>
  <si>
    <t>Эл цех</t>
  </si>
  <si>
    <t xml:space="preserve">Акт выполненых работ за  Июль  2023 год </t>
  </si>
  <si>
    <t>Вывод воды для уборки подьездов, запуск, проверка.</t>
  </si>
  <si>
    <t>1 подьезд</t>
  </si>
  <si>
    <t>метапол ф12*16</t>
  </si>
  <si>
    <t>кран ф15</t>
  </si>
  <si>
    <t>кран мет ф12*16*15</t>
  </si>
  <si>
    <t>угол</t>
  </si>
  <si>
    <t>тройник мет 12*16*15</t>
  </si>
  <si>
    <t>фумлента</t>
  </si>
  <si>
    <t>скоба</t>
  </si>
  <si>
    <t>дюбель</t>
  </si>
  <si>
    <t>шуруп</t>
  </si>
  <si>
    <t>Демонтаж старых фонарей освещения 1,2 подьезд.Установка новых светодиодных  панелей со встроенным датчиком движения. Пордключение и изоляция.</t>
  </si>
  <si>
    <t>кв   15</t>
  </si>
  <si>
    <t>панель светод</t>
  </si>
  <si>
    <t>саморез</t>
  </si>
  <si>
    <t>изолента</t>
  </si>
  <si>
    <t xml:space="preserve">Акт выполненых работ за  Август  2023 год </t>
  </si>
  <si>
    <t>полное переподключение второго подьезда на одну фазу. Изоляция соединений ореха.</t>
  </si>
  <si>
    <t>кв 23</t>
  </si>
  <si>
    <t>орех</t>
  </si>
  <si>
    <t>Грелся нулевой провод, конакты сдавил орехом.</t>
  </si>
  <si>
    <t>кв 27,35</t>
  </si>
  <si>
    <t xml:space="preserve">Акт выполненых работ за  Сентябрь  2023 год </t>
  </si>
  <si>
    <t>Экспертиза достовернности сметной стоимости: "Востановление системы теплоснабжения МКД"</t>
  </si>
  <si>
    <t>счет №450 (дог.№135)</t>
  </si>
  <si>
    <t>Дом</t>
  </si>
  <si>
    <t>Экспертиза достовернности сметной стоимости: "Востановление системы электроснабжения МКД"</t>
  </si>
  <si>
    <t>счет №422( дог.№112)</t>
  </si>
  <si>
    <t xml:space="preserve">Акт выполненых работ за  Октябрь  2023 год </t>
  </si>
  <si>
    <t>Перепаковка резьбовых соединений, запуск, проверка.</t>
  </si>
  <si>
    <t>кв 8</t>
  </si>
  <si>
    <t>Перекрытие стояка отопления, сброс воды, демонтаж стояка отопления, монтаж на метапол, запуск, проверка, нарезка резьбы.</t>
  </si>
  <si>
    <t>фитинг</t>
  </si>
  <si>
    <t>тройник</t>
  </si>
  <si>
    <t>метапол</t>
  </si>
  <si>
    <t>фум лента</t>
  </si>
  <si>
    <t>Перекрытие холодной воды, прочистка фильтра, запуск, проверка.</t>
  </si>
  <si>
    <t>кв 36</t>
  </si>
  <si>
    <t>Проверка стояков на проходимость, сброс воздуха, запуск, проверка.</t>
  </si>
  <si>
    <t>кв 11</t>
  </si>
  <si>
    <t>Замена стояка холодной воды в кв 4,8,12,16,20. Запуск, проверка, подключение к разводкам.</t>
  </si>
  <si>
    <t>труба ППР ф25</t>
  </si>
  <si>
    <t>тройник ППР ф25*20</t>
  </si>
  <si>
    <t>кран ППР ф20</t>
  </si>
  <si>
    <t>переход ППр ф25*20</t>
  </si>
  <si>
    <t>труба ППР ф20</t>
  </si>
  <si>
    <t>угол ППР ф20</t>
  </si>
  <si>
    <t>муфта ППР ф25*20</t>
  </si>
  <si>
    <t>фитинг ф20*26*20</t>
  </si>
  <si>
    <t>диск</t>
  </si>
  <si>
    <t>Переподключение квартиры на общий фазный стояк. Полное отключение от портала. Установка и подключение вводного автомата 63А</t>
  </si>
  <si>
    <t>кв 6</t>
  </si>
  <si>
    <t>автомат 63А</t>
  </si>
  <si>
    <t>Замена ввода в подьезд и замена ВРУ</t>
  </si>
  <si>
    <t>1,2 подьезд</t>
  </si>
  <si>
    <t>Провод СИП 4*25</t>
  </si>
  <si>
    <t>Фасадное крепление</t>
  </si>
  <si>
    <t>ящик силовой</t>
  </si>
  <si>
    <t>ящик сборный</t>
  </si>
  <si>
    <t>провод СИП-4 4*50</t>
  </si>
  <si>
    <t>наконечники 8-10-16-24</t>
  </si>
  <si>
    <t>прокол</t>
  </si>
  <si>
    <t>гофра ф40</t>
  </si>
  <si>
    <t>клипса</t>
  </si>
  <si>
    <t>дин рейка</t>
  </si>
  <si>
    <t>нул колодка</t>
  </si>
  <si>
    <t>болт ф12</t>
  </si>
  <si>
    <t>гайка</t>
  </si>
  <si>
    <t>шайба</t>
  </si>
  <si>
    <t xml:space="preserve">Акт выполненых работ за  Ноябрь  2023 год </t>
  </si>
  <si>
    <t>сброс воздуха из системы отопленя</t>
  </si>
  <si>
    <t>мазда</t>
  </si>
  <si>
    <t xml:space="preserve">Закрытие подвальных окон. </t>
  </si>
  <si>
    <t>пеноплекс</t>
  </si>
  <si>
    <t>пена монт</t>
  </si>
  <si>
    <t>Демонтаж пенелей светодиодных и фотореле. Установка и подключение панелей светодиодн с датчиком. Установка фото реле и подключение данного оборудования к сети.</t>
  </si>
  <si>
    <t>кв 21</t>
  </si>
  <si>
    <t xml:space="preserve">панель </t>
  </si>
  <si>
    <t>фото реле</t>
  </si>
  <si>
    <t>хомут</t>
  </si>
  <si>
    <t>Демонтаж нулей , их замена, изоляция и переподключение</t>
  </si>
  <si>
    <t>Демонтаж неисправного плафона. Установка светодиодной панели. Укладка провода в гофре на клипсы. Установка и подключение фото реле.</t>
  </si>
  <si>
    <t>панель свет</t>
  </si>
  <si>
    <t>гофра</t>
  </si>
  <si>
    <t>провод 2*2,5</t>
  </si>
  <si>
    <t xml:space="preserve">Акт выполненых работ за  Декабрь 2023 год </t>
  </si>
  <si>
    <t>Перекрытие стояков полотенцесушителя в подвале, сброс, проверка сточков на проходимость, запуск, сброс, воздуха, проверка.</t>
  </si>
  <si>
    <t>Устранение неисправности домофона ( перезвон между квартирами), подъезд №2</t>
  </si>
  <si>
    <t>счет № 580</t>
  </si>
  <si>
    <t>Изготовление и установка дверного блока деревянного вход в подвал</t>
  </si>
  <si>
    <t>доска 0,15*0,04*4</t>
  </si>
  <si>
    <t>доска 0,15*0,025*4</t>
  </si>
  <si>
    <t>дверное полотно</t>
  </si>
  <si>
    <t>навес</t>
  </si>
  <si>
    <t>крючрк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</si>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</sst>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2" fontId="2" fillId="0" borderId="0" xfId="0" applyNumberFormat="1" applyFont="1" applyBorder="1"/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14" fontId="0" fillId="0" borderId="2" xfId="0" applyNumberFormat="1" applyBorder="1"/>
    <xf numFmtId="2" fontId="0" fillId="0" borderId="2" xfId="0" applyNumberFormat="1" applyBorder="1" applyAlignment="1">
      <alignment wrapText="1"/>
    </xf>
    <xf numFmtId="0" fontId="0" fillId="0" borderId="0" xfId="0" applyBorder="1"/>
    <xf numFmtId="2" fontId="0" fillId="0" borderId="0" xfId="0" applyNumberFormat="1"/>
    <xf numFmtId="0" fontId="6" fillId="0" borderId="2" xfId="0" applyFont="1" applyFill="1" applyBorder="1"/>
    <xf numFmtId="2" fontId="0" fillId="0" borderId="4" xfId="0" applyNumberFormat="1" applyBorder="1"/>
    <xf numFmtId="2" fontId="0" fillId="0" borderId="5" xfId="0" applyNumberFormat="1" applyBorder="1"/>
    <xf numFmtId="2" fontId="2" fillId="0" borderId="2" xfId="0" applyNumberFormat="1" applyFont="1" applyBorder="1"/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BCF07-EF90-44CE-BF11-96CDE4A3F168}">
  <sheetPr>
    <tabColor rgb="FFFFFF00"/>
  </sheetPr>
  <dimension ref="A1:S242"/>
  <sheetViews>
    <sheetView tabSelected="1" zoomScale="90" zoomScaleNormal="90" workbookViewId="0">
      <pane xSplit="1" ySplit="1" topLeftCell="B221" activePane="bottomRight" state="frozen"/>
      <selection pane="topRight" activeCell="B1" sqref="B1"/>
      <selection pane="bottomLeft" activeCell="A5" sqref="A5"/>
      <selection pane="bottomRight" activeCell="B129" sqref="B129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2.14062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6" max="16" width="12.140625" bestFit="1" customWidth="1"/>
    <col min="18" max="18" width="12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19" ht="20.25" x14ac:dyDescent="0.3">
      <c r="F1" t="s">
        <v>0</v>
      </c>
      <c r="H1" s="1" t="s">
        <v>1</v>
      </c>
    </row>
    <row r="3" spans="1:19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19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19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19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8" si="0">P6*Q6</f>
        <v>0</v>
      </c>
      <c r="S6" s="14"/>
    </row>
    <row r="7" spans="1:19" ht="15" x14ac:dyDescent="0.2">
      <c r="A7" s="10"/>
      <c r="B7" s="11"/>
      <c r="C7" s="10"/>
      <c r="D7" s="10"/>
      <c r="E7" s="15"/>
      <c r="F7" s="10"/>
      <c r="G7" s="10"/>
      <c r="H7" s="13">
        <f t="shared" ref="H7" si="1">F7*G7</f>
        <v>0</v>
      </c>
      <c r="I7" s="13"/>
      <c r="J7" s="13">
        <f t="shared" ref="J7" si="2">H7*I7</f>
        <v>0</v>
      </c>
      <c r="K7" s="13"/>
      <c r="L7" s="13"/>
      <c r="M7" s="13"/>
      <c r="N7" s="13">
        <f t="shared" ref="N7" si="3">L7*M7</f>
        <v>0</v>
      </c>
      <c r="O7" s="13"/>
      <c r="P7" s="13"/>
      <c r="Q7" s="13"/>
      <c r="R7" s="13">
        <f t="shared" si="0"/>
        <v>0</v>
      </c>
      <c r="S7" s="14"/>
    </row>
    <row r="8" spans="1:19" x14ac:dyDescent="0.2">
      <c r="A8" s="10"/>
      <c r="B8" s="11"/>
      <c r="C8" s="10"/>
      <c r="D8" s="10"/>
      <c r="E8" s="10"/>
      <c r="F8" s="10"/>
      <c r="G8" s="10"/>
      <c r="H8" s="13">
        <f>F8*G8</f>
        <v>0</v>
      </c>
      <c r="I8" s="13"/>
      <c r="J8" s="13">
        <f>H8*I8</f>
        <v>0</v>
      </c>
      <c r="K8" s="13"/>
      <c r="L8" s="13"/>
      <c r="M8" s="13"/>
      <c r="N8" s="13">
        <f>L8*M8</f>
        <v>0</v>
      </c>
      <c r="O8" s="13"/>
      <c r="P8" s="13"/>
      <c r="Q8" s="13"/>
      <c r="R8" s="13">
        <f t="shared" si="0"/>
        <v>0</v>
      </c>
      <c r="S8" s="16"/>
    </row>
    <row r="9" spans="1:19" x14ac:dyDescent="0.2">
      <c r="A9" s="10"/>
      <c r="B9" s="11"/>
      <c r="C9" s="10"/>
      <c r="D9" s="10"/>
      <c r="E9" s="17" t="s">
        <v>19</v>
      </c>
      <c r="F9" s="10"/>
      <c r="G9" s="10"/>
      <c r="H9" s="18">
        <f>SUM(H5:H8)</f>
        <v>0</v>
      </c>
      <c r="I9" s="13"/>
      <c r="J9" s="18">
        <f>SUM(J5:J8)</f>
        <v>0</v>
      </c>
      <c r="K9" s="13"/>
      <c r="L9" s="18">
        <f>SUM(L5:L8)</f>
        <v>0</v>
      </c>
      <c r="M9" s="13"/>
      <c r="N9" s="18">
        <f>SUM(N5:N8)</f>
        <v>0</v>
      </c>
      <c r="O9" s="13"/>
      <c r="P9" s="13"/>
      <c r="Q9" s="13"/>
      <c r="R9" s="18">
        <f>SUM(R5:R8)</f>
        <v>0</v>
      </c>
      <c r="S9" s="14">
        <f>J9+N9+R9</f>
        <v>0</v>
      </c>
    </row>
    <row r="10" spans="1:19" ht="15" x14ac:dyDescent="0.2">
      <c r="A10" s="10" t="s">
        <v>0</v>
      </c>
      <c r="B10" s="11"/>
      <c r="C10" s="10"/>
      <c r="D10" s="10"/>
      <c r="E10" s="15" t="s">
        <v>20</v>
      </c>
      <c r="F10" s="10"/>
      <c r="G10" s="10"/>
      <c r="H10" s="13">
        <f>F10*G10</f>
        <v>0</v>
      </c>
      <c r="I10" s="13"/>
      <c r="J10" s="13">
        <f>H10*I10</f>
        <v>0</v>
      </c>
      <c r="K10" s="13"/>
      <c r="L10" s="13"/>
      <c r="M10" s="13"/>
      <c r="N10" s="13">
        <f>L10*M10</f>
        <v>0</v>
      </c>
      <c r="O10" s="13"/>
      <c r="P10" s="13"/>
      <c r="Q10" s="13"/>
      <c r="R10" s="13">
        <f>P10</f>
        <v>0</v>
      </c>
      <c r="S10" s="19"/>
    </row>
    <row r="11" spans="1:19" ht="15" x14ac:dyDescent="0.2">
      <c r="A11" s="10"/>
      <c r="B11" s="11"/>
      <c r="C11" s="10"/>
      <c r="D11" s="10"/>
      <c r="E11" s="15"/>
      <c r="F11" s="10"/>
      <c r="G11" s="10"/>
      <c r="H11" s="13">
        <f t="shared" ref="H11:H13" si="4">F11*G11</f>
        <v>0</v>
      </c>
      <c r="I11" s="13"/>
      <c r="J11" s="13">
        <f t="shared" ref="J11:J13" si="5">H11*I11</f>
        <v>0</v>
      </c>
      <c r="K11" s="13"/>
      <c r="L11" s="13"/>
      <c r="M11" s="13"/>
      <c r="N11" s="13">
        <f t="shared" ref="N11:N12" si="6">L11*M11</f>
        <v>0</v>
      </c>
      <c r="O11" s="13"/>
      <c r="P11" s="13"/>
      <c r="Q11" s="13"/>
      <c r="R11" s="13">
        <f t="shared" ref="R11:R13" si="7">P11*Q11</f>
        <v>0</v>
      </c>
      <c r="S11" s="19"/>
    </row>
    <row r="12" spans="1:19" ht="25.5" x14ac:dyDescent="0.2">
      <c r="A12" s="10">
        <v>1</v>
      </c>
      <c r="B12" s="11" t="s">
        <v>21</v>
      </c>
      <c r="C12" s="20">
        <v>45105</v>
      </c>
      <c r="D12" s="10"/>
      <c r="E12" s="15" t="s">
        <v>22</v>
      </c>
      <c r="F12" s="10">
        <v>1.5</v>
      </c>
      <c r="G12" s="10">
        <v>2</v>
      </c>
      <c r="H12" s="13">
        <f t="shared" si="4"/>
        <v>3</v>
      </c>
      <c r="I12" s="13">
        <v>600</v>
      </c>
      <c r="J12" s="13">
        <f t="shared" si="5"/>
        <v>1800</v>
      </c>
      <c r="K12" s="13" t="s">
        <v>23</v>
      </c>
      <c r="L12" s="13">
        <v>0.5</v>
      </c>
      <c r="M12" s="13">
        <v>500</v>
      </c>
      <c r="N12" s="13">
        <f t="shared" si="6"/>
        <v>250</v>
      </c>
      <c r="O12" s="13" t="s">
        <v>24</v>
      </c>
      <c r="P12" s="13">
        <v>0.1</v>
      </c>
      <c r="Q12" s="13">
        <v>122</v>
      </c>
      <c r="R12" s="13">
        <f t="shared" si="7"/>
        <v>12.200000000000001</v>
      </c>
      <c r="S12" s="19"/>
    </row>
    <row r="13" spans="1:19" x14ac:dyDescent="0.2">
      <c r="A13" s="10"/>
      <c r="B13" s="11"/>
      <c r="C13" s="10"/>
      <c r="D13" s="10"/>
      <c r="E13" s="10"/>
      <c r="F13" s="10"/>
      <c r="G13" s="10"/>
      <c r="H13" s="13">
        <f t="shared" si="4"/>
        <v>0</v>
      </c>
      <c r="I13" s="13"/>
      <c r="J13" s="13">
        <f t="shared" si="5"/>
        <v>0</v>
      </c>
      <c r="K13" s="13"/>
      <c r="L13" s="13"/>
      <c r="M13" s="13"/>
      <c r="N13" s="13">
        <f>L13*M13</f>
        <v>0</v>
      </c>
      <c r="O13" s="13"/>
      <c r="P13" s="13"/>
      <c r="Q13" s="13"/>
      <c r="R13" s="13">
        <f t="shared" si="7"/>
        <v>0</v>
      </c>
      <c r="S13" s="14"/>
    </row>
    <row r="14" spans="1:19" x14ac:dyDescent="0.2">
      <c r="A14" s="10"/>
      <c r="B14" s="11"/>
      <c r="C14" s="10"/>
      <c r="D14" s="10"/>
      <c r="E14" s="17" t="s">
        <v>19</v>
      </c>
      <c r="F14" s="10"/>
      <c r="G14" s="10"/>
      <c r="H14" s="18">
        <f>SUM(H10:H13)</f>
        <v>3</v>
      </c>
      <c r="I14" s="13"/>
      <c r="J14" s="18">
        <f>SUM(J10:J13)</f>
        <v>1800</v>
      </c>
      <c r="K14" s="13"/>
      <c r="L14" s="18">
        <f>SUM(L10:L13)</f>
        <v>0.5</v>
      </c>
      <c r="M14" s="13"/>
      <c r="N14" s="18">
        <f>SUM(N10:N13)</f>
        <v>250</v>
      </c>
      <c r="O14" s="13"/>
      <c r="P14" s="13"/>
      <c r="Q14" s="13"/>
      <c r="R14" s="18">
        <f>SUM(R10:R13)</f>
        <v>12.200000000000001</v>
      </c>
      <c r="S14" s="14">
        <f>J14+N14+R14</f>
        <v>2062.1999999999998</v>
      </c>
    </row>
    <row r="15" spans="1:19" ht="15" x14ac:dyDescent="0.2">
      <c r="A15" s="10"/>
      <c r="B15" s="11"/>
      <c r="C15" s="10"/>
      <c r="D15" s="10"/>
      <c r="E15" s="15" t="s">
        <v>25</v>
      </c>
      <c r="F15" s="10"/>
      <c r="G15" s="10"/>
      <c r="H15" s="13">
        <f>F15*G15</f>
        <v>0</v>
      </c>
      <c r="I15" s="13"/>
      <c r="J15" s="13">
        <f>H15*I15</f>
        <v>0</v>
      </c>
      <c r="K15" s="13"/>
      <c r="L15" s="13"/>
      <c r="M15" s="13"/>
      <c r="N15" s="13">
        <f>L15*M15</f>
        <v>0</v>
      </c>
      <c r="O15" s="13"/>
      <c r="P15" s="13"/>
      <c r="Q15" s="13"/>
      <c r="R15" s="13">
        <f>P15*Q15</f>
        <v>0</v>
      </c>
      <c r="S15" s="19"/>
    </row>
    <row r="16" spans="1:19" ht="15" x14ac:dyDescent="0.2">
      <c r="A16" s="10"/>
      <c r="B16" s="11"/>
      <c r="C16" s="20"/>
      <c r="D16" s="10"/>
      <c r="E16" s="15"/>
      <c r="F16" s="10"/>
      <c r="G16" s="1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9"/>
    </row>
    <row r="17" spans="1:19" x14ac:dyDescent="0.2">
      <c r="A17" s="10"/>
      <c r="B17" s="11"/>
      <c r="C17" s="10"/>
      <c r="D17" s="10"/>
      <c r="E17" s="10"/>
      <c r="F17" s="10"/>
      <c r="G17" s="10"/>
      <c r="H17" s="13">
        <f t="shared" ref="H17" si="8">F17*G17</f>
        <v>0</v>
      </c>
      <c r="I17" s="13"/>
      <c r="J17" s="13">
        <f t="shared" ref="J17" si="9">H17*I17</f>
        <v>0</v>
      </c>
      <c r="K17" s="13"/>
      <c r="L17" s="13"/>
      <c r="M17" s="13"/>
      <c r="N17" s="13">
        <f t="shared" ref="N17" si="10">L17*M17</f>
        <v>0</v>
      </c>
      <c r="O17" s="21"/>
      <c r="P17" s="13"/>
      <c r="Q17" s="13"/>
      <c r="R17" s="13">
        <f t="shared" ref="R17" si="11">P17*Q17</f>
        <v>0</v>
      </c>
      <c r="S17" s="19"/>
    </row>
    <row r="18" spans="1:19" x14ac:dyDescent="0.2">
      <c r="A18" s="10"/>
      <c r="B18" s="11"/>
      <c r="C18" s="10"/>
      <c r="D18" s="10"/>
      <c r="E18" s="17" t="s">
        <v>19</v>
      </c>
      <c r="F18" s="10"/>
      <c r="G18" s="10"/>
      <c r="H18" s="18">
        <f>SUM(H15:H17)</f>
        <v>0</v>
      </c>
      <c r="I18" s="13"/>
      <c r="J18" s="18">
        <f>SUM(J16:J17)</f>
        <v>0</v>
      </c>
      <c r="K18" s="13"/>
      <c r="L18" s="18">
        <f>SUM(L15:L16)</f>
        <v>0</v>
      </c>
      <c r="M18" s="13"/>
      <c r="N18" s="18">
        <f>SUM(N15:N17)</f>
        <v>0</v>
      </c>
      <c r="O18" s="13"/>
      <c r="P18" s="13"/>
      <c r="Q18" s="13"/>
      <c r="R18" s="18">
        <f>SUM(R15:R17)</f>
        <v>0</v>
      </c>
      <c r="S18" s="14">
        <f>J18+N18+R18</f>
        <v>0</v>
      </c>
    </row>
    <row r="19" spans="1:19" x14ac:dyDescent="0.2">
      <c r="A19" s="10"/>
      <c r="B19" s="11"/>
      <c r="C19" s="10"/>
      <c r="D19" s="10"/>
      <c r="E19" s="17" t="s">
        <v>19</v>
      </c>
      <c r="F19" s="10"/>
      <c r="G19" s="10"/>
      <c r="H19" s="18">
        <f>H9+H14+H18</f>
        <v>3</v>
      </c>
      <c r="I19" s="13"/>
      <c r="J19" s="18">
        <f>J9+J14+J18</f>
        <v>1800</v>
      </c>
      <c r="K19" s="13"/>
      <c r="L19" s="18">
        <f>L9+L14+L18</f>
        <v>0.5</v>
      </c>
      <c r="M19" s="13"/>
      <c r="N19" s="18">
        <f>N9+N14+N18</f>
        <v>250</v>
      </c>
      <c r="O19" s="13"/>
      <c r="P19" s="13"/>
      <c r="Q19" s="13"/>
      <c r="R19" s="18">
        <f>R9+R14+R18</f>
        <v>12.200000000000001</v>
      </c>
      <c r="S19" s="18">
        <f>SUM(S5:S18)</f>
        <v>2062.1999999999998</v>
      </c>
    </row>
    <row r="20" spans="1:19" x14ac:dyDescent="0.2">
      <c r="C20" s="22"/>
      <c r="R20" s="23">
        <f>J19+N19+R19</f>
        <v>2062.1999999999998</v>
      </c>
      <c r="S20" s="23" t="s">
        <v>0</v>
      </c>
    </row>
    <row r="22" spans="1:19" ht="20.25" x14ac:dyDescent="0.3">
      <c r="F22" t="s">
        <v>0</v>
      </c>
      <c r="H22" s="1" t="s">
        <v>26</v>
      </c>
    </row>
    <row r="24" spans="1:19" x14ac:dyDescent="0.2">
      <c r="A24" s="2" t="s">
        <v>2</v>
      </c>
      <c r="B24" s="2" t="s">
        <v>3</v>
      </c>
      <c r="C24" s="2" t="s">
        <v>4</v>
      </c>
      <c r="D24" s="2" t="s">
        <v>5</v>
      </c>
      <c r="E24" s="2" t="s">
        <v>6</v>
      </c>
      <c r="F24" s="3" t="s">
        <v>7</v>
      </c>
      <c r="G24" s="3" t="s">
        <v>8</v>
      </c>
      <c r="H24" s="4" t="s">
        <v>9</v>
      </c>
      <c r="I24" s="4"/>
      <c r="J24" s="4"/>
      <c r="K24" s="2"/>
      <c r="L24" s="4" t="s">
        <v>10</v>
      </c>
      <c r="M24" s="4"/>
      <c r="N24" s="4"/>
      <c r="O24" s="4" t="s">
        <v>11</v>
      </c>
      <c r="P24" s="4"/>
      <c r="Q24" s="4"/>
      <c r="R24" s="4"/>
    </row>
    <row r="25" spans="1:19" ht="25.5" x14ac:dyDescent="0.2">
      <c r="A25" s="5"/>
      <c r="B25" s="5"/>
      <c r="C25" s="5"/>
      <c r="D25" s="5"/>
      <c r="E25" s="5"/>
      <c r="F25" s="6"/>
      <c r="G25" s="6"/>
      <c r="H25" s="7" t="s">
        <v>12</v>
      </c>
      <c r="I25" s="8" t="s">
        <v>13</v>
      </c>
      <c r="J25" s="7" t="s">
        <v>14</v>
      </c>
      <c r="K25" s="9"/>
      <c r="L25" s="7" t="s">
        <v>12</v>
      </c>
      <c r="M25" s="7" t="s">
        <v>15</v>
      </c>
      <c r="N25" s="7" t="s">
        <v>14</v>
      </c>
      <c r="O25" s="8" t="s">
        <v>16</v>
      </c>
      <c r="P25" s="7" t="s">
        <v>12</v>
      </c>
      <c r="Q25" s="7" t="s">
        <v>15</v>
      </c>
      <c r="R25" s="7" t="s">
        <v>14</v>
      </c>
    </row>
    <row r="26" spans="1:19" ht="15.75" x14ac:dyDescent="0.25">
      <c r="A26" s="10"/>
      <c r="B26" s="11"/>
      <c r="C26" s="10"/>
      <c r="D26" s="11"/>
      <c r="E26" s="12" t="s">
        <v>17</v>
      </c>
      <c r="F26" s="10"/>
      <c r="G26" s="10"/>
      <c r="H26" s="13">
        <f>F26*G26</f>
        <v>0</v>
      </c>
      <c r="I26" s="13"/>
      <c r="J26" s="13">
        <f>H26*I26</f>
        <v>0</v>
      </c>
      <c r="K26" s="13"/>
      <c r="L26" s="13"/>
      <c r="M26" s="13"/>
      <c r="N26" s="13">
        <f>L26*M26</f>
        <v>0</v>
      </c>
      <c r="O26" s="13"/>
      <c r="P26" s="13"/>
      <c r="Q26" s="13"/>
      <c r="R26" s="13">
        <f>P26*Q26</f>
        <v>0</v>
      </c>
      <c r="S26" s="14"/>
    </row>
    <row r="27" spans="1:19" ht="15" x14ac:dyDescent="0.2">
      <c r="A27" s="10"/>
      <c r="B27" s="11"/>
      <c r="C27" s="10"/>
      <c r="D27" s="10"/>
      <c r="E27" s="15" t="s">
        <v>18</v>
      </c>
      <c r="F27" s="10"/>
      <c r="G27" s="10"/>
      <c r="H27" s="13">
        <f>F27*G27</f>
        <v>0</v>
      </c>
      <c r="I27" s="13"/>
      <c r="J27" s="13">
        <f>H27*I27</f>
        <v>0</v>
      </c>
      <c r="K27" s="13"/>
      <c r="L27" s="13"/>
      <c r="M27" s="13"/>
      <c r="N27" s="13">
        <f>L27*M27</f>
        <v>0</v>
      </c>
      <c r="O27" s="13"/>
      <c r="P27" s="13"/>
      <c r="Q27" s="13"/>
      <c r="R27" s="13">
        <f t="shared" ref="R27:R36" si="12">P27*Q27</f>
        <v>0</v>
      </c>
      <c r="S27" s="14"/>
    </row>
    <row r="28" spans="1:19" ht="38.25" x14ac:dyDescent="0.2">
      <c r="A28" s="10">
        <v>1</v>
      </c>
      <c r="B28" s="11" t="s">
        <v>27</v>
      </c>
      <c r="C28" s="20">
        <v>45113</v>
      </c>
      <c r="D28" s="10" t="s">
        <v>0</v>
      </c>
      <c r="E28" s="24" t="s">
        <v>28</v>
      </c>
      <c r="F28" s="10">
        <v>2.5</v>
      </c>
      <c r="G28" s="10">
        <v>2</v>
      </c>
      <c r="H28" s="13">
        <f>F28*G28</f>
        <v>5</v>
      </c>
      <c r="I28" s="13">
        <v>600</v>
      </c>
      <c r="J28" s="13">
        <f>H28*I28</f>
        <v>3000</v>
      </c>
      <c r="K28" s="13" t="s">
        <v>23</v>
      </c>
      <c r="L28" s="13">
        <v>0.5</v>
      </c>
      <c r="M28" s="13">
        <v>500</v>
      </c>
      <c r="N28" s="13">
        <f>L28*M28</f>
        <v>250</v>
      </c>
      <c r="O28" s="21" t="s">
        <v>29</v>
      </c>
      <c r="P28" s="13">
        <v>5</v>
      </c>
      <c r="Q28" s="13">
        <v>76</v>
      </c>
      <c r="R28" s="13">
        <f>P28*Q28</f>
        <v>380</v>
      </c>
      <c r="S28" s="16"/>
    </row>
    <row r="29" spans="1:19" ht="15" x14ac:dyDescent="0.2">
      <c r="A29" s="10"/>
      <c r="B29" s="11"/>
      <c r="C29" s="20"/>
      <c r="D29" s="10"/>
      <c r="E29" s="24"/>
      <c r="F29" s="10"/>
      <c r="G29" s="10"/>
      <c r="H29" s="13"/>
      <c r="I29" s="13"/>
      <c r="J29" s="13"/>
      <c r="K29" s="13"/>
      <c r="L29" s="13"/>
      <c r="M29" s="13"/>
      <c r="N29" s="13"/>
      <c r="O29" s="21" t="s">
        <v>30</v>
      </c>
      <c r="P29" s="13">
        <v>1</v>
      </c>
      <c r="Q29" s="13">
        <v>245</v>
      </c>
      <c r="R29" s="13">
        <f>P29*Q29</f>
        <v>245</v>
      </c>
      <c r="S29" s="16"/>
    </row>
    <row r="30" spans="1:19" ht="38.25" x14ac:dyDescent="0.2">
      <c r="A30" s="10"/>
      <c r="B30" s="11"/>
      <c r="C30" s="10"/>
      <c r="D30" s="10"/>
      <c r="E30" s="10"/>
      <c r="F30" s="10"/>
      <c r="G30" s="10"/>
      <c r="H30" s="13">
        <f>F30*G30</f>
        <v>0</v>
      </c>
      <c r="I30" s="13"/>
      <c r="J30" s="13">
        <f>H30*I30</f>
        <v>0</v>
      </c>
      <c r="K30" s="13"/>
      <c r="L30" s="13"/>
      <c r="M30" s="13"/>
      <c r="N30" s="13">
        <f>L30*M30</f>
        <v>0</v>
      </c>
      <c r="O30" s="21" t="s">
        <v>31</v>
      </c>
      <c r="P30" s="13">
        <v>1</v>
      </c>
      <c r="Q30" s="13">
        <v>420</v>
      </c>
      <c r="R30" s="13">
        <f t="shared" si="12"/>
        <v>420</v>
      </c>
      <c r="S30" s="16"/>
    </row>
    <row r="31" spans="1:19" x14ac:dyDescent="0.2">
      <c r="A31" s="10"/>
      <c r="B31" s="11"/>
      <c r="C31" s="10"/>
      <c r="D31" s="10"/>
      <c r="E31" s="10"/>
      <c r="F31" s="10"/>
      <c r="G31" s="10"/>
      <c r="H31" s="13">
        <f t="shared" ref="H31:H36" si="13">F31*G31</f>
        <v>0</v>
      </c>
      <c r="I31" s="13"/>
      <c r="J31" s="13">
        <f t="shared" ref="J31:J36" si="14">H31*I31</f>
        <v>0</v>
      </c>
      <c r="K31" s="13"/>
      <c r="L31" s="13"/>
      <c r="M31" s="13"/>
      <c r="N31" s="13">
        <f t="shared" ref="N31:N36" si="15">L31*M31</f>
        <v>0</v>
      </c>
      <c r="O31" s="21" t="s">
        <v>32</v>
      </c>
      <c r="P31" s="13">
        <v>1</v>
      </c>
      <c r="Q31" s="13">
        <v>11</v>
      </c>
      <c r="R31" s="13">
        <f t="shared" si="12"/>
        <v>11</v>
      </c>
      <c r="S31" s="16"/>
    </row>
    <row r="32" spans="1:19" ht="38.25" x14ac:dyDescent="0.2">
      <c r="A32" s="10"/>
      <c r="B32" s="11"/>
      <c r="C32" s="10"/>
      <c r="D32" s="10"/>
      <c r="E32" s="10"/>
      <c r="F32" s="10"/>
      <c r="G32" s="10"/>
      <c r="H32" s="13">
        <f t="shared" si="13"/>
        <v>0</v>
      </c>
      <c r="I32" s="13"/>
      <c r="J32" s="13">
        <f t="shared" si="14"/>
        <v>0</v>
      </c>
      <c r="K32" s="13"/>
      <c r="L32" s="13"/>
      <c r="M32" s="13"/>
      <c r="N32" s="13">
        <f t="shared" si="15"/>
        <v>0</v>
      </c>
      <c r="O32" s="21" t="s">
        <v>33</v>
      </c>
      <c r="P32" s="13">
        <v>1</v>
      </c>
      <c r="Q32" s="13">
        <v>75</v>
      </c>
      <c r="R32" s="13">
        <f t="shared" si="12"/>
        <v>75</v>
      </c>
      <c r="S32" s="16"/>
    </row>
    <row r="33" spans="1:19" x14ac:dyDescent="0.2">
      <c r="A33" s="10"/>
      <c r="B33" s="11"/>
      <c r="C33" s="10"/>
      <c r="D33" s="10"/>
      <c r="E33" s="10"/>
      <c r="F33" s="10"/>
      <c r="G33" s="10"/>
      <c r="H33" s="13">
        <f t="shared" si="13"/>
        <v>0</v>
      </c>
      <c r="I33" s="13"/>
      <c r="J33" s="13">
        <f t="shared" si="14"/>
        <v>0</v>
      </c>
      <c r="K33" s="13"/>
      <c r="L33" s="13"/>
      <c r="M33" s="13"/>
      <c r="N33" s="13">
        <f t="shared" si="15"/>
        <v>0</v>
      </c>
      <c r="O33" s="21" t="s">
        <v>34</v>
      </c>
      <c r="P33" s="13">
        <v>0.5</v>
      </c>
      <c r="Q33" s="13">
        <v>70</v>
      </c>
      <c r="R33" s="13">
        <f t="shared" si="12"/>
        <v>35</v>
      </c>
      <c r="S33" s="16"/>
    </row>
    <row r="34" spans="1:19" x14ac:dyDescent="0.2">
      <c r="A34" s="10"/>
      <c r="B34" s="11"/>
      <c r="C34" s="10"/>
      <c r="D34" s="10"/>
      <c r="E34" s="10"/>
      <c r="F34" s="10"/>
      <c r="G34" s="10"/>
      <c r="H34" s="13">
        <f t="shared" si="13"/>
        <v>0</v>
      </c>
      <c r="I34" s="13"/>
      <c r="J34" s="13">
        <f t="shared" si="14"/>
        <v>0</v>
      </c>
      <c r="K34" s="13"/>
      <c r="L34" s="13"/>
      <c r="M34" s="13"/>
      <c r="N34" s="13">
        <f t="shared" si="15"/>
        <v>0</v>
      </c>
      <c r="O34" s="21" t="s">
        <v>35</v>
      </c>
      <c r="P34" s="13">
        <v>2</v>
      </c>
      <c r="Q34" s="13">
        <v>20</v>
      </c>
      <c r="R34" s="13">
        <f t="shared" si="12"/>
        <v>40</v>
      </c>
      <c r="S34" s="16"/>
    </row>
    <row r="35" spans="1:19" x14ac:dyDescent="0.2">
      <c r="A35" s="10"/>
      <c r="B35" s="11"/>
      <c r="C35" s="10"/>
      <c r="D35" s="10"/>
      <c r="E35" s="10"/>
      <c r="F35" s="10"/>
      <c r="G35" s="10"/>
      <c r="H35" s="13">
        <f t="shared" si="13"/>
        <v>0</v>
      </c>
      <c r="I35" s="13"/>
      <c r="J35" s="13">
        <f t="shared" si="14"/>
        <v>0</v>
      </c>
      <c r="K35" s="13"/>
      <c r="L35" s="13"/>
      <c r="M35" s="13"/>
      <c r="N35" s="13">
        <f t="shared" si="15"/>
        <v>0</v>
      </c>
      <c r="O35" s="21" t="s">
        <v>36</v>
      </c>
      <c r="P35" s="13">
        <v>7</v>
      </c>
      <c r="Q35" s="13">
        <v>1</v>
      </c>
      <c r="R35" s="13">
        <f t="shared" si="12"/>
        <v>7</v>
      </c>
      <c r="S35" s="16"/>
    </row>
    <row r="36" spans="1:19" x14ac:dyDescent="0.2">
      <c r="A36" s="10"/>
      <c r="B36" s="11"/>
      <c r="C36" s="10"/>
      <c r="D36" s="10"/>
      <c r="E36" s="10"/>
      <c r="F36" s="10"/>
      <c r="G36" s="10"/>
      <c r="H36" s="13">
        <f t="shared" si="13"/>
        <v>0</v>
      </c>
      <c r="I36" s="13"/>
      <c r="J36" s="13">
        <f t="shared" si="14"/>
        <v>0</v>
      </c>
      <c r="K36" s="13"/>
      <c r="L36" s="13"/>
      <c r="M36" s="13"/>
      <c r="N36" s="13">
        <f t="shared" si="15"/>
        <v>0</v>
      </c>
      <c r="O36" s="21" t="s">
        <v>37</v>
      </c>
      <c r="P36" s="13">
        <v>7</v>
      </c>
      <c r="Q36" s="13">
        <v>0.8</v>
      </c>
      <c r="R36" s="13">
        <f t="shared" si="12"/>
        <v>5.6000000000000005</v>
      </c>
      <c r="S36" s="16"/>
    </row>
    <row r="37" spans="1:19" x14ac:dyDescent="0.2">
      <c r="A37" s="10"/>
      <c r="B37" s="11"/>
      <c r="C37" s="10"/>
      <c r="D37" s="10"/>
      <c r="E37" s="17" t="s">
        <v>19</v>
      </c>
      <c r="F37" s="10"/>
      <c r="G37" s="10"/>
      <c r="H37" s="18">
        <f>SUM(H26:H30)</f>
        <v>5</v>
      </c>
      <c r="I37" s="13"/>
      <c r="J37" s="18">
        <f>SUM(J26:J30)</f>
        <v>3000</v>
      </c>
      <c r="K37" s="13"/>
      <c r="L37" s="18">
        <f>SUM(L26:L30)</f>
        <v>0.5</v>
      </c>
      <c r="M37" s="13"/>
      <c r="N37" s="18">
        <f>SUM(N26:N30)</f>
        <v>250</v>
      </c>
      <c r="O37" s="13"/>
      <c r="P37" s="13"/>
      <c r="Q37" s="13"/>
      <c r="R37" s="18">
        <f>SUM(R26:R36)</f>
        <v>1218.5999999999999</v>
      </c>
      <c r="S37" s="14">
        <f>J37+N37+R37</f>
        <v>4468.6000000000004</v>
      </c>
    </row>
    <row r="38" spans="1:19" ht="15" x14ac:dyDescent="0.2">
      <c r="A38" s="10" t="s">
        <v>0</v>
      </c>
      <c r="B38" s="11"/>
      <c r="C38" s="10"/>
      <c r="D38" s="10"/>
      <c r="E38" s="15" t="s">
        <v>20</v>
      </c>
      <c r="F38" s="10"/>
      <c r="G38" s="10"/>
      <c r="H38" s="13">
        <f>F38*G38</f>
        <v>0</v>
      </c>
      <c r="I38" s="13"/>
      <c r="J38" s="13">
        <f>H38*I38</f>
        <v>0</v>
      </c>
      <c r="K38" s="13"/>
      <c r="L38" s="13"/>
      <c r="M38" s="13"/>
      <c r="N38" s="13">
        <f>L38*M38</f>
        <v>0</v>
      </c>
      <c r="O38" s="13"/>
      <c r="P38" s="13"/>
      <c r="Q38" s="13"/>
      <c r="R38" s="13">
        <f>P38</f>
        <v>0</v>
      </c>
      <c r="S38" s="19"/>
    </row>
    <row r="39" spans="1:19" ht="15" x14ac:dyDescent="0.2">
      <c r="A39" s="10"/>
      <c r="B39" s="11"/>
      <c r="C39" s="10"/>
      <c r="D39" s="10"/>
      <c r="E39" s="15"/>
      <c r="F39" s="10"/>
      <c r="G39" s="1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>
        <f t="shared" ref="R39" si="16">P39*Q39</f>
        <v>0</v>
      </c>
      <c r="S39" s="19"/>
    </row>
    <row r="40" spans="1:19" ht="15" x14ac:dyDescent="0.2">
      <c r="A40" s="10"/>
      <c r="B40" s="11"/>
      <c r="C40" s="10"/>
      <c r="D40" s="10"/>
      <c r="E40" s="15"/>
      <c r="F40" s="10"/>
      <c r="G40" s="10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9"/>
    </row>
    <row r="41" spans="1:19" x14ac:dyDescent="0.2">
      <c r="A41" s="10"/>
      <c r="B41" s="11"/>
      <c r="C41" s="10"/>
      <c r="D41" s="10"/>
      <c r="E41" s="10"/>
      <c r="F41" s="10"/>
      <c r="G41" s="10"/>
      <c r="H41" s="13">
        <f t="shared" ref="H41" si="17">F41*G41</f>
        <v>0</v>
      </c>
      <c r="I41" s="13"/>
      <c r="J41" s="13">
        <f t="shared" ref="J41" si="18">H41*I41</f>
        <v>0</v>
      </c>
      <c r="K41" s="13"/>
      <c r="L41" s="13"/>
      <c r="M41" s="13"/>
      <c r="N41" s="13">
        <f>L41*M41</f>
        <v>0</v>
      </c>
      <c r="O41" s="13"/>
      <c r="P41" s="13"/>
      <c r="Q41" s="13"/>
      <c r="R41" s="13">
        <f>P42*Q41</f>
        <v>0</v>
      </c>
      <c r="S41" s="14"/>
    </row>
    <row r="42" spans="1:19" x14ac:dyDescent="0.2">
      <c r="A42" s="10"/>
      <c r="B42" s="11"/>
      <c r="C42" s="10"/>
      <c r="D42" s="10"/>
      <c r="E42" s="17" t="s">
        <v>19</v>
      </c>
      <c r="F42" s="10"/>
      <c r="G42" s="10"/>
      <c r="H42" s="18">
        <f>SUM(H38:H41)</f>
        <v>0</v>
      </c>
      <c r="I42" s="13"/>
      <c r="J42" s="18">
        <f>SUM(J38:J41)</f>
        <v>0</v>
      </c>
      <c r="K42" s="13"/>
      <c r="L42" s="18">
        <f>SUM(L38:L41)</f>
        <v>0</v>
      </c>
      <c r="M42" s="13"/>
      <c r="N42" s="18">
        <f>SUM(N38:N41)</f>
        <v>0</v>
      </c>
      <c r="O42" s="13"/>
      <c r="P42" s="13"/>
      <c r="Q42" s="13"/>
      <c r="R42" s="18">
        <f>SUM(R38:R41)</f>
        <v>0</v>
      </c>
      <c r="S42" s="14">
        <f>J42+N42+R42</f>
        <v>0</v>
      </c>
    </row>
    <row r="43" spans="1:19" ht="15" x14ac:dyDescent="0.2">
      <c r="A43" s="10"/>
      <c r="B43" s="11"/>
      <c r="C43" s="10"/>
      <c r="D43" s="10"/>
      <c r="E43" s="15" t="s">
        <v>25</v>
      </c>
      <c r="F43" s="10"/>
      <c r="G43" s="10"/>
      <c r="H43" s="10"/>
      <c r="I43" s="13">
        <f>F43*G43</f>
        <v>0</v>
      </c>
      <c r="J43" s="13"/>
      <c r="K43" s="13">
        <f>I43*J43</f>
        <v>0</v>
      </c>
      <c r="L43" s="13"/>
      <c r="M43" s="13"/>
      <c r="N43" s="13"/>
      <c r="O43" s="13">
        <f>M43*N43</f>
        <v>0</v>
      </c>
      <c r="P43" s="13"/>
      <c r="Q43" s="13"/>
      <c r="R43" s="25"/>
      <c r="S43" s="26">
        <f>P44*R43</f>
        <v>0</v>
      </c>
    </row>
    <row r="44" spans="1:19" ht="127.5" x14ac:dyDescent="0.2">
      <c r="A44" s="10">
        <v>1</v>
      </c>
      <c r="B44" s="11" t="s">
        <v>38</v>
      </c>
      <c r="C44" s="20">
        <v>45125</v>
      </c>
      <c r="D44" s="10"/>
      <c r="E44" s="15" t="s">
        <v>39</v>
      </c>
      <c r="F44" s="10">
        <v>5</v>
      </c>
      <c r="G44" s="10">
        <v>1</v>
      </c>
      <c r="H44" s="10">
        <f>F44*G44</f>
        <v>5</v>
      </c>
      <c r="I44" s="13">
        <v>600</v>
      </c>
      <c r="J44" s="13">
        <f>H44*I44</f>
        <v>3000</v>
      </c>
      <c r="K44" s="13" t="s">
        <v>23</v>
      </c>
      <c r="L44" s="13">
        <v>0.5</v>
      </c>
      <c r="M44" s="13">
        <v>500</v>
      </c>
      <c r="N44" s="10">
        <f>L44*M44</f>
        <v>250</v>
      </c>
      <c r="O44" s="21" t="s">
        <v>40</v>
      </c>
      <c r="P44" s="13">
        <v>12</v>
      </c>
      <c r="Q44" s="10">
        <v>350</v>
      </c>
      <c r="R44" s="25">
        <f>P44*Q44</f>
        <v>4200</v>
      </c>
      <c r="S44" s="26"/>
    </row>
    <row r="45" spans="1:19" ht="15" x14ac:dyDescent="0.2">
      <c r="A45" s="10"/>
      <c r="B45" s="11"/>
      <c r="C45" s="20"/>
      <c r="D45" s="10"/>
      <c r="E45" s="15"/>
      <c r="F45" s="10"/>
      <c r="G45" s="10"/>
      <c r="H45" s="10">
        <f t="shared" ref="H45:H48" si="19">F45*G45</f>
        <v>0</v>
      </c>
      <c r="I45" s="13"/>
      <c r="J45" s="13"/>
      <c r="K45" s="13"/>
      <c r="L45" s="13"/>
      <c r="M45" s="13"/>
      <c r="N45" s="10">
        <f t="shared" ref="N45:N48" si="20">L45*M45</f>
        <v>0</v>
      </c>
      <c r="O45" s="21" t="s">
        <v>41</v>
      </c>
      <c r="P45" s="13">
        <v>50</v>
      </c>
      <c r="Q45" s="10">
        <v>0.8</v>
      </c>
      <c r="R45" s="25">
        <f t="shared" ref="R45:R49" si="21">P45*Q45</f>
        <v>40</v>
      </c>
      <c r="S45" s="26"/>
    </row>
    <row r="46" spans="1:19" ht="15" x14ac:dyDescent="0.2">
      <c r="A46" s="10"/>
      <c r="B46" s="11"/>
      <c r="C46" s="20"/>
      <c r="D46" s="10"/>
      <c r="E46" s="15"/>
      <c r="F46" s="10"/>
      <c r="G46" s="10"/>
      <c r="H46" s="10">
        <f t="shared" si="19"/>
        <v>0</v>
      </c>
      <c r="I46" s="13"/>
      <c r="J46" s="13">
        <f>H46*I46</f>
        <v>0</v>
      </c>
      <c r="K46" s="13"/>
      <c r="L46" s="13"/>
      <c r="M46" s="13"/>
      <c r="N46" s="10">
        <f t="shared" si="20"/>
        <v>0</v>
      </c>
      <c r="O46" s="21" t="s">
        <v>36</v>
      </c>
      <c r="P46" s="13">
        <v>50</v>
      </c>
      <c r="Q46" s="10">
        <v>1</v>
      </c>
      <c r="R46" s="25">
        <f t="shared" si="21"/>
        <v>50</v>
      </c>
      <c r="S46" s="26"/>
    </row>
    <row r="47" spans="1:19" ht="15" x14ac:dyDescent="0.2">
      <c r="A47" s="10"/>
      <c r="B47" s="11"/>
      <c r="C47" s="20"/>
      <c r="D47" s="10"/>
      <c r="E47" s="15"/>
      <c r="F47" s="10"/>
      <c r="G47" s="10"/>
      <c r="H47" s="10">
        <f t="shared" si="19"/>
        <v>0</v>
      </c>
      <c r="I47" s="13"/>
      <c r="J47" s="13">
        <f t="shared" ref="J47" si="22">H47*I47</f>
        <v>0</v>
      </c>
      <c r="K47" s="13"/>
      <c r="L47" s="13"/>
      <c r="M47" s="13"/>
      <c r="N47" s="10">
        <f t="shared" si="20"/>
        <v>0</v>
      </c>
      <c r="O47" s="21" t="s">
        <v>42</v>
      </c>
      <c r="P47" s="13">
        <v>0.5</v>
      </c>
      <c r="Q47" s="10">
        <v>65</v>
      </c>
      <c r="R47" s="25">
        <f t="shared" si="21"/>
        <v>32.5</v>
      </c>
      <c r="S47" s="26"/>
    </row>
    <row r="48" spans="1:19" ht="15" x14ac:dyDescent="0.2">
      <c r="A48" s="10"/>
      <c r="B48" s="11"/>
      <c r="C48" s="20"/>
      <c r="D48" s="10"/>
      <c r="E48" s="15"/>
      <c r="F48" s="10"/>
      <c r="G48" s="10"/>
      <c r="H48" s="10">
        <f t="shared" si="19"/>
        <v>0</v>
      </c>
      <c r="I48" s="13"/>
      <c r="J48" s="13"/>
      <c r="K48" s="13"/>
      <c r="L48" s="13"/>
      <c r="M48" s="13"/>
      <c r="N48" s="10">
        <f t="shared" si="20"/>
        <v>0</v>
      </c>
      <c r="O48" s="21"/>
      <c r="P48" s="13"/>
      <c r="Q48" s="10"/>
      <c r="R48" s="25">
        <f t="shared" si="21"/>
        <v>0</v>
      </c>
      <c r="S48" s="26"/>
    </row>
    <row r="49" spans="1:19" x14ac:dyDescent="0.2">
      <c r="A49" s="10"/>
      <c r="B49" s="11"/>
      <c r="C49" s="10"/>
      <c r="D49" s="10"/>
      <c r="E49" s="10"/>
      <c r="F49" s="10"/>
      <c r="G49" s="10"/>
      <c r="H49" s="13">
        <f>F49*G49</f>
        <v>0</v>
      </c>
      <c r="I49" s="13"/>
      <c r="J49" s="13">
        <f t="shared" ref="J49" si="23">H49*I49</f>
        <v>0</v>
      </c>
      <c r="K49" s="13"/>
      <c r="L49" s="13"/>
      <c r="M49" s="13"/>
      <c r="N49" s="13">
        <f>L49*M49</f>
        <v>0</v>
      </c>
      <c r="O49" s="13"/>
      <c r="P49" s="13"/>
      <c r="Q49" s="13"/>
      <c r="R49" s="25">
        <f t="shared" si="21"/>
        <v>0</v>
      </c>
      <c r="S49" s="19"/>
    </row>
    <row r="50" spans="1:19" x14ac:dyDescent="0.2">
      <c r="A50" s="10"/>
      <c r="B50" s="11"/>
      <c r="C50" s="10"/>
      <c r="D50" s="10"/>
      <c r="E50" s="17" t="s">
        <v>19</v>
      </c>
      <c r="F50" s="10"/>
      <c r="G50" s="10"/>
      <c r="H50" s="18">
        <f>SUM(H43:H49)</f>
        <v>5</v>
      </c>
      <c r="I50" s="13"/>
      <c r="J50" s="18">
        <f>SUM(J44:J49)</f>
        <v>3000</v>
      </c>
      <c r="K50" s="13"/>
      <c r="L50" s="18">
        <f>SUM(L43:L49)</f>
        <v>0.5</v>
      </c>
      <c r="M50" s="13"/>
      <c r="N50" s="18">
        <f>SUM(N43:N49)</f>
        <v>250</v>
      </c>
      <c r="O50" s="13"/>
      <c r="P50" s="13"/>
      <c r="Q50" s="13"/>
      <c r="R50" s="18">
        <f>SUM(R43:R49)</f>
        <v>4322.5</v>
      </c>
      <c r="S50" s="14">
        <f>J50+N50+R50</f>
        <v>7572.5</v>
      </c>
    </row>
    <row r="51" spans="1:19" x14ac:dyDescent="0.2">
      <c r="A51" s="10"/>
      <c r="B51" s="11"/>
      <c r="C51" s="10"/>
      <c r="D51" s="10"/>
      <c r="E51" s="17" t="s">
        <v>19</v>
      </c>
      <c r="F51" s="10"/>
      <c r="G51" s="10"/>
      <c r="H51" s="18">
        <f>H37+H42+H50</f>
        <v>10</v>
      </c>
      <c r="I51" s="13"/>
      <c r="J51" s="18">
        <f>J37+J42+J50</f>
        <v>6000</v>
      </c>
      <c r="K51" s="13"/>
      <c r="L51" s="18">
        <f>L37+L42+L50</f>
        <v>1</v>
      </c>
      <c r="M51" s="13"/>
      <c r="N51" s="18">
        <f>N37+N42+N50</f>
        <v>500</v>
      </c>
      <c r="O51" s="13"/>
      <c r="P51" s="13"/>
      <c r="Q51" s="13"/>
      <c r="R51" s="18">
        <f>R37+R42+R50</f>
        <v>5541.1</v>
      </c>
      <c r="S51" s="18">
        <f>SUM(S26:S50)</f>
        <v>12041.1</v>
      </c>
    </row>
    <row r="52" spans="1:19" x14ac:dyDescent="0.2">
      <c r="C52" s="22"/>
      <c r="O52" s="13"/>
      <c r="P52" s="13"/>
      <c r="R52" s="23">
        <f>J51+N51+R51</f>
        <v>12041.1</v>
      </c>
      <c r="S52" s="23" t="s">
        <v>0</v>
      </c>
    </row>
    <row r="54" spans="1:19" ht="20.25" x14ac:dyDescent="0.3">
      <c r="F54" t="s">
        <v>0</v>
      </c>
      <c r="H54" s="1" t="s">
        <v>43</v>
      </c>
    </row>
    <row r="56" spans="1:19" x14ac:dyDescent="0.2">
      <c r="A56" s="2" t="s">
        <v>2</v>
      </c>
      <c r="B56" s="2" t="s">
        <v>3</v>
      </c>
      <c r="C56" s="2" t="s">
        <v>4</v>
      </c>
      <c r="D56" s="2" t="s">
        <v>5</v>
      </c>
      <c r="E56" s="2" t="s">
        <v>6</v>
      </c>
      <c r="F56" s="3" t="s">
        <v>7</v>
      </c>
      <c r="G56" s="3" t="s">
        <v>8</v>
      </c>
      <c r="H56" s="4" t="s">
        <v>9</v>
      </c>
      <c r="I56" s="4"/>
      <c r="J56" s="4"/>
      <c r="K56" s="2"/>
      <c r="L56" s="4" t="s">
        <v>10</v>
      </c>
      <c r="M56" s="4"/>
      <c r="N56" s="4"/>
      <c r="O56" s="4" t="s">
        <v>11</v>
      </c>
      <c r="P56" s="4"/>
      <c r="Q56" s="4"/>
      <c r="R56" s="4"/>
    </row>
    <row r="57" spans="1:19" ht="25.5" x14ac:dyDescent="0.2">
      <c r="A57" s="5"/>
      <c r="B57" s="5"/>
      <c r="C57" s="5"/>
      <c r="D57" s="5"/>
      <c r="E57" s="5"/>
      <c r="F57" s="6"/>
      <c r="G57" s="6"/>
      <c r="H57" s="7" t="s">
        <v>12</v>
      </c>
      <c r="I57" s="8" t="s">
        <v>13</v>
      </c>
      <c r="J57" s="7" t="s">
        <v>14</v>
      </c>
      <c r="K57" s="9"/>
      <c r="L57" s="7" t="s">
        <v>12</v>
      </c>
      <c r="M57" s="7" t="s">
        <v>15</v>
      </c>
      <c r="N57" s="7" t="s">
        <v>14</v>
      </c>
      <c r="O57" s="8" t="s">
        <v>16</v>
      </c>
      <c r="P57" s="7" t="s">
        <v>12</v>
      </c>
      <c r="Q57" s="7" t="s">
        <v>15</v>
      </c>
      <c r="R57" s="7" t="s">
        <v>14</v>
      </c>
    </row>
    <row r="58" spans="1:19" ht="15.75" x14ac:dyDescent="0.25">
      <c r="A58" s="10"/>
      <c r="B58" s="11"/>
      <c r="C58" s="10"/>
      <c r="D58" s="11"/>
      <c r="E58" s="12" t="s">
        <v>17</v>
      </c>
      <c r="F58" s="10"/>
      <c r="G58" s="10"/>
      <c r="H58" s="13">
        <f>F58*G58</f>
        <v>0</v>
      </c>
      <c r="I58" s="13"/>
      <c r="J58" s="13">
        <f>H58*I58</f>
        <v>0</v>
      </c>
      <c r="K58" s="13"/>
      <c r="L58" s="13"/>
      <c r="M58" s="13"/>
      <c r="N58" s="13">
        <f>L58*M58</f>
        <v>0</v>
      </c>
      <c r="O58" s="13"/>
      <c r="P58" s="13"/>
      <c r="Q58" s="13"/>
      <c r="R58" s="13">
        <f>P58*Q58</f>
        <v>0</v>
      </c>
      <c r="S58" s="14"/>
    </row>
    <row r="59" spans="1:19" ht="15" x14ac:dyDescent="0.2">
      <c r="A59" s="10"/>
      <c r="B59" s="11"/>
      <c r="C59" s="10"/>
      <c r="D59" s="10"/>
      <c r="E59" s="15" t="s">
        <v>18</v>
      </c>
      <c r="F59" s="10"/>
      <c r="G59" s="10"/>
      <c r="H59" s="13">
        <f>F59*G59</f>
        <v>0</v>
      </c>
      <c r="I59" s="13"/>
      <c r="J59" s="13">
        <f>H59*I59</f>
        <v>0</v>
      </c>
      <c r="K59" s="13"/>
      <c r="L59" s="13"/>
      <c r="M59" s="13"/>
      <c r="N59" s="13">
        <f>L59*M59</f>
        <v>0</v>
      </c>
      <c r="O59" s="13"/>
      <c r="P59" s="13"/>
      <c r="Q59" s="13"/>
      <c r="R59" s="13">
        <f t="shared" ref="R59:R61" si="24">P59*Q59</f>
        <v>0</v>
      </c>
      <c r="S59" s="14"/>
    </row>
    <row r="60" spans="1:19" ht="15" x14ac:dyDescent="0.2">
      <c r="A60" s="10"/>
      <c r="B60" s="11"/>
      <c r="C60" s="10"/>
      <c r="D60" s="10"/>
      <c r="E60" s="15"/>
      <c r="F60" s="10"/>
      <c r="G60" s="10"/>
      <c r="H60" s="13">
        <f t="shared" ref="H60" si="25">F60*G60</f>
        <v>0</v>
      </c>
      <c r="I60" s="13"/>
      <c r="J60" s="13">
        <f t="shared" ref="J60" si="26">H60*I60</f>
        <v>0</v>
      </c>
      <c r="K60" s="13"/>
      <c r="L60" s="13"/>
      <c r="M60" s="13"/>
      <c r="N60" s="13">
        <f t="shared" ref="N60" si="27">L60*M60</f>
        <v>0</v>
      </c>
      <c r="O60" s="13"/>
      <c r="P60" s="13"/>
      <c r="Q60" s="13"/>
      <c r="R60" s="13">
        <f t="shared" si="24"/>
        <v>0</v>
      </c>
      <c r="S60" s="14"/>
    </row>
    <row r="61" spans="1:19" x14ac:dyDescent="0.2">
      <c r="A61" s="10"/>
      <c r="B61" s="11"/>
      <c r="C61" s="10"/>
      <c r="D61" s="10"/>
      <c r="E61" s="10"/>
      <c r="F61" s="10"/>
      <c r="G61" s="10"/>
      <c r="H61" s="13">
        <f>F61*G61</f>
        <v>0</v>
      </c>
      <c r="I61" s="13"/>
      <c r="J61" s="13">
        <f>H61*I61</f>
        <v>0</v>
      </c>
      <c r="K61" s="13"/>
      <c r="L61" s="13"/>
      <c r="M61" s="13"/>
      <c r="N61" s="13">
        <f>L61*M61</f>
        <v>0</v>
      </c>
      <c r="O61" s="13"/>
      <c r="P61" s="13"/>
      <c r="Q61" s="13"/>
      <c r="R61" s="13">
        <f t="shared" si="24"/>
        <v>0</v>
      </c>
      <c r="S61" s="16"/>
    </row>
    <row r="62" spans="1:19" x14ac:dyDescent="0.2">
      <c r="A62" s="10"/>
      <c r="B62" s="11"/>
      <c r="C62" s="10"/>
      <c r="D62" s="10"/>
      <c r="E62" s="17" t="s">
        <v>19</v>
      </c>
      <c r="F62" s="10"/>
      <c r="G62" s="10"/>
      <c r="H62" s="18">
        <f>SUM(H58:H61)</f>
        <v>0</v>
      </c>
      <c r="I62" s="13"/>
      <c r="J62" s="18">
        <f>SUM(J58:J61)</f>
        <v>0</v>
      </c>
      <c r="K62" s="13"/>
      <c r="L62" s="18">
        <f>SUM(L58:L61)</f>
        <v>0</v>
      </c>
      <c r="M62" s="13"/>
      <c r="N62" s="18">
        <f>SUM(N58:N61)</f>
        <v>0</v>
      </c>
      <c r="O62" s="13"/>
      <c r="P62" s="13"/>
      <c r="Q62" s="13"/>
      <c r="R62" s="18">
        <f>SUM(R58:R61)</f>
        <v>0</v>
      </c>
      <c r="S62" s="14">
        <f>J62+N62+R62</f>
        <v>0</v>
      </c>
    </row>
    <row r="63" spans="1:19" ht="15" x14ac:dyDescent="0.2">
      <c r="A63" s="10" t="s">
        <v>0</v>
      </c>
      <c r="B63" s="11"/>
      <c r="C63" s="10"/>
      <c r="D63" s="10"/>
      <c r="E63" s="15" t="s">
        <v>20</v>
      </c>
      <c r="F63" s="10"/>
      <c r="G63" s="10"/>
      <c r="H63" s="13">
        <f>F63*G63</f>
        <v>0</v>
      </c>
      <c r="I63" s="13"/>
      <c r="J63" s="13">
        <f>H63*I63</f>
        <v>0</v>
      </c>
      <c r="K63" s="13"/>
      <c r="L63" s="13"/>
      <c r="M63" s="13"/>
      <c r="N63" s="13">
        <f>L63*M63</f>
        <v>0</v>
      </c>
      <c r="O63" s="13"/>
      <c r="P63" s="13"/>
      <c r="Q63" s="13"/>
      <c r="R63" s="13">
        <f>P63</f>
        <v>0</v>
      </c>
      <c r="S63" s="19"/>
    </row>
    <row r="64" spans="1:19" ht="15" x14ac:dyDescent="0.2">
      <c r="A64" s="10"/>
      <c r="B64" s="11"/>
      <c r="C64" s="10"/>
      <c r="D64" s="10"/>
      <c r="E64" s="15"/>
      <c r="F64" s="10"/>
      <c r="G64" s="10"/>
      <c r="H64" s="13">
        <f t="shared" ref="H64:H65" si="28">F64*G64</f>
        <v>0</v>
      </c>
      <c r="I64" s="13"/>
      <c r="J64" s="13">
        <f>H64*I64</f>
        <v>0</v>
      </c>
      <c r="K64" s="13"/>
      <c r="L64" s="13"/>
      <c r="M64" s="13"/>
      <c r="N64" s="13">
        <f t="shared" ref="N64" si="29">L64*M64</f>
        <v>0</v>
      </c>
      <c r="O64" s="13"/>
      <c r="P64" s="13"/>
      <c r="Q64" s="13"/>
      <c r="R64" s="13">
        <f t="shared" ref="R64:R65" si="30">P64*Q64</f>
        <v>0</v>
      </c>
      <c r="S64" s="19"/>
    </row>
    <row r="65" spans="1:19" x14ac:dyDescent="0.2">
      <c r="A65" s="10"/>
      <c r="B65" s="11"/>
      <c r="C65" s="10"/>
      <c r="D65" s="10"/>
      <c r="E65" s="10"/>
      <c r="F65" s="10"/>
      <c r="G65" s="10"/>
      <c r="H65" s="13">
        <f t="shared" si="28"/>
        <v>0</v>
      </c>
      <c r="I65" s="13"/>
      <c r="J65" s="13">
        <f t="shared" ref="J65" si="31">H65*I65</f>
        <v>0</v>
      </c>
      <c r="K65" s="13"/>
      <c r="L65" s="13"/>
      <c r="M65" s="13"/>
      <c r="N65" s="13">
        <f>L65*M65</f>
        <v>0</v>
      </c>
      <c r="O65" s="13"/>
      <c r="P65" s="13"/>
      <c r="Q65" s="13"/>
      <c r="R65" s="13">
        <f t="shared" si="30"/>
        <v>0</v>
      </c>
      <c r="S65" s="14"/>
    </row>
    <row r="66" spans="1:19" x14ac:dyDescent="0.2">
      <c r="A66" s="10"/>
      <c r="B66" s="11"/>
      <c r="C66" s="10"/>
      <c r="D66" s="10"/>
      <c r="E66" s="17" t="s">
        <v>19</v>
      </c>
      <c r="F66" s="10"/>
      <c r="G66" s="10"/>
      <c r="H66" s="18">
        <f>SUM(H63:H65)</f>
        <v>0</v>
      </c>
      <c r="I66" s="13"/>
      <c r="J66" s="18">
        <f>SUM(J63:J65)</f>
        <v>0</v>
      </c>
      <c r="K66" s="13"/>
      <c r="L66" s="18">
        <f>SUM(L63:L65)</f>
        <v>0</v>
      </c>
      <c r="M66" s="13"/>
      <c r="N66" s="18">
        <f>SUM(N63:N65)</f>
        <v>0</v>
      </c>
      <c r="O66" s="13"/>
      <c r="P66" s="13"/>
      <c r="Q66" s="13"/>
      <c r="R66" s="18">
        <f>SUM(R63:R65)</f>
        <v>0</v>
      </c>
      <c r="S66" s="14">
        <f>J66+N66+R66</f>
        <v>0</v>
      </c>
    </row>
    <row r="67" spans="1:19" ht="15" x14ac:dyDescent="0.2">
      <c r="A67" s="10"/>
      <c r="B67" s="11"/>
      <c r="C67" s="10"/>
      <c r="D67" s="10"/>
      <c r="E67" s="15" t="s">
        <v>25</v>
      </c>
      <c r="F67" s="10"/>
      <c r="G67" s="10"/>
      <c r="H67" s="13">
        <f>F67*G67</f>
        <v>0</v>
      </c>
      <c r="I67" s="13"/>
      <c r="J67" s="13">
        <f>H67*I67</f>
        <v>0</v>
      </c>
      <c r="K67" s="13"/>
      <c r="L67" s="13"/>
      <c r="M67" s="13"/>
      <c r="N67" s="13">
        <f>L67*M67</f>
        <v>0</v>
      </c>
      <c r="O67" s="13"/>
      <c r="P67" s="13"/>
      <c r="Q67" s="13"/>
      <c r="R67" s="13">
        <f>P67*Q67</f>
        <v>0</v>
      </c>
      <c r="S67" s="19"/>
    </row>
    <row r="68" spans="1:19" ht="63.75" x14ac:dyDescent="0.2">
      <c r="A68" s="10">
        <v>1</v>
      </c>
      <c r="B68" s="11" t="s">
        <v>44</v>
      </c>
      <c r="C68" s="20">
        <v>45155</v>
      </c>
      <c r="D68" s="10"/>
      <c r="E68" s="15" t="s">
        <v>45</v>
      </c>
      <c r="F68" s="10">
        <v>2</v>
      </c>
      <c r="G68" s="10">
        <v>1</v>
      </c>
      <c r="H68" s="13">
        <f>F68*G68</f>
        <v>2</v>
      </c>
      <c r="I68" s="13">
        <v>600</v>
      </c>
      <c r="J68" s="13">
        <f>H68*I68</f>
        <v>1200</v>
      </c>
      <c r="K68" s="13" t="s">
        <v>23</v>
      </c>
      <c r="L68" s="13">
        <v>0.5</v>
      </c>
      <c r="M68" s="13">
        <v>500</v>
      </c>
      <c r="N68" s="13">
        <f>L68*M68</f>
        <v>250</v>
      </c>
      <c r="O68" s="13" t="s">
        <v>46</v>
      </c>
      <c r="P68" s="13">
        <v>1</v>
      </c>
      <c r="Q68" s="13">
        <v>68</v>
      </c>
      <c r="R68" s="13">
        <f>P68*Q68</f>
        <v>68</v>
      </c>
      <c r="S68" s="19"/>
    </row>
    <row r="69" spans="1:19" ht="15" x14ac:dyDescent="0.2">
      <c r="A69" s="10"/>
      <c r="B69" s="11"/>
      <c r="C69" s="20"/>
      <c r="D69" s="10"/>
      <c r="E69" s="15"/>
      <c r="F69" s="10"/>
      <c r="G69" s="10"/>
      <c r="H69" s="13">
        <f>F69*G69</f>
        <v>0</v>
      </c>
      <c r="I69" s="13"/>
      <c r="J69" s="13">
        <f t="shared" ref="J69:J74" si="32">H69*I69</f>
        <v>0</v>
      </c>
      <c r="K69" s="13"/>
      <c r="L69" s="13"/>
      <c r="M69" s="13"/>
      <c r="N69" s="13">
        <f>L69*M69</f>
        <v>0</v>
      </c>
      <c r="O69" s="13" t="s">
        <v>42</v>
      </c>
      <c r="P69" s="13">
        <v>0.5</v>
      </c>
      <c r="Q69" s="13">
        <v>65</v>
      </c>
      <c r="R69" s="13">
        <f t="shared" ref="R69:R74" si="33">P69*Q69</f>
        <v>32.5</v>
      </c>
      <c r="S69" s="19"/>
    </row>
    <row r="70" spans="1:19" ht="15" x14ac:dyDescent="0.2">
      <c r="A70" s="10"/>
      <c r="B70" s="11"/>
      <c r="C70" s="20"/>
      <c r="D70" s="10"/>
      <c r="E70" s="15"/>
      <c r="F70" s="10"/>
      <c r="G70" s="10"/>
      <c r="H70" s="13">
        <f t="shared" ref="H70:H73" si="34">F70*G70</f>
        <v>0</v>
      </c>
      <c r="I70" s="13"/>
      <c r="J70" s="13">
        <f t="shared" si="32"/>
        <v>0</v>
      </c>
      <c r="K70" s="13"/>
      <c r="L70" s="13"/>
      <c r="M70" s="13"/>
      <c r="N70" s="13">
        <f t="shared" ref="N70:N73" si="35">L70*M70</f>
        <v>0</v>
      </c>
      <c r="O70" s="13"/>
      <c r="P70" s="13"/>
      <c r="Q70" s="13"/>
      <c r="R70" s="13">
        <f t="shared" si="33"/>
        <v>0</v>
      </c>
      <c r="S70" s="19"/>
    </row>
    <row r="71" spans="1:19" ht="38.25" x14ac:dyDescent="0.2">
      <c r="A71" s="10">
        <v>2</v>
      </c>
      <c r="B71" s="11" t="s">
        <v>47</v>
      </c>
      <c r="C71" s="20">
        <v>45162</v>
      </c>
      <c r="D71" s="10"/>
      <c r="E71" s="15" t="s">
        <v>48</v>
      </c>
      <c r="F71" s="10">
        <v>1.25</v>
      </c>
      <c r="G71" s="10">
        <v>1</v>
      </c>
      <c r="H71" s="13">
        <f t="shared" si="34"/>
        <v>1.25</v>
      </c>
      <c r="I71" s="13">
        <v>600</v>
      </c>
      <c r="J71" s="13">
        <f t="shared" si="32"/>
        <v>750</v>
      </c>
      <c r="K71" s="13" t="s">
        <v>0</v>
      </c>
      <c r="L71" s="13"/>
      <c r="M71" s="13"/>
      <c r="N71" s="13">
        <f t="shared" si="35"/>
        <v>0</v>
      </c>
      <c r="O71" s="13" t="s">
        <v>46</v>
      </c>
      <c r="P71" s="13">
        <v>1</v>
      </c>
      <c r="Q71" s="13">
        <v>68</v>
      </c>
      <c r="R71" s="13">
        <f t="shared" si="33"/>
        <v>68</v>
      </c>
      <c r="S71" s="19"/>
    </row>
    <row r="72" spans="1:19" ht="15" x14ac:dyDescent="0.2">
      <c r="A72" s="10"/>
      <c r="B72" s="11"/>
      <c r="C72" s="20"/>
      <c r="D72" s="10"/>
      <c r="E72" s="15"/>
      <c r="F72" s="10"/>
      <c r="G72" s="10"/>
      <c r="H72" s="13">
        <f t="shared" si="34"/>
        <v>0</v>
      </c>
      <c r="I72" s="13"/>
      <c r="J72" s="13">
        <f t="shared" si="32"/>
        <v>0</v>
      </c>
      <c r="K72" s="13"/>
      <c r="L72" s="13"/>
      <c r="M72" s="13"/>
      <c r="N72" s="13">
        <f t="shared" si="35"/>
        <v>0</v>
      </c>
      <c r="O72" s="13"/>
      <c r="P72" s="13"/>
      <c r="Q72" s="13"/>
      <c r="R72" s="13">
        <f t="shared" si="33"/>
        <v>0</v>
      </c>
      <c r="S72" s="19"/>
    </row>
    <row r="73" spans="1:19" ht="15" x14ac:dyDescent="0.2">
      <c r="A73" s="10"/>
      <c r="B73" s="11"/>
      <c r="C73" s="20"/>
      <c r="D73" s="10"/>
      <c r="E73" s="15"/>
      <c r="F73" s="10"/>
      <c r="G73" s="10"/>
      <c r="H73" s="13">
        <f t="shared" si="34"/>
        <v>0</v>
      </c>
      <c r="I73" s="13"/>
      <c r="J73" s="13">
        <f t="shared" si="32"/>
        <v>0</v>
      </c>
      <c r="K73" s="13"/>
      <c r="L73" s="13"/>
      <c r="M73" s="13"/>
      <c r="N73" s="13">
        <f t="shared" si="35"/>
        <v>0</v>
      </c>
      <c r="O73" s="13"/>
      <c r="P73" s="13"/>
      <c r="Q73" s="13"/>
      <c r="R73" s="13">
        <f t="shared" si="33"/>
        <v>0</v>
      </c>
      <c r="S73" s="19"/>
    </row>
    <row r="74" spans="1:19" x14ac:dyDescent="0.2">
      <c r="A74" s="10"/>
      <c r="B74" s="11"/>
      <c r="C74" s="10"/>
      <c r="D74" s="10"/>
      <c r="E74" s="10"/>
      <c r="F74" s="10"/>
      <c r="G74" s="10"/>
      <c r="H74" s="13">
        <f>F74*G74</f>
        <v>0</v>
      </c>
      <c r="I74" s="13"/>
      <c r="J74" s="13">
        <f t="shared" si="32"/>
        <v>0</v>
      </c>
      <c r="K74" s="13"/>
      <c r="L74" s="13"/>
      <c r="M74" s="13"/>
      <c r="N74" s="13">
        <f>L74*M74</f>
        <v>0</v>
      </c>
      <c r="O74" s="13"/>
      <c r="P74" s="13"/>
      <c r="Q74" s="13"/>
      <c r="R74" s="13">
        <f t="shared" si="33"/>
        <v>0</v>
      </c>
      <c r="S74" s="19"/>
    </row>
    <row r="75" spans="1:19" x14ac:dyDescent="0.2">
      <c r="A75" s="10"/>
      <c r="B75" s="11"/>
      <c r="C75" s="10"/>
      <c r="D75" s="10"/>
      <c r="E75" s="17" t="s">
        <v>19</v>
      </c>
      <c r="F75" s="10"/>
      <c r="G75" s="10"/>
      <c r="H75" s="18">
        <f>SUM(H67:H74)</f>
        <v>3.25</v>
      </c>
      <c r="I75" s="13"/>
      <c r="J75" s="18">
        <f>SUM(J68:J74)</f>
        <v>1950</v>
      </c>
      <c r="K75" s="13"/>
      <c r="L75" s="18">
        <f>SUM(L67:L74)</f>
        <v>0.5</v>
      </c>
      <c r="M75" s="13"/>
      <c r="N75" s="18">
        <f>SUM(N67:N74)</f>
        <v>250</v>
      </c>
      <c r="O75" s="13"/>
      <c r="P75" s="13"/>
      <c r="Q75" s="13"/>
      <c r="R75" s="18">
        <f>SUM(R67:R74)</f>
        <v>168.5</v>
      </c>
      <c r="S75" s="14">
        <f>J75+N75+R75</f>
        <v>2368.5</v>
      </c>
    </row>
    <row r="76" spans="1:19" x14ac:dyDescent="0.2">
      <c r="A76" s="10"/>
      <c r="B76" s="11"/>
      <c r="C76" s="10"/>
      <c r="D76" s="10"/>
      <c r="E76" s="17" t="s">
        <v>19</v>
      </c>
      <c r="F76" s="10"/>
      <c r="G76" s="10"/>
      <c r="H76" s="18">
        <f>H62+H66+H75</f>
        <v>3.25</v>
      </c>
      <c r="I76" s="13"/>
      <c r="J76" s="18">
        <f>J62+J66+J75</f>
        <v>1950</v>
      </c>
      <c r="K76" s="13"/>
      <c r="L76" s="18">
        <f>L62+L66+L75</f>
        <v>0.5</v>
      </c>
      <c r="M76" s="13"/>
      <c r="N76" s="18">
        <f>N62+N66+N75</f>
        <v>250</v>
      </c>
      <c r="O76" s="13"/>
      <c r="P76" s="13"/>
      <c r="Q76" s="13"/>
      <c r="R76" s="18">
        <f>R62+R66+R75</f>
        <v>168.5</v>
      </c>
      <c r="S76" s="18">
        <f>SUM(S58:S75)</f>
        <v>2368.5</v>
      </c>
    </row>
    <row r="77" spans="1:19" x14ac:dyDescent="0.2">
      <c r="C77" s="22"/>
      <c r="R77" s="23">
        <f>J76+N76+R76</f>
        <v>2368.5</v>
      </c>
      <c r="S77" s="23" t="s">
        <v>0</v>
      </c>
    </row>
    <row r="79" spans="1:19" ht="20.25" x14ac:dyDescent="0.3">
      <c r="F79" t="s">
        <v>0</v>
      </c>
      <c r="H79" s="1" t="s">
        <v>49</v>
      </c>
    </row>
    <row r="81" spans="1:19" x14ac:dyDescent="0.2">
      <c r="A81" s="2" t="s">
        <v>2</v>
      </c>
      <c r="B81" s="2" t="s">
        <v>3</v>
      </c>
      <c r="C81" s="2" t="s">
        <v>4</v>
      </c>
      <c r="D81" s="2" t="s">
        <v>5</v>
      </c>
      <c r="E81" s="2" t="s">
        <v>6</v>
      </c>
      <c r="F81" s="3" t="s">
        <v>7</v>
      </c>
      <c r="G81" s="3" t="s">
        <v>8</v>
      </c>
      <c r="H81" s="4" t="s">
        <v>9</v>
      </c>
      <c r="I81" s="4"/>
      <c r="J81" s="4"/>
      <c r="K81" s="2"/>
      <c r="L81" s="4" t="s">
        <v>10</v>
      </c>
      <c r="M81" s="4"/>
      <c r="N81" s="4"/>
      <c r="O81" s="4" t="s">
        <v>11</v>
      </c>
      <c r="P81" s="4"/>
      <c r="Q81" s="4"/>
      <c r="R81" s="4"/>
    </row>
    <row r="82" spans="1:19" ht="25.5" x14ac:dyDescent="0.2">
      <c r="A82" s="5"/>
      <c r="B82" s="5"/>
      <c r="C82" s="5"/>
      <c r="D82" s="5"/>
      <c r="E82" s="5"/>
      <c r="F82" s="6"/>
      <c r="G82" s="6"/>
      <c r="H82" s="7" t="s">
        <v>12</v>
      </c>
      <c r="I82" s="8" t="s">
        <v>13</v>
      </c>
      <c r="J82" s="7" t="s">
        <v>14</v>
      </c>
      <c r="K82" s="9"/>
      <c r="L82" s="7" t="s">
        <v>12</v>
      </c>
      <c r="M82" s="7" t="s">
        <v>15</v>
      </c>
      <c r="N82" s="7" t="s">
        <v>14</v>
      </c>
      <c r="O82" s="8" t="s">
        <v>16</v>
      </c>
      <c r="P82" s="7" t="s">
        <v>12</v>
      </c>
      <c r="Q82" s="7" t="s">
        <v>15</v>
      </c>
      <c r="R82" s="7" t="s">
        <v>14</v>
      </c>
    </row>
    <row r="83" spans="1:19" ht="15.75" x14ac:dyDescent="0.25">
      <c r="A83" s="10"/>
      <c r="B83" s="11"/>
      <c r="C83" s="10"/>
      <c r="D83" s="11"/>
      <c r="E83" s="12" t="s">
        <v>17</v>
      </c>
      <c r="F83" s="10"/>
      <c r="G83" s="10"/>
      <c r="H83" s="13">
        <f>F83*G83</f>
        <v>0</v>
      </c>
      <c r="I83" s="13"/>
      <c r="J83" s="13">
        <f>H83*I83</f>
        <v>0</v>
      </c>
      <c r="K83" s="13"/>
      <c r="L83" s="13"/>
      <c r="M83" s="13"/>
      <c r="N83" s="13">
        <f>L83*M83</f>
        <v>0</v>
      </c>
      <c r="O83" s="13"/>
      <c r="P83" s="13"/>
      <c r="Q83" s="13"/>
      <c r="R83" s="13">
        <f>P83*Q83</f>
        <v>0</v>
      </c>
      <c r="S83" s="14"/>
    </row>
    <row r="84" spans="1:19" ht="15" x14ac:dyDescent="0.2">
      <c r="A84" s="10"/>
      <c r="B84" s="11"/>
      <c r="C84" s="10"/>
      <c r="D84" s="10"/>
      <c r="E84" s="15" t="s">
        <v>18</v>
      </c>
      <c r="F84" s="10"/>
      <c r="G84" s="10"/>
      <c r="H84" s="13">
        <f>F84*G84</f>
        <v>0</v>
      </c>
      <c r="I84" s="13"/>
      <c r="J84" s="13">
        <f>H84*I84</f>
        <v>0</v>
      </c>
      <c r="K84" s="13"/>
      <c r="L84" s="13"/>
      <c r="M84" s="13"/>
      <c r="N84" s="13">
        <f>L84*M84</f>
        <v>0</v>
      </c>
      <c r="O84" s="13"/>
      <c r="P84" s="13"/>
      <c r="Q84" s="13"/>
      <c r="R84" s="13">
        <f t="shared" ref="R84:R86" si="36">P84*Q84</f>
        <v>0</v>
      </c>
      <c r="S84" s="14"/>
    </row>
    <row r="85" spans="1:19" ht="76.5" x14ac:dyDescent="0.2">
      <c r="A85" s="10">
        <v>1</v>
      </c>
      <c r="B85" s="11" t="s">
        <v>50</v>
      </c>
      <c r="C85" s="20">
        <v>45177</v>
      </c>
      <c r="D85" s="10"/>
      <c r="E85" s="24" t="s">
        <v>51</v>
      </c>
      <c r="F85" s="10"/>
      <c r="G85" s="10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27">
        <v>7000</v>
      </c>
      <c r="S85" s="16"/>
    </row>
    <row r="86" spans="1:19" x14ac:dyDescent="0.2">
      <c r="A86" s="10"/>
      <c r="B86" s="11"/>
      <c r="C86" s="10"/>
      <c r="D86" s="10"/>
      <c r="E86" s="10"/>
      <c r="F86" s="10"/>
      <c r="G86" s="10"/>
      <c r="H86" s="13">
        <f>F86*G86</f>
        <v>0</v>
      </c>
      <c r="I86" s="13"/>
      <c r="J86" s="13">
        <f>H86*I86</f>
        <v>0</v>
      </c>
      <c r="K86" s="13"/>
      <c r="L86" s="13"/>
      <c r="M86" s="13"/>
      <c r="N86" s="13">
        <f>L86*M86</f>
        <v>0</v>
      </c>
      <c r="O86" s="13"/>
      <c r="P86" s="13"/>
      <c r="Q86" s="13"/>
      <c r="R86" s="13">
        <f t="shared" si="36"/>
        <v>0</v>
      </c>
      <c r="S86" s="16"/>
    </row>
    <row r="87" spans="1:19" x14ac:dyDescent="0.2">
      <c r="A87" s="10"/>
      <c r="B87" s="11"/>
      <c r="C87" s="10"/>
      <c r="D87" s="10"/>
      <c r="E87" s="17" t="s">
        <v>19</v>
      </c>
      <c r="F87" s="10"/>
      <c r="G87" s="10"/>
      <c r="H87" s="18">
        <f>SUM(H83:H86)</f>
        <v>0</v>
      </c>
      <c r="I87" s="13"/>
      <c r="J87" s="18">
        <f>SUM(J83:J86)</f>
        <v>0</v>
      </c>
      <c r="K87" s="13"/>
      <c r="L87" s="18">
        <f>SUM(L83:L86)</f>
        <v>0</v>
      </c>
      <c r="M87" s="13"/>
      <c r="N87" s="18">
        <f>SUM(N83:N86)</f>
        <v>0</v>
      </c>
      <c r="O87" s="13"/>
      <c r="P87" s="13"/>
      <c r="Q87" s="13"/>
      <c r="R87" s="18">
        <f>SUM(R83:R86)</f>
        <v>7000</v>
      </c>
      <c r="S87" s="14">
        <f>J87+N87+R87</f>
        <v>7000</v>
      </c>
    </row>
    <row r="88" spans="1:19" ht="15" x14ac:dyDescent="0.2">
      <c r="A88" s="10" t="s">
        <v>0</v>
      </c>
      <c r="B88" s="11"/>
      <c r="C88" s="10"/>
      <c r="D88" s="10"/>
      <c r="E88" s="15" t="s">
        <v>20</v>
      </c>
      <c r="F88" s="10"/>
      <c r="G88" s="10"/>
      <c r="H88" s="13">
        <f>F88*G88</f>
        <v>0</v>
      </c>
      <c r="I88" s="13"/>
      <c r="J88" s="13">
        <f>H88*I88</f>
        <v>0</v>
      </c>
      <c r="K88" s="13"/>
      <c r="L88" s="13"/>
      <c r="M88" s="13"/>
      <c r="N88" s="13">
        <f>L88*M88</f>
        <v>0</v>
      </c>
      <c r="O88" s="13"/>
      <c r="P88" s="13"/>
      <c r="Q88" s="13"/>
      <c r="R88" s="13">
        <f>P88</f>
        <v>0</v>
      </c>
      <c r="S88" s="19"/>
    </row>
    <row r="89" spans="1:19" ht="15" x14ac:dyDescent="0.2">
      <c r="A89" s="10"/>
      <c r="B89" s="11"/>
      <c r="C89" s="20"/>
      <c r="D89" s="10"/>
      <c r="E89" s="15" t="s">
        <v>52</v>
      </c>
      <c r="F89" s="10"/>
      <c r="G89" s="10"/>
      <c r="H89" s="13">
        <f t="shared" ref="H89:H91" si="37">F89*G89</f>
        <v>0</v>
      </c>
      <c r="I89" s="13"/>
      <c r="J89" s="13">
        <f>H89*I89</f>
        <v>0</v>
      </c>
      <c r="K89" s="13"/>
      <c r="L89" s="13"/>
      <c r="M89" s="13"/>
      <c r="N89" s="13">
        <f t="shared" ref="N89:N90" si="38">L89*M89</f>
        <v>0</v>
      </c>
      <c r="O89" s="13"/>
      <c r="P89" s="13"/>
      <c r="Q89" s="13"/>
      <c r="R89" s="13">
        <f>P89*Q89</f>
        <v>0</v>
      </c>
      <c r="S89" s="19"/>
    </row>
    <row r="90" spans="1:19" ht="15" x14ac:dyDescent="0.2">
      <c r="A90" s="10"/>
      <c r="B90" s="11"/>
      <c r="C90" s="10"/>
      <c r="D90" s="10"/>
      <c r="E90" s="15"/>
      <c r="F90" s="10"/>
      <c r="G90" s="10"/>
      <c r="H90" s="13">
        <f t="shared" si="37"/>
        <v>0</v>
      </c>
      <c r="I90" s="13"/>
      <c r="J90" s="13">
        <f>H90*I90</f>
        <v>0</v>
      </c>
      <c r="K90" s="13"/>
      <c r="L90" s="13"/>
      <c r="M90" s="13"/>
      <c r="N90" s="13">
        <f t="shared" si="38"/>
        <v>0</v>
      </c>
      <c r="O90" s="13"/>
      <c r="P90" s="13"/>
      <c r="Q90" s="13"/>
      <c r="R90" s="13">
        <f t="shared" ref="R90:R91" si="39">P90*Q90</f>
        <v>0</v>
      </c>
      <c r="S90" s="19"/>
    </row>
    <row r="91" spans="1:19" x14ac:dyDescent="0.2">
      <c r="A91" s="10"/>
      <c r="B91" s="11"/>
      <c r="C91" s="10"/>
      <c r="D91" s="10"/>
      <c r="E91" s="10"/>
      <c r="F91" s="10"/>
      <c r="G91" s="10"/>
      <c r="H91" s="13">
        <f t="shared" si="37"/>
        <v>0</v>
      </c>
      <c r="I91" s="13"/>
      <c r="J91" s="13">
        <f t="shared" ref="J91" si="40">H91*I91</f>
        <v>0</v>
      </c>
      <c r="K91" s="13"/>
      <c r="L91" s="13"/>
      <c r="M91" s="13"/>
      <c r="N91" s="13">
        <f>L91*M91</f>
        <v>0</v>
      </c>
      <c r="O91" s="13"/>
      <c r="P91" s="13"/>
      <c r="Q91" s="13"/>
      <c r="R91" s="13">
        <f t="shared" si="39"/>
        <v>0</v>
      </c>
      <c r="S91" s="14"/>
    </row>
    <row r="92" spans="1:19" x14ac:dyDescent="0.2">
      <c r="A92" s="10"/>
      <c r="B92" s="11"/>
      <c r="C92" s="10"/>
      <c r="D92" s="10"/>
      <c r="E92" s="17" t="s">
        <v>19</v>
      </c>
      <c r="F92" s="10"/>
      <c r="G92" s="10"/>
      <c r="H92" s="18">
        <f>SUM(H88:H91)</f>
        <v>0</v>
      </c>
      <c r="I92" s="13"/>
      <c r="J92" s="18">
        <f>SUM(J88:J91)</f>
        <v>0</v>
      </c>
      <c r="K92" s="13"/>
      <c r="L92" s="18">
        <f>SUM(L88:L91)</f>
        <v>0</v>
      </c>
      <c r="M92" s="13"/>
      <c r="N92" s="18">
        <f>SUM(N88:N91)</f>
        <v>0</v>
      </c>
      <c r="O92" s="13"/>
      <c r="P92" s="13"/>
      <c r="Q92" s="13"/>
      <c r="R92" s="18">
        <f>SUM(R88:R91)</f>
        <v>0</v>
      </c>
      <c r="S92" s="14">
        <f>J92+N92+R92</f>
        <v>0</v>
      </c>
    </row>
    <row r="93" spans="1:19" ht="15" x14ac:dyDescent="0.2">
      <c r="A93" s="10"/>
      <c r="B93" s="11"/>
      <c r="C93" s="10"/>
      <c r="D93" s="10"/>
      <c r="E93" s="15" t="s">
        <v>25</v>
      </c>
      <c r="F93" s="10"/>
      <c r="G93" s="10"/>
      <c r="H93" s="13">
        <f>F93*G93</f>
        <v>0</v>
      </c>
      <c r="I93" s="13"/>
      <c r="J93" s="13">
        <f>H93*I93</f>
        <v>0</v>
      </c>
      <c r="K93" s="13"/>
      <c r="L93" s="13"/>
      <c r="M93" s="13"/>
      <c r="N93" s="13">
        <f>L93*M93</f>
        <v>0</v>
      </c>
      <c r="O93" s="13"/>
      <c r="P93" s="13"/>
      <c r="Q93" s="13"/>
      <c r="R93" s="13">
        <f>P93*Q93</f>
        <v>0</v>
      </c>
      <c r="S93" s="19"/>
    </row>
    <row r="94" spans="1:19" ht="89.25" x14ac:dyDescent="0.2">
      <c r="A94" s="10">
        <v>1</v>
      </c>
      <c r="B94" s="11" t="s">
        <v>53</v>
      </c>
      <c r="C94" s="20">
        <v>45176</v>
      </c>
      <c r="D94" s="10"/>
      <c r="E94" s="15" t="s">
        <v>54</v>
      </c>
      <c r="F94" s="10"/>
      <c r="G94" s="10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>
        <v>19425</v>
      </c>
      <c r="S94" s="19"/>
    </row>
    <row r="95" spans="1:19" ht="15" x14ac:dyDescent="0.2">
      <c r="A95" s="10"/>
      <c r="B95" s="11"/>
      <c r="C95" s="20"/>
      <c r="D95" s="10"/>
      <c r="E95" s="15"/>
      <c r="F95" s="10"/>
      <c r="G95" s="10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9"/>
    </row>
    <row r="96" spans="1:19" x14ac:dyDescent="0.2">
      <c r="A96" s="10"/>
      <c r="B96" s="11"/>
      <c r="C96" s="10"/>
      <c r="D96" s="10"/>
      <c r="E96" s="17" t="s">
        <v>19</v>
      </c>
      <c r="F96" s="10"/>
      <c r="G96" s="10"/>
      <c r="H96" s="18">
        <f>SUM(H93:H95)</f>
        <v>0</v>
      </c>
      <c r="I96" s="13"/>
      <c r="J96" s="18">
        <f>SUM(J94:J95)</f>
        <v>0</v>
      </c>
      <c r="K96" s="13"/>
      <c r="L96" s="18">
        <f>SUM(L93:L95)</f>
        <v>0</v>
      </c>
      <c r="M96" s="13"/>
      <c r="N96" s="18">
        <f>SUM(N93:N95)</f>
        <v>0</v>
      </c>
      <c r="O96" s="13"/>
      <c r="P96" s="13"/>
      <c r="Q96" s="13"/>
      <c r="R96" s="18">
        <f>SUM(R93:R95)</f>
        <v>19425</v>
      </c>
      <c r="S96" s="14">
        <f>J96+N96+R96</f>
        <v>19425</v>
      </c>
    </row>
    <row r="97" spans="1:19" x14ac:dyDescent="0.2">
      <c r="A97" s="10"/>
      <c r="B97" s="28"/>
      <c r="C97" s="10"/>
      <c r="D97" s="10"/>
      <c r="E97" s="17" t="s">
        <v>19</v>
      </c>
      <c r="F97" s="10"/>
      <c r="G97" s="10"/>
      <c r="H97" s="18">
        <f>H87+H92+H96</f>
        <v>0</v>
      </c>
      <c r="I97" s="13"/>
      <c r="J97" s="18">
        <f>J87+J92+J96</f>
        <v>0</v>
      </c>
      <c r="K97" s="13"/>
      <c r="L97" s="18">
        <f>L87+L92+L96</f>
        <v>0</v>
      </c>
      <c r="M97" s="13"/>
      <c r="N97" s="18">
        <f>N87+N92+N96</f>
        <v>0</v>
      </c>
      <c r="O97" s="13"/>
      <c r="P97" s="13"/>
      <c r="Q97" s="13"/>
      <c r="R97" s="18">
        <f>R87+R92+R96</f>
        <v>26425</v>
      </c>
      <c r="S97" s="18">
        <f>SUM(S83:S96)</f>
        <v>26425</v>
      </c>
    </row>
    <row r="98" spans="1:19" x14ac:dyDescent="0.2">
      <c r="B98" s="29"/>
      <c r="C98" s="22"/>
      <c r="R98" s="23">
        <f>J97+N97+R97</f>
        <v>26425</v>
      </c>
      <c r="S98" s="23" t="s">
        <v>0</v>
      </c>
    </row>
    <row r="100" spans="1:19" ht="20.25" x14ac:dyDescent="0.3">
      <c r="F100" t="s">
        <v>0</v>
      </c>
      <c r="H100" s="1" t="s">
        <v>55</v>
      </c>
    </row>
    <row r="102" spans="1:19" x14ac:dyDescent="0.2">
      <c r="A102" s="2" t="s">
        <v>2</v>
      </c>
      <c r="B102" s="2" t="s">
        <v>3</v>
      </c>
      <c r="C102" s="2" t="s">
        <v>4</v>
      </c>
      <c r="D102" s="2" t="s">
        <v>5</v>
      </c>
      <c r="E102" s="2" t="s">
        <v>6</v>
      </c>
      <c r="F102" s="3" t="s">
        <v>7</v>
      </c>
      <c r="G102" s="3" t="s">
        <v>8</v>
      </c>
      <c r="H102" s="4" t="s">
        <v>9</v>
      </c>
      <c r="I102" s="4"/>
      <c r="J102" s="4"/>
      <c r="K102" s="2"/>
      <c r="L102" s="4" t="s">
        <v>10</v>
      </c>
      <c r="M102" s="4"/>
      <c r="N102" s="4"/>
      <c r="O102" s="4" t="s">
        <v>11</v>
      </c>
      <c r="P102" s="4"/>
      <c r="Q102" s="4"/>
      <c r="R102" s="4"/>
    </row>
    <row r="103" spans="1:19" ht="25.5" x14ac:dyDescent="0.2">
      <c r="A103" s="5"/>
      <c r="B103" s="5"/>
      <c r="C103" s="5"/>
      <c r="D103" s="5"/>
      <c r="E103" s="5"/>
      <c r="F103" s="6"/>
      <c r="G103" s="6"/>
      <c r="H103" s="7" t="s">
        <v>12</v>
      </c>
      <c r="I103" s="8" t="s">
        <v>13</v>
      </c>
      <c r="J103" s="7" t="s">
        <v>14</v>
      </c>
      <c r="K103" s="9"/>
      <c r="L103" s="7" t="s">
        <v>12</v>
      </c>
      <c r="M103" s="7" t="s">
        <v>15</v>
      </c>
      <c r="N103" s="7" t="s">
        <v>14</v>
      </c>
      <c r="O103" s="8" t="s">
        <v>16</v>
      </c>
      <c r="P103" s="7" t="s">
        <v>12</v>
      </c>
      <c r="Q103" s="7" t="s">
        <v>15</v>
      </c>
      <c r="R103" s="7" t="s">
        <v>14</v>
      </c>
    </row>
    <row r="104" spans="1:19" ht="15.75" x14ac:dyDescent="0.25">
      <c r="A104" s="10"/>
      <c r="B104" s="11"/>
      <c r="C104" s="10"/>
      <c r="D104" s="11"/>
      <c r="E104" s="12" t="s">
        <v>17</v>
      </c>
      <c r="F104" s="10"/>
      <c r="G104" s="10"/>
      <c r="H104" s="13">
        <f>F104*G104</f>
        <v>0</v>
      </c>
      <c r="I104" s="13"/>
      <c r="J104" s="13">
        <f>H104*I104</f>
        <v>0</v>
      </c>
      <c r="K104" s="13"/>
      <c r="L104" s="13"/>
      <c r="M104" s="13"/>
      <c r="N104" s="13">
        <f>L104*M104</f>
        <v>0</v>
      </c>
      <c r="O104" s="13"/>
      <c r="P104" s="13"/>
      <c r="Q104" s="13"/>
      <c r="R104" s="13">
        <f>P104*Q104</f>
        <v>0</v>
      </c>
      <c r="S104" s="14"/>
    </row>
    <row r="105" spans="1:19" ht="15" x14ac:dyDescent="0.2">
      <c r="A105" s="10"/>
      <c r="B105" s="11"/>
      <c r="C105" s="10"/>
      <c r="D105" s="10"/>
      <c r="E105" s="15" t="s">
        <v>18</v>
      </c>
      <c r="F105" s="10"/>
      <c r="G105" s="10"/>
      <c r="H105" s="13">
        <f>F105*G105</f>
        <v>0</v>
      </c>
      <c r="I105" s="13"/>
      <c r="J105" s="13">
        <f>H105*I105</f>
        <v>0</v>
      </c>
      <c r="K105" s="13"/>
      <c r="L105" s="13"/>
      <c r="M105" s="13"/>
      <c r="N105" s="13">
        <f>L105*M105</f>
        <v>0</v>
      </c>
      <c r="O105" s="13"/>
      <c r="P105" s="13"/>
      <c r="Q105" s="13"/>
      <c r="R105" s="13">
        <f t="shared" ref="R105:R128" si="41">P105*Q105</f>
        <v>0</v>
      </c>
      <c r="S105" s="14"/>
    </row>
    <row r="106" spans="1:19" ht="15" x14ac:dyDescent="0.2">
      <c r="A106" s="10"/>
      <c r="B106" s="11"/>
      <c r="C106" s="20"/>
      <c r="D106" s="10"/>
      <c r="E106" s="24"/>
      <c r="F106" s="10"/>
      <c r="G106" s="10"/>
      <c r="H106" s="13">
        <f t="shared" ref="H106:H128" si="42">F106*G106</f>
        <v>0</v>
      </c>
      <c r="I106" s="13"/>
      <c r="J106" s="13">
        <f t="shared" ref="J106:J128" si="43">H106*I106</f>
        <v>0</v>
      </c>
      <c r="K106" s="13"/>
      <c r="L106" s="13"/>
      <c r="M106" s="13"/>
      <c r="N106" s="13">
        <f t="shared" ref="N106:N128" si="44">L106*M106</f>
        <v>0</v>
      </c>
      <c r="O106" s="13"/>
      <c r="P106" s="13"/>
      <c r="Q106" s="13"/>
      <c r="R106" s="13">
        <f t="shared" si="41"/>
        <v>0</v>
      </c>
      <c r="S106" s="16"/>
    </row>
    <row r="107" spans="1:19" ht="51" x14ac:dyDescent="0.2">
      <c r="A107" s="10">
        <v>1</v>
      </c>
      <c r="B107" s="11" t="s">
        <v>56</v>
      </c>
      <c r="C107" s="20">
        <v>45226</v>
      </c>
      <c r="D107" s="10">
        <v>1244</v>
      </c>
      <c r="E107" s="24" t="s">
        <v>57</v>
      </c>
      <c r="F107" s="10">
        <v>0.5</v>
      </c>
      <c r="G107" s="10">
        <v>2</v>
      </c>
      <c r="H107" s="13">
        <f t="shared" si="42"/>
        <v>1</v>
      </c>
      <c r="I107" s="13">
        <v>600</v>
      </c>
      <c r="J107" s="13">
        <f t="shared" si="43"/>
        <v>600</v>
      </c>
      <c r="K107" s="13" t="s">
        <v>23</v>
      </c>
      <c r="L107" s="13">
        <v>0.5</v>
      </c>
      <c r="M107" s="13">
        <v>500</v>
      </c>
      <c r="N107" s="13">
        <f t="shared" si="44"/>
        <v>250</v>
      </c>
      <c r="O107" s="13" t="s">
        <v>34</v>
      </c>
      <c r="P107" s="13">
        <v>0.05</v>
      </c>
      <c r="Q107" s="13">
        <v>70</v>
      </c>
      <c r="R107" s="13">
        <f t="shared" si="41"/>
        <v>3.5</v>
      </c>
      <c r="S107" s="16"/>
    </row>
    <row r="108" spans="1:19" ht="15" x14ac:dyDescent="0.2">
      <c r="A108" s="10"/>
      <c r="B108" s="11"/>
      <c r="C108" s="20"/>
      <c r="D108" s="10"/>
      <c r="E108" s="24"/>
      <c r="F108" s="10"/>
      <c r="G108" s="10"/>
      <c r="H108" s="13">
        <f t="shared" si="42"/>
        <v>0</v>
      </c>
      <c r="I108" s="13"/>
      <c r="J108" s="13">
        <f t="shared" si="43"/>
        <v>0</v>
      </c>
      <c r="K108" s="13"/>
      <c r="L108" s="13"/>
      <c r="M108" s="13"/>
      <c r="N108" s="13">
        <f t="shared" si="44"/>
        <v>0</v>
      </c>
      <c r="O108" s="13"/>
      <c r="P108" s="13"/>
      <c r="Q108" s="13"/>
      <c r="R108" s="13">
        <f t="shared" si="41"/>
        <v>0</v>
      </c>
      <c r="S108" s="16"/>
    </row>
    <row r="109" spans="1:19" ht="89.25" x14ac:dyDescent="0.2">
      <c r="A109" s="10">
        <v>2</v>
      </c>
      <c r="B109" s="11" t="s">
        <v>58</v>
      </c>
      <c r="C109" s="20">
        <v>45217</v>
      </c>
      <c r="D109" s="10"/>
      <c r="E109" s="24"/>
      <c r="F109" s="10">
        <v>2</v>
      </c>
      <c r="G109" s="10">
        <v>2</v>
      </c>
      <c r="H109" s="13">
        <f t="shared" si="42"/>
        <v>4</v>
      </c>
      <c r="I109" s="13">
        <v>600</v>
      </c>
      <c r="J109" s="13">
        <f t="shared" si="43"/>
        <v>2400</v>
      </c>
      <c r="K109" s="13" t="s">
        <v>23</v>
      </c>
      <c r="L109" s="13">
        <v>0.5</v>
      </c>
      <c r="M109" s="13">
        <v>500</v>
      </c>
      <c r="N109" s="13">
        <f t="shared" si="44"/>
        <v>250</v>
      </c>
      <c r="O109" s="13" t="s">
        <v>59</v>
      </c>
      <c r="P109" s="13">
        <v>2</v>
      </c>
      <c r="Q109" s="13">
        <v>43</v>
      </c>
      <c r="R109" s="13">
        <f t="shared" si="41"/>
        <v>86</v>
      </c>
      <c r="S109" s="16"/>
    </row>
    <row r="110" spans="1:19" ht="15" x14ac:dyDescent="0.2">
      <c r="A110" s="10"/>
      <c r="B110" s="11"/>
      <c r="C110" s="20"/>
      <c r="D110" s="10"/>
      <c r="E110" s="24"/>
      <c r="F110" s="10"/>
      <c r="G110" s="10"/>
      <c r="H110" s="13">
        <f t="shared" si="42"/>
        <v>0</v>
      </c>
      <c r="I110" s="13"/>
      <c r="J110" s="13">
        <f t="shared" si="43"/>
        <v>0</v>
      </c>
      <c r="K110" s="13"/>
      <c r="L110" s="13"/>
      <c r="M110" s="13"/>
      <c r="N110" s="13">
        <f t="shared" si="44"/>
        <v>0</v>
      </c>
      <c r="O110" s="13" t="s">
        <v>60</v>
      </c>
      <c r="P110" s="13">
        <v>1</v>
      </c>
      <c r="Q110" s="13">
        <v>14</v>
      </c>
      <c r="R110" s="13">
        <f t="shared" si="41"/>
        <v>14</v>
      </c>
      <c r="S110" s="16"/>
    </row>
    <row r="111" spans="1:19" ht="15" x14ac:dyDescent="0.2">
      <c r="A111" s="10"/>
      <c r="B111" s="11"/>
      <c r="C111" s="20"/>
      <c r="D111" s="10"/>
      <c r="E111" s="24"/>
      <c r="F111" s="10"/>
      <c r="G111" s="10"/>
      <c r="H111" s="13">
        <f t="shared" si="42"/>
        <v>0</v>
      </c>
      <c r="I111" s="13"/>
      <c r="J111" s="13">
        <f t="shared" si="43"/>
        <v>0</v>
      </c>
      <c r="K111" s="13"/>
      <c r="L111" s="13"/>
      <c r="M111" s="13"/>
      <c r="N111" s="13">
        <f t="shared" si="44"/>
        <v>0</v>
      </c>
      <c r="O111" s="13" t="s">
        <v>30</v>
      </c>
      <c r="P111" s="13">
        <v>1</v>
      </c>
      <c r="Q111" s="13">
        <v>295</v>
      </c>
      <c r="R111" s="13">
        <f t="shared" si="41"/>
        <v>295</v>
      </c>
      <c r="S111" s="16"/>
    </row>
    <row r="112" spans="1:19" ht="15" x14ac:dyDescent="0.2">
      <c r="A112" s="10"/>
      <c r="B112" s="11"/>
      <c r="C112" s="20"/>
      <c r="D112" s="10"/>
      <c r="E112" s="24"/>
      <c r="F112" s="10"/>
      <c r="G112" s="10"/>
      <c r="H112" s="13">
        <f t="shared" si="42"/>
        <v>0</v>
      </c>
      <c r="I112" s="13"/>
      <c r="J112" s="13">
        <f t="shared" si="43"/>
        <v>0</v>
      </c>
      <c r="K112" s="13"/>
      <c r="L112" s="13"/>
      <c r="M112" s="13"/>
      <c r="N112" s="13">
        <f t="shared" si="44"/>
        <v>0</v>
      </c>
      <c r="O112" s="13" t="s">
        <v>61</v>
      </c>
      <c r="P112" s="13">
        <v>0.5</v>
      </c>
      <c r="Q112" s="13">
        <v>135</v>
      </c>
      <c r="R112" s="13">
        <f t="shared" si="41"/>
        <v>67.5</v>
      </c>
      <c r="S112" s="16"/>
    </row>
    <row r="113" spans="1:19" ht="15" x14ac:dyDescent="0.2">
      <c r="A113" s="10"/>
      <c r="B113" s="11"/>
      <c r="C113" s="20"/>
      <c r="D113" s="10"/>
      <c r="E113" s="24"/>
      <c r="F113" s="10"/>
      <c r="G113" s="10"/>
      <c r="H113" s="13">
        <f t="shared" si="42"/>
        <v>0</v>
      </c>
      <c r="I113" s="13"/>
      <c r="J113" s="13">
        <f t="shared" si="43"/>
        <v>0</v>
      </c>
      <c r="K113" s="13"/>
      <c r="L113" s="13"/>
      <c r="M113" s="13"/>
      <c r="N113" s="13">
        <f t="shared" si="44"/>
        <v>0</v>
      </c>
      <c r="O113" s="13" t="s">
        <v>62</v>
      </c>
      <c r="P113" s="13">
        <v>0.15</v>
      </c>
      <c r="Q113" s="13">
        <v>70</v>
      </c>
      <c r="R113" s="13">
        <f t="shared" si="41"/>
        <v>10.5</v>
      </c>
      <c r="S113" s="16"/>
    </row>
    <row r="114" spans="1:19" ht="51" x14ac:dyDescent="0.2">
      <c r="A114" s="10">
        <v>3</v>
      </c>
      <c r="B114" s="11" t="s">
        <v>63</v>
      </c>
      <c r="C114" s="20">
        <v>45202</v>
      </c>
      <c r="D114" s="10">
        <v>963</v>
      </c>
      <c r="E114" s="24" t="s">
        <v>64</v>
      </c>
      <c r="F114" s="10">
        <v>0.5</v>
      </c>
      <c r="G114" s="10">
        <v>2</v>
      </c>
      <c r="H114" s="13">
        <f t="shared" si="42"/>
        <v>1</v>
      </c>
      <c r="I114" s="13">
        <v>600</v>
      </c>
      <c r="J114" s="13">
        <f t="shared" si="43"/>
        <v>600</v>
      </c>
      <c r="K114" s="13" t="s">
        <v>23</v>
      </c>
      <c r="L114" s="13">
        <v>0.5</v>
      </c>
      <c r="M114" s="13">
        <v>500</v>
      </c>
      <c r="N114" s="13">
        <f t="shared" si="44"/>
        <v>250</v>
      </c>
      <c r="O114" s="13"/>
      <c r="P114" s="13"/>
      <c r="Q114" s="13"/>
      <c r="R114" s="13">
        <f t="shared" si="41"/>
        <v>0</v>
      </c>
      <c r="S114" s="16"/>
    </row>
    <row r="115" spans="1:19" ht="15" x14ac:dyDescent="0.2">
      <c r="A115" s="10"/>
      <c r="B115" s="11"/>
      <c r="C115" s="20"/>
      <c r="D115" s="10"/>
      <c r="E115" s="24"/>
      <c r="F115" s="10"/>
      <c r="G115" s="10"/>
      <c r="H115" s="13">
        <f t="shared" si="42"/>
        <v>0</v>
      </c>
      <c r="I115" s="13"/>
      <c r="J115" s="13">
        <f t="shared" si="43"/>
        <v>0</v>
      </c>
      <c r="K115" s="13"/>
      <c r="L115" s="13"/>
      <c r="M115" s="13"/>
      <c r="N115" s="13">
        <f t="shared" si="44"/>
        <v>0</v>
      </c>
      <c r="O115" s="13"/>
      <c r="P115" s="13"/>
      <c r="Q115" s="13"/>
      <c r="R115" s="13">
        <f t="shared" si="41"/>
        <v>0</v>
      </c>
      <c r="S115" s="16"/>
    </row>
    <row r="116" spans="1:19" ht="51" x14ac:dyDescent="0.2">
      <c r="A116" s="10">
        <v>4</v>
      </c>
      <c r="B116" s="11" t="s">
        <v>65</v>
      </c>
      <c r="C116" s="20">
        <v>45229</v>
      </c>
      <c r="D116" s="10"/>
      <c r="E116" s="24" t="s">
        <v>66</v>
      </c>
      <c r="F116" s="10">
        <v>1</v>
      </c>
      <c r="G116" s="10">
        <v>2</v>
      </c>
      <c r="H116" s="13">
        <f t="shared" si="42"/>
        <v>2</v>
      </c>
      <c r="I116" s="13">
        <v>600</v>
      </c>
      <c r="J116" s="13">
        <f t="shared" si="43"/>
        <v>1200</v>
      </c>
      <c r="K116" s="13" t="s">
        <v>23</v>
      </c>
      <c r="L116" s="13">
        <v>0.5</v>
      </c>
      <c r="M116" s="13">
        <v>500</v>
      </c>
      <c r="N116" s="13">
        <f t="shared" si="44"/>
        <v>250</v>
      </c>
      <c r="O116" s="13"/>
      <c r="P116" s="13"/>
      <c r="Q116" s="13"/>
      <c r="R116" s="13">
        <f t="shared" si="41"/>
        <v>0</v>
      </c>
      <c r="S116" s="16"/>
    </row>
    <row r="117" spans="1:19" ht="15" x14ac:dyDescent="0.2">
      <c r="A117" s="10"/>
      <c r="B117" s="11"/>
      <c r="C117" s="20"/>
      <c r="D117" s="10"/>
      <c r="E117" s="24"/>
      <c r="F117" s="10"/>
      <c r="G117" s="10"/>
      <c r="H117" s="13">
        <f t="shared" si="42"/>
        <v>0</v>
      </c>
      <c r="I117" s="13"/>
      <c r="J117" s="13">
        <f t="shared" si="43"/>
        <v>0</v>
      </c>
      <c r="K117" s="13"/>
      <c r="L117" s="13"/>
      <c r="M117" s="13"/>
      <c r="N117" s="13">
        <f t="shared" si="44"/>
        <v>0</v>
      </c>
      <c r="O117" s="13"/>
      <c r="P117" s="13"/>
      <c r="Q117" s="13"/>
      <c r="R117" s="13">
        <f t="shared" si="41"/>
        <v>0</v>
      </c>
      <c r="S117" s="16"/>
    </row>
    <row r="118" spans="1:19" ht="76.5" x14ac:dyDescent="0.2">
      <c r="A118" s="10">
        <v>5</v>
      </c>
      <c r="B118" s="11" t="s">
        <v>67</v>
      </c>
      <c r="C118" s="20">
        <v>45224</v>
      </c>
      <c r="D118" s="10"/>
      <c r="E118" s="24" t="s">
        <v>57</v>
      </c>
      <c r="F118" s="10">
        <v>6</v>
      </c>
      <c r="G118" s="10">
        <v>3</v>
      </c>
      <c r="H118" s="13">
        <f t="shared" si="42"/>
        <v>18</v>
      </c>
      <c r="I118" s="13">
        <v>600</v>
      </c>
      <c r="J118" s="13">
        <f t="shared" si="43"/>
        <v>10800</v>
      </c>
      <c r="K118" s="13" t="s">
        <v>23</v>
      </c>
      <c r="L118" s="13">
        <v>0.5</v>
      </c>
      <c r="M118" s="13">
        <v>500</v>
      </c>
      <c r="N118" s="13">
        <f t="shared" si="44"/>
        <v>250</v>
      </c>
      <c r="O118" s="21" t="s">
        <v>68</v>
      </c>
      <c r="P118" s="13">
        <v>20</v>
      </c>
      <c r="Q118" s="13">
        <v>122</v>
      </c>
      <c r="R118" s="13">
        <f t="shared" si="41"/>
        <v>2440</v>
      </c>
      <c r="S118" s="16"/>
    </row>
    <row r="119" spans="1:19" ht="38.25" x14ac:dyDescent="0.2">
      <c r="A119" s="10"/>
      <c r="B119" s="11"/>
      <c r="C119" s="20"/>
      <c r="D119" s="10"/>
      <c r="E119" s="24"/>
      <c r="F119" s="10"/>
      <c r="G119" s="10"/>
      <c r="H119" s="13">
        <f t="shared" si="42"/>
        <v>0</v>
      </c>
      <c r="I119" s="13"/>
      <c r="J119" s="13">
        <f t="shared" si="43"/>
        <v>0</v>
      </c>
      <c r="K119" s="13"/>
      <c r="L119" s="13"/>
      <c r="M119" s="13"/>
      <c r="N119" s="13">
        <f t="shared" si="44"/>
        <v>0</v>
      </c>
      <c r="O119" s="21" t="s">
        <v>69</v>
      </c>
      <c r="P119" s="13">
        <v>3</v>
      </c>
      <c r="Q119" s="13">
        <v>14</v>
      </c>
      <c r="R119" s="13">
        <f t="shared" si="41"/>
        <v>42</v>
      </c>
      <c r="S119" s="16"/>
    </row>
    <row r="120" spans="1:19" ht="25.5" x14ac:dyDescent="0.2">
      <c r="A120" s="10"/>
      <c r="B120" s="11"/>
      <c r="C120" s="20"/>
      <c r="D120" s="10"/>
      <c r="E120" s="24"/>
      <c r="F120" s="10"/>
      <c r="G120" s="10"/>
      <c r="H120" s="13">
        <f t="shared" si="42"/>
        <v>0</v>
      </c>
      <c r="I120" s="13"/>
      <c r="J120" s="13">
        <f t="shared" si="43"/>
        <v>0</v>
      </c>
      <c r="K120" s="13"/>
      <c r="L120" s="13"/>
      <c r="M120" s="13"/>
      <c r="N120" s="13">
        <f t="shared" si="44"/>
        <v>0</v>
      </c>
      <c r="O120" s="21" t="s">
        <v>70</v>
      </c>
      <c r="P120" s="13">
        <v>4</v>
      </c>
      <c r="Q120" s="13">
        <v>295</v>
      </c>
      <c r="R120" s="13">
        <f t="shared" si="41"/>
        <v>1180</v>
      </c>
      <c r="S120" s="16"/>
    </row>
    <row r="121" spans="1:19" ht="38.25" x14ac:dyDescent="0.2">
      <c r="A121" s="10"/>
      <c r="B121" s="11"/>
      <c r="C121" s="20"/>
      <c r="D121" s="10"/>
      <c r="E121" s="24"/>
      <c r="F121" s="10"/>
      <c r="G121" s="10"/>
      <c r="H121" s="13">
        <f t="shared" si="42"/>
        <v>0</v>
      </c>
      <c r="I121" s="13"/>
      <c r="J121" s="13">
        <f t="shared" si="43"/>
        <v>0</v>
      </c>
      <c r="K121" s="13"/>
      <c r="L121" s="13"/>
      <c r="M121" s="13"/>
      <c r="N121" s="13">
        <f t="shared" si="44"/>
        <v>0</v>
      </c>
      <c r="O121" s="21" t="s">
        <v>71</v>
      </c>
      <c r="P121" s="13">
        <v>1</v>
      </c>
      <c r="Q121" s="13">
        <v>9</v>
      </c>
      <c r="R121" s="13">
        <f t="shared" si="41"/>
        <v>9</v>
      </c>
      <c r="S121" s="16"/>
    </row>
    <row r="122" spans="1:19" ht="25.5" x14ac:dyDescent="0.2">
      <c r="A122" s="10"/>
      <c r="B122" s="11"/>
      <c r="C122" s="20"/>
      <c r="D122" s="10"/>
      <c r="E122" s="24"/>
      <c r="F122" s="10"/>
      <c r="G122" s="10"/>
      <c r="H122" s="13">
        <f t="shared" si="42"/>
        <v>0</v>
      </c>
      <c r="I122" s="13"/>
      <c r="J122" s="13">
        <f t="shared" si="43"/>
        <v>0</v>
      </c>
      <c r="K122" s="13"/>
      <c r="L122" s="13"/>
      <c r="M122" s="13"/>
      <c r="N122" s="13">
        <f t="shared" si="44"/>
        <v>0</v>
      </c>
      <c r="O122" s="21" t="s">
        <v>72</v>
      </c>
      <c r="P122" s="13">
        <v>1</v>
      </c>
      <c r="Q122" s="13">
        <v>95</v>
      </c>
      <c r="R122" s="13">
        <f t="shared" si="41"/>
        <v>95</v>
      </c>
      <c r="S122" s="16"/>
    </row>
    <row r="123" spans="1:19" ht="25.5" x14ac:dyDescent="0.2">
      <c r="A123" s="10"/>
      <c r="B123" s="11"/>
      <c r="C123" s="20"/>
      <c r="D123" s="10"/>
      <c r="E123" s="24"/>
      <c r="F123" s="10"/>
      <c r="G123" s="10"/>
      <c r="H123" s="13">
        <f t="shared" si="42"/>
        <v>0</v>
      </c>
      <c r="I123" s="13"/>
      <c r="J123" s="13">
        <f t="shared" si="43"/>
        <v>0</v>
      </c>
      <c r="K123" s="13"/>
      <c r="L123" s="13"/>
      <c r="M123" s="13"/>
      <c r="N123" s="13">
        <f t="shared" si="44"/>
        <v>0</v>
      </c>
      <c r="O123" s="21" t="s">
        <v>73</v>
      </c>
      <c r="P123" s="13">
        <v>5</v>
      </c>
      <c r="Q123" s="13">
        <v>13</v>
      </c>
      <c r="R123" s="13">
        <f t="shared" si="41"/>
        <v>65</v>
      </c>
      <c r="S123" s="16"/>
    </row>
    <row r="124" spans="1:19" ht="38.25" x14ac:dyDescent="0.2">
      <c r="A124" s="10"/>
      <c r="B124" s="11"/>
      <c r="C124" s="20"/>
      <c r="D124" s="10"/>
      <c r="E124" s="24"/>
      <c r="F124" s="10"/>
      <c r="G124" s="10"/>
      <c r="H124" s="13">
        <f t="shared" si="42"/>
        <v>0</v>
      </c>
      <c r="I124" s="13"/>
      <c r="J124" s="13">
        <f t="shared" si="43"/>
        <v>0</v>
      </c>
      <c r="K124" s="13"/>
      <c r="L124" s="13"/>
      <c r="M124" s="13"/>
      <c r="N124" s="13">
        <f t="shared" si="44"/>
        <v>0</v>
      </c>
      <c r="O124" s="21" t="s">
        <v>74</v>
      </c>
      <c r="P124" s="13">
        <v>1</v>
      </c>
      <c r="Q124" s="13">
        <v>122</v>
      </c>
      <c r="R124" s="13">
        <f t="shared" si="41"/>
        <v>122</v>
      </c>
      <c r="S124" s="16"/>
    </row>
    <row r="125" spans="1:19" ht="38.25" x14ac:dyDescent="0.2">
      <c r="A125" s="10"/>
      <c r="B125" s="11"/>
      <c r="C125" s="20"/>
      <c r="D125" s="10"/>
      <c r="E125" s="24"/>
      <c r="F125" s="10"/>
      <c r="G125" s="10"/>
      <c r="H125" s="13">
        <f t="shared" si="42"/>
        <v>0</v>
      </c>
      <c r="I125" s="13"/>
      <c r="J125" s="13">
        <f t="shared" si="43"/>
        <v>0</v>
      </c>
      <c r="K125" s="13"/>
      <c r="L125" s="13"/>
      <c r="M125" s="13"/>
      <c r="N125" s="13">
        <f t="shared" si="44"/>
        <v>0</v>
      </c>
      <c r="O125" s="21" t="s">
        <v>75</v>
      </c>
      <c r="P125" s="13">
        <v>1</v>
      </c>
      <c r="Q125" s="13">
        <v>56</v>
      </c>
      <c r="R125" s="13">
        <f t="shared" si="41"/>
        <v>56</v>
      </c>
      <c r="S125" s="16"/>
    </row>
    <row r="126" spans="1:19" ht="15" x14ac:dyDescent="0.2">
      <c r="A126" s="10"/>
      <c r="B126" s="11"/>
      <c r="C126" s="20"/>
      <c r="D126" s="10"/>
      <c r="E126" s="24"/>
      <c r="F126" s="10"/>
      <c r="G126" s="10"/>
      <c r="H126" s="13">
        <f t="shared" si="42"/>
        <v>0</v>
      </c>
      <c r="I126" s="13"/>
      <c r="J126" s="13">
        <f t="shared" si="43"/>
        <v>0</v>
      </c>
      <c r="K126" s="13"/>
      <c r="L126" s="13"/>
      <c r="M126" s="13"/>
      <c r="N126" s="13">
        <f t="shared" si="44"/>
        <v>0</v>
      </c>
      <c r="O126" s="21" t="s">
        <v>34</v>
      </c>
      <c r="P126" s="13">
        <v>2</v>
      </c>
      <c r="Q126" s="13">
        <v>70</v>
      </c>
      <c r="R126" s="13">
        <f t="shared" si="41"/>
        <v>140</v>
      </c>
      <c r="S126" s="16"/>
    </row>
    <row r="127" spans="1:19" ht="15" x14ac:dyDescent="0.2">
      <c r="A127" s="10"/>
      <c r="B127" s="11"/>
      <c r="C127" s="20"/>
      <c r="D127" s="10"/>
      <c r="E127" s="24"/>
      <c r="F127" s="10"/>
      <c r="G127" s="10"/>
      <c r="H127" s="13">
        <f t="shared" si="42"/>
        <v>0</v>
      </c>
      <c r="I127" s="13"/>
      <c r="J127" s="13">
        <f t="shared" si="43"/>
        <v>0</v>
      </c>
      <c r="K127" s="13"/>
      <c r="L127" s="13"/>
      <c r="M127" s="13"/>
      <c r="N127" s="13">
        <f t="shared" si="44"/>
        <v>0</v>
      </c>
      <c r="O127" s="21" t="s">
        <v>76</v>
      </c>
      <c r="P127" s="13">
        <v>3</v>
      </c>
      <c r="Q127" s="13">
        <v>65</v>
      </c>
      <c r="R127" s="13">
        <f t="shared" si="41"/>
        <v>195</v>
      </c>
      <c r="S127" s="16"/>
    </row>
    <row r="128" spans="1:19" ht="15" x14ac:dyDescent="0.2">
      <c r="A128" s="10"/>
      <c r="B128" s="11"/>
      <c r="C128" s="20"/>
      <c r="D128" s="10"/>
      <c r="E128" s="24"/>
      <c r="F128" s="10"/>
      <c r="G128" s="10"/>
      <c r="H128" s="13">
        <f t="shared" si="42"/>
        <v>0</v>
      </c>
      <c r="I128" s="13"/>
      <c r="J128" s="13">
        <f t="shared" si="43"/>
        <v>0</v>
      </c>
      <c r="K128" s="13"/>
      <c r="L128" s="13"/>
      <c r="M128" s="13"/>
      <c r="N128" s="13">
        <f t="shared" si="44"/>
        <v>0</v>
      </c>
      <c r="O128" s="21"/>
      <c r="P128" s="13"/>
      <c r="Q128" s="13"/>
      <c r="R128" s="13">
        <f t="shared" si="41"/>
        <v>0</v>
      </c>
      <c r="S128" s="16"/>
    </row>
    <row r="129" spans="1:19" x14ac:dyDescent="0.2">
      <c r="A129" s="10"/>
      <c r="B129" s="11"/>
      <c r="C129" s="10"/>
      <c r="D129" s="10"/>
      <c r="E129" s="17" t="s">
        <v>19</v>
      </c>
      <c r="F129" s="10"/>
      <c r="G129" s="10"/>
      <c r="H129" s="18">
        <f>SUM(H104:H128)</f>
        <v>26</v>
      </c>
      <c r="I129" s="13"/>
      <c r="J129" s="18">
        <f>SUM(J104:J128)</f>
        <v>15600</v>
      </c>
      <c r="K129" s="13"/>
      <c r="L129" s="18">
        <f>SUM(L104:L128)</f>
        <v>2.5</v>
      </c>
      <c r="M129" s="13"/>
      <c r="N129" s="18">
        <f>SUM(N104:N128)</f>
        <v>1250</v>
      </c>
      <c r="O129" s="13"/>
      <c r="P129" s="13"/>
      <c r="Q129" s="13"/>
      <c r="R129" s="18">
        <f>SUM(R104:R128)</f>
        <v>4820.5</v>
      </c>
      <c r="S129" s="14">
        <f>J129+N129+R129</f>
        <v>21670.5</v>
      </c>
    </row>
    <row r="130" spans="1:19" ht="15" x14ac:dyDescent="0.2">
      <c r="A130" s="10" t="s">
        <v>0</v>
      </c>
      <c r="B130" s="11"/>
      <c r="C130" s="10"/>
      <c r="D130" s="10"/>
      <c r="E130" s="15" t="s">
        <v>20</v>
      </c>
      <c r="F130" s="10"/>
      <c r="G130" s="10"/>
      <c r="H130" s="13">
        <f>F130*G130</f>
        <v>0</v>
      </c>
      <c r="I130" s="13"/>
      <c r="J130" s="13">
        <f>H130*I130</f>
        <v>0</v>
      </c>
      <c r="K130" s="13"/>
      <c r="L130" s="13"/>
      <c r="M130" s="13"/>
      <c r="N130" s="13">
        <f>L130*M130</f>
        <v>0</v>
      </c>
      <c r="O130" s="13"/>
      <c r="P130" s="13"/>
      <c r="Q130" s="13"/>
      <c r="R130" s="13">
        <f>P130</f>
        <v>0</v>
      </c>
      <c r="S130" s="19"/>
    </row>
    <row r="131" spans="1:19" ht="15" x14ac:dyDescent="0.2">
      <c r="A131" s="10"/>
      <c r="B131" s="11"/>
      <c r="C131" s="10"/>
      <c r="D131" s="10"/>
      <c r="E131" s="15"/>
      <c r="F131" s="10"/>
      <c r="G131" s="10"/>
      <c r="H131" s="13">
        <f t="shared" ref="H131:H133" si="45">F131*G131</f>
        <v>0</v>
      </c>
      <c r="I131" s="13"/>
      <c r="J131" s="13">
        <f t="shared" ref="J131:J133" si="46">H131*I131</f>
        <v>0</v>
      </c>
      <c r="K131" s="13"/>
      <c r="L131" s="13"/>
      <c r="M131" s="13"/>
      <c r="N131" s="13">
        <f t="shared" ref="N131:N132" si="47">L131*M131</f>
        <v>0</v>
      </c>
      <c r="O131" s="13"/>
      <c r="P131" s="13"/>
      <c r="Q131" s="13"/>
      <c r="R131" s="13">
        <f t="shared" ref="R131:R133" si="48">P131*Q131</f>
        <v>0</v>
      </c>
      <c r="S131" s="19"/>
    </row>
    <row r="132" spans="1:19" ht="15" x14ac:dyDescent="0.2">
      <c r="A132" s="10"/>
      <c r="B132" s="11"/>
      <c r="C132" s="10"/>
      <c r="D132" s="10"/>
      <c r="E132" s="15"/>
      <c r="F132" s="10"/>
      <c r="G132" s="10"/>
      <c r="H132" s="13">
        <f t="shared" si="45"/>
        <v>0</v>
      </c>
      <c r="I132" s="13"/>
      <c r="J132" s="13">
        <f t="shared" si="46"/>
        <v>0</v>
      </c>
      <c r="K132" s="13"/>
      <c r="L132" s="13"/>
      <c r="M132" s="13"/>
      <c r="N132" s="13">
        <f t="shared" si="47"/>
        <v>0</v>
      </c>
      <c r="O132" s="13"/>
      <c r="P132" s="13"/>
      <c r="Q132" s="13"/>
      <c r="R132" s="13">
        <f t="shared" si="48"/>
        <v>0</v>
      </c>
      <c r="S132" s="19"/>
    </row>
    <row r="133" spans="1:19" x14ac:dyDescent="0.2">
      <c r="A133" s="10"/>
      <c r="B133" s="11"/>
      <c r="C133" s="10"/>
      <c r="D133" s="10"/>
      <c r="E133" s="10"/>
      <c r="F133" s="10"/>
      <c r="G133" s="10"/>
      <c r="H133" s="13">
        <f t="shared" si="45"/>
        <v>0</v>
      </c>
      <c r="I133" s="13"/>
      <c r="J133" s="13">
        <f t="shared" si="46"/>
        <v>0</v>
      </c>
      <c r="K133" s="13"/>
      <c r="L133" s="13"/>
      <c r="M133" s="13"/>
      <c r="N133" s="13">
        <f>L133*M133</f>
        <v>0</v>
      </c>
      <c r="O133" s="13"/>
      <c r="P133" s="13"/>
      <c r="Q133" s="13"/>
      <c r="R133" s="13">
        <f t="shared" si="48"/>
        <v>0</v>
      </c>
      <c r="S133" s="14"/>
    </row>
    <row r="134" spans="1:19" x14ac:dyDescent="0.2">
      <c r="A134" s="10"/>
      <c r="B134" s="11"/>
      <c r="C134" s="10"/>
      <c r="D134" s="10"/>
      <c r="E134" s="17" t="s">
        <v>19</v>
      </c>
      <c r="F134" s="10"/>
      <c r="G134" s="10"/>
      <c r="H134" s="18">
        <f>SUM(H130:H133)</f>
        <v>0</v>
      </c>
      <c r="I134" s="13"/>
      <c r="J134" s="18">
        <f>SUM(J130:J133)</f>
        <v>0</v>
      </c>
      <c r="K134" s="13"/>
      <c r="L134" s="18">
        <f>SUM(L130:L133)</f>
        <v>0</v>
      </c>
      <c r="M134" s="13"/>
      <c r="N134" s="18">
        <f>SUM(N130:N133)</f>
        <v>0</v>
      </c>
      <c r="O134" s="13"/>
      <c r="P134" s="13"/>
      <c r="Q134" s="13"/>
      <c r="R134" s="18">
        <f>SUM(R130:R133)</f>
        <v>0</v>
      </c>
      <c r="S134" s="14">
        <f>J134+N134+R134</f>
        <v>0</v>
      </c>
    </row>
    <row r="135" spans="1:19" ht="15" x14ac:dyDescent="0.2">
      <c r="A135" s="10"/>
      <c r="B135" s="11"/>
      <c r="C135" s="10"/>
      <c r="D135" s="10"/>
      <c r="E135" s="15" t="s">
        <v>25</v>
      </c>
      <c r="F135" s="10"/>
      <c r="G135" s="10"/>
      <c r="H135" s="13">
        <f>F135*G135</f>
        <v>0</v>
      </c>
      <c r="I135" s="13"/>
      <c r="J135" s="13">
        <f>H135*I135</f>
        <v>0</v>
      </c>
      <c r="K135" s="13"/>
      <c r="L135" s="13"/>
      <c r="M135" s="13"/>
      <c r="N135" s="13">
        <f>L135*M135</f>
        <v>0</v>
      </c>
      <c r="O135" s="13"/>
      <c r="P135" s="13"/>
      <c r="Q135" s="13"/>
      <c r="R135" s="13">
        <f>P135*Q135</f>
        <v>0</v>
      </c>
      <c r="S135" s="19"/>
    </row>
    <row r="136" spans="1:19" ht="102" x14ac:dyDescent="0.2">
      <c r="A136" s="10">
        <v>1</v>
      </c>
      <c r="B136" s="11" t="s">
        <v>77</v>
      </c>
      <c r="C136" s="20">
        <v>45201</v>
      </c>
      <c r="D136" s="10"/>
      <c r="E136" s="15" t="s">
        <v>78</v>
      </c>
      <c r="F136" s="10">
        <v>2</v>
      </c>
      <c r="G136" s="10">
        <v>1</v>
      </c>
      <c r="H136" s="13">
        <f>F136*G136</f>
        <v>2</v>
      </c>
      <c r="I136" s="13">
        <v>600</v>
      </c>
      <c r="J136" s="13">
        <f>H136*I136</f>
        <v>1200</v>
      </c>
      <c r="K136" s="13" t="s">
        <v>23</v>
      </c>
      <c r="L136" s="13">
        <v>0.5</v>
      </c>
      <c r="M136" s="13">
        <v>500</v>
      </c>
      <c r="N136" s="13">
        <f>L136*M136</f>
        <v>250</v>
      </c>
      <c r="O136" s="21" t="s">
        <v>79</v>
      </c>
      <c r="P136" s="13">
        <v>1</v>
      </c>
      <c r="Q136" s="13">
        <v>158</v>
      </c>
      <c r="R136" s="13">
        <f>P136*Q136</f>
        <v>158</v>
      </c>
      <c r="S136" s="19"/>
    </row>
    <row r="137" spans="1:19" ht="15" x14ac:dyDescent="0.2">
      <c r="A137" s="10"/>
      <c r="B137" s="11"/>
      <c r="C137" s="20"/>
      <c r="D137" s="10"/>
      <c r="E137" s="15"/>
      <c r="F137" s="10"/>
      <c r="G137" s="10"/>
      <c r="H137" s="13">
        <f>F137*G137</f>
        <v>0</v>
      </c>
      <c r="I137" s="13"/>
      <c r="J137" s="13">
        <f t="shared" ref="J137:J160" si="49">H137*I137</f>
        <v>0</v>
      </c>
      <c r="K137" s="13"/>
      <c r="L137" s="13"/>
      <c r="M137" s="13"/>
      <c r="N137" s="13">
        <f>L137*M137</f>
        <v>0</v>
      </c>
      <c r="O137" s="21" t="s">
        <v>41</v>
      </c>
      <c r="P137" s="13">
        <v>2</v>
      </c>
      <c r="Q137" s="13">
        <v>0.8</v>
      </c>
      <c r="R137" s="13">
        <f t="shared" ref="R137:R160" si="50">P137*Q137</f>
        <v>1.6</v>
      </c>
      <c r="S137" s="19"/>
    </row>
    <row r="138" spans="1:19" ht="15" x14ac:dyDescent="0.2">
      <c r="A138" s="10"/>
      <c r="B138" s="11"/>
      <c r="C138" s="20"/>
      <c r="D138" s="10"/>
      <c r="E138" s="15"/>
      <c r="F138" s="10"/>
      <c r="G138" s="10"/>
      <c r="H138" s="13">
        <f t="shared" ref="H138:H159" si="51">F138*G138</f>
        <v>0</v>
      </c>
      <c r="I138" s="13"/>
      <c r="J138" s="13">
        <f t="shared" si="49"/>
        <v>0</v>
      </c>
      <c r="K138" s="13"/>
      <c r="L138" s="13"/>
      <c r="M138" s="13"/>
      <c r="N138" s="13">
        <f t="shared" ref="N138:N159" si="52">L138*M138</f>
        <v>0</v>
      </c>
      <c r="O138" s="21" t="s">
        <v>42</v>
      </c>
      <c r="P138" s="13">
        <v>0.5</v>
      </c>
      <c r="Q138" s="13">
        <v>65</v>
      </c>
      <c r="R138" s="13">
        <f t="shared" si="50"/>
        <v>32.5</v>
      </c>
      <c r="S138" s="19"/>
    </row>
    <row r="139" spans="1:19" ht="15" x14ac:dyDescent="0.2">
      <c r="A139" s="10"/>
      <c r="B139" s="11"/>
      <c r="C139" s="20"/>
      <c r="D139" s="10"/>
      <c r="E139" s="15"/>
      <c r="F139" s="10"/>
      <c r="G139" s="10"/>
      <c r="H139" s="13">
        <f t="shared" si="51"/>
        <v>0</v>
      </c>
      <c r="I139" s="13"/>
      <c r="J139" s="13">
        <f t="shared" si="49"/>
        <v>0</v>
      </c>
      <c r="K139" s="13"/>
      <c r="L139" s="13"/>
      <c r="M139" s="13"/>
      <c r="N139" s="13">
        <f t="shared" si="52"/>
        <v>0</v>
      </c>
      <c r="O139" s="21"/>
      <c r="P139" s="13"/>
      <c r="Q139" s="13"/>
      <c r="R139" s="13">
        <f t="shared" si="50"/>
        <v>0</v>
      </c>
      <c r="S139" s="19"/>
    </row>
    <row r="140" spans="1:19" ht="38.25" x14ac:dyDescent="0.2">
      <c r="A140" s="10">
        <v>2</v>
      </c>
      <c r="B140" s="11" t="s">
        <v>80</v>
      </c>
      <c r="C140" s="20">
        <v>45205</v>
      </c>
      <c r="D140" s="10"/>
      <c r="E140" s="15" t="s">
        <v>81</v>
      </c>
      <c r="F140" s="10">
        <v>12</v>
      </c>
      <c r="G140" s="10">
        <v>2</v>
      </c>
      <c r="H140" s="13">
        <f t="shared" si="51"/>
        <v>24</v>
      </c>
      <c r="I140" s="13">
        <v>600</v>
      </c>
      <c r="J140" s="13">
        <f t="shared" si="49"/>
        <v>14400</v>
      </c>
      <c r="K140" s="13"/>
      <c r="L140" s="13"/>
      <c r="M140" s="13"/>
      <c r="N140" s="13">
        <f t="shared" si="52"/>
        <v>0</v>
      </c>
      <c r="O140" s="21" t="s">
        <v>82</v>
      </c>
      <c r="P140" s="13">
        <v>80</v>
      </c>
      <c r="Q140" s="13">
        <v>145</v>
      </c>
      <c r="R140" s="13">
        <f t="shared" si="50"/>
        <v>11600</v>
      </c>
      <c r="S140" s="19"/>
    </row>
    <row r="141" spans="1:19" ht="51" x14ac:dyDescent="0.2">
      <c r="A141" s="10"/>
      <c r="B141" s="11"/>
      <c r="C141" s="20"/>
      <c r="D141" s="10"/>
      <c r="E141" s="15"/>
      <c r="F141" s="10">
        <v>6</v>
      </c>
      <c r="G141" s="10">
        <v>2</v>
      </c>
      <c r="H141" s="13">
        <f t="shared" si="51"/>
        <v>12</v>
      </c>
      <c r="I141" s="13">
        <v>600</v>
      </c>
      <c r="J141" s="13">
        <f t="shared" si="49"/>
        <v>7200</v>
      </c>
      <c r="K141" s="13"/>
      <c r="L141" s="13"/>
      <c r="M141" s="13"/>
      <c r="N141" s="13">
        <f t="shared" si="52"/>
        <v>0</v>
      </c>
      <c r="O141" s="21" t="s">
        <v>83</v>
      </c>
      <c r="P141" s="13">
        <v>40</v>
      </c>
      <c r="Q141" s="13">
        <v>94</v>
      </c>
      <c r="R141" s="13">
        <f t="shared" si="50"/>
        <v>3760</v>
      </c>
      <c r="S141" s="19"/>
    </row>
    <row r="142" spans="1:19" ht="25.5" x14ac:dyDescent="0.2">
      <c r="A142" s="10"/>
      <c r="B142" s="11"/>
      <c r="C142" s="20"/>
      <c r="D142" s="10"/>
      <c r="E142" s="15"/>
      <c r="F142" s="10"/>
      <c r="G142" s="10"/>
      <c r="H142" s="13">
        <f t="shared" si="51"/>
        <v>0</v>
      </c>
      <c r="I142" s="13"/>
      <c r="J142" s="13">
        <f t="shared" si="49"/>
        <v>0</v>
      </c>
      <c r="K142" s="13"/>
      <c r="L142" s="13"/>
      <c r="M142" s="13"/>
      <c r="N142" s="13">
        <f t="shared" si="52"/>
        <v>0</v>
      </c>
      <c r="O142" s="21" t="s">
        <v>84</v>
      </c>
      <c r="P142" s="13">
        <v>2</v>
      </c>
      <c r="Q142" s="13">
        <v>8218</v>
      </c>
      <c r="R142" s="13">
        <f t="shared" si="50"/>
        <v>16436</v>
      </c>
      <c r="S142" s="19"/>
    </row>
    <row r="143" spans="1:19" ht="25.5" x14ac:dyDescent="0.2">
      <c r="A143" s="10"/>
      <c r="B143" s="11"/>
      <c r="C143" s="20"/>
      <c r="D143" s="10"/>
      <c r="E143" s="15"/>
      <c r="F143" s="10"/>
      <c r="G143" s="10"/>
      <c r="H143" s="13">
        <f t="shared" si="51"/>
        <v>0</v>
      </c>
      <c r="I143" s="13"/>
      <c r="J143" s="13">
        <f t="shared" si="49"/>
        <v>0</v>
      </c>
      <c r="K143" s="13"/>
      <c r="L143" s="13"/>
      <c r="M143" s="13"/>
      <c r="N143" s="13">
        <f t="shared" si="52"/>
        <v>0</v>
      </c>
      <c r="O143" s="21" t="s">
        <v>85</v>
      </c>
      <c r="P143" s="13">
        <v>1</v>
      </c>
      <c r="Q143" s="13">
        <v>2310</v>
      </c>
      <c r="R143" s="13">
        <f t="shared" si="50"/>
        <v>2310</v>
      </c>
      <c r="S143" s="19"/>
    </row>
    <row r="144" spans="1:19" ht="38.25" x14ac:dyDescent="0.2">
      <c r="A144" s="10"/>
      <c r="B144" s="11"/>
      <c r="C144" s="20"/>
      <c r="D144" s="10"/>
      <c r="E144" s="15"/>
      <c r="F144" s="10"/>
      <c r="G144" s="10"/>
      <c r="H144" s="13">
        <f t="shared" si="51"/>
        <v>0</v>
      </c>
      <c r="I144" s="13"/>
      <c r="J144" s="13">
        <f t="shared" si="49"/>
        <v>0</v>
      </c>
      <c r="K144" s="13"/>
      <c r="L144" s="13"/>
      <c r="M144" s="13"/>
      <c r="N144" s="13">
        <f t="shared" si="52"/>
        <v>0</v>
      </c>
      <c r="O144" s="21" t="s">
        <v>86</v>
      </c>
      <c r="P144" s="13">
        <v>20</v>
      </c>
      <c r="Q144" s="13">
        <v>268</v>
      </c>
      <c r="R144" s="13">
        <f t="shared" si="50"/>
        <v>5360</v>
      </c>
      <c r="S144" s="19"/>
    </row>
    <row r="145" spans="1:19" ht="38.25" x14ac:dyDescent="0.2">
      <c r="A145" s="10"/>
      <c r="B145" s="11"/>
      <c r="C145" s="20"/>
      <c r="D145" s="10"/>
      <c r="E145" s="15"/>
      <c r="F145" s="10"/>
      <c r="G145" s="10"/>
      <c r="H145" s="13">
        <f t="shared" si="51"/>
        <v>0</v>
      </c>
      <c r="I145" s="13"/>
      <c r="J145" s="13">
        <f t="shared" si="49"/>
        <v>0</v>
      </c>
      <c r="K145" s="13"/>
      <c r="L145" s="13"/>
      <c r="M145" s="13"/>
      <c r="N145" s="13">
        <f t="shared" si="52"/>
        <v>0</v>
      </c>
      <c r="O145" s="21" t="s">
        <v>87</v>
      </c>
      <c r="P145" s="13">
        <v>24</v>
      </c>
      <c r="Q145" s="13">
        <v>93</v>
      </c>
      <c r="R145" s="13">
        <f t="shared" si="50"/>
        <v>2232</v>
      </c>
      <c r="S145" s="19"/>
    </row>
    <row r="146" spans="1:19" ht="15" x14ac:dyDescent="0.2">
      <c r="A146" s="10"/>
      <c r="B146" s="11"/>
      <c r="C146" s="20"/>
      <c r="D146" s="10"/>
      <c r="E146" s="15"/>
      <c r="F146" s="10"/>
      <c r="G146" s="10"/>
      <c r="H146" s="13">
        <f t="shared" si="51"/>
        <v>0</v>
      </c>
      <c r="I146" s="13"/>
      <c r="J146" s="13">
        <f t="shared" si="49"/>
        <v>0</v>
      </c>
      <c r="K146" s="13"/>
      <c r="L146" s="13"/>
      <c r="M146" s="13"/>
      <c r="N146" s="13">
        <f t="shared" si="52"/>
        <v>0</v>
      </c>
      <c r="O146" s="21" t="s">
        <v>88</v>
      </c>
      <c r="P146" s="13">
        <v>16</v>
      </c>
      <c r="Q146" s="13">
        <v>118</v>
      </c>
      <c r="R146" s="13">
        <f t="shared" si="50"/>
        <v>1888</v>
      </c>
      <c r="S146" s="19"/>
    </row>
    <row r="147" spans="1:19" ht="25.5" x14ac:dyDescent="0.2">
      <c r="A147" s="10"/>
      <c r="B147" s="11"/>
      <c r="C147" s="20"/>
      <c r="D147" s="10"/>
      <c r="E147" s="15"/>
      <c r="F147" s="10"/>
      <c r="G147" s="10"/>
      <c r="H147" s="13">
        <f t="shared" si="51"/>
        <v>0</v>
      </c>
      <c r="I147" s="13"/>
      <c r="J147" s="13">
        <f t="shared" si="49"/>
        <v>0</v>
      </c>
      <c r="K147" s="13"/>
      <c r="L147" s="13"/>
      <c r="M147" s="13"/>
      <c r="N147" s="13">
        <f t="shared" si="52"/>
        <v>0</v>
      </c>
      <c r="O147" s="21" t="s">
        <v>79</v>
      </c>
      <c r="P147" s="13">
        <v>8</v>
      </c>
      <c r="Q147" s="13">
        <v>418</v>
      </c>
      <c r="R147" s="13">
        <f t="shared" si="50"/>
        <v>3344</v>
      </c>
      <c r="S147" s="19"/>
    </row>
    <row r="148" spans="1:19" ht="25.5" x14ac:dyDescent="0.2">
      <c r="A148" s="10"/>
      <c r="B148" s="11"/>
      <c r="C148" s="20"/>
      <c r="D148" s="10"/>
      <c r="E148" s="15"/>
      <c r="F148" s="10"/>
      <c r="G148" s="10"/>
      <c r="H148" s="13">
        <f t="shared" si="51"/>
        <v>0</v>
      </c>
      <c r="I148" s="13"/>
      <c r="J148" s="13">
        <f t="shared" si="49"/>
        <v>0</v>
      </c>
      <c r="K148" s="13"/>
      <c r="L148" s="13"/>
      <c r="M148" s="13"/>
      <c r="N148" s="13">
        <f t="shared" si="52"/>
        <v>0</v>
      </c>
      <c r="O148" s="21" t="s">
        <v>89</v>
      </c>
      <c r="P148" s="13">
        <v>6</v>
      </c>
      <c r="Q148" s="13">
        <v>61</v>
      </c>
      <c r="R148" s="13">
        <f t="shared" si="50"/>
        <v>366</v>
      </c>
      <c r="S148" s="19"/>
    </row>
    <row r="149" spans="1:19" ht="15" x14ac:dyDescent="0.2">
      <c r="A149" s="10"/>
      <c r="B149" s="11"/>
      <c r="C149" s="20"/>
      <c r="D149" s="10"/>
      <c r="E149" s="15"/>
      <c r="F149" s="10"/>
      <c r="G149" s="10"/>
      <c r="H149" s="13">
        <f t="shared" si="51"/>
        <v>0</v>
      </c>
      <c r="I149" s="13"/>
      <c r="J149" s="13">
        <f t="shared" si="49"/>
        <v>0</v>
      </c>
      <c r="K149" s="13"/>
      <c r="L149" s="13"/>
      <c r="M149" s="13"/>
      <c r="N149" s="13">
        <f t="shared" si="52"/>
        <v>0</v>
      </c>
      <c r="O149" s="21" t="s">
        <v>90</v>
      </c>
      <c r="P149" s="13">
        <v>8</v>
      </c>
      <c r="Q149" s="13">
        <v>14</v>
      </c>
      <c r="R149" s="13">
        <f t="shared" si="50"/>
        <v>112</v>
      </c>
      <c r="S149" s="19"/>
    </row>
    <row r="150" spans="1:19" ht="15" x14ac:dyDescent="0.2">
      <c r="A150" s="10"/>
      <c r="B150" s="11"/>
      <c r="C150" s="20"/>
      <c r="D150" s="10"/>
      <c r="E150" s="15"/>
      <c r="F150" s="10"/>
      <c r="G150" s="10"/>
      <c r="H150" s="13">
        <f t="shared" si="51"/>
        <v>0</v>
      </c>
      <c r="I150" s="13"/>
      <c r="J150" s="13">
        <f t="shared" si="49"/>
        <v>0</v>
      </c>
      <c r="K150" s="13"/>
      <c r="L150" s="13"/>
      <c r="M150" s="13"/>
      <c r="N150" s="13">
        <f t="shared" si="52"/>
        <v>0</v>
      </c>
      <c r="O150" s="21" t="s">
        <v>42</v>
      </c>
      <c r="P150" s="13">
        <v>2</v>
      </c>
      <c r="Q150" s="13">
        <v>78</v>
      </c>
      <c r="R150" s="13">
        <f t="shared" si="50"/>
        <v>156</v>
      </c>
      <c r="S150" s="19"/>
    </row>
    <row r="151" spans="1:19" ht="25.5" x14ac:dyDescent="0.2">
      <c r="A151" s="10"/>
      <c r="B151" s="11"/>
      <c r="C151" s="20"/>
      <c r="D151" s="10"/>
      <c r="E151" s="15"/>
      <c r="F151" s="10"/>
      <c r="G151" s="10"/>
      <c r="H151" s="13">
        <f t="shared" si="51"/>
        <v>0</v>
      </c>
      <c r="I151" s="13"/>
      <c r="J151" s="13">
        <f t="shared" si="49"/>
        <v>0</v>
      </c>
      <c r="K151" s="13"/>
      <c r="L151" s="13"/>
      <c r="M151" s="13"/>
      <c r="N151" s="13">
        <f t="shared" si="52"/>
        <v>0</v>
      </c>
      <c r="O151" s="21" t="s">
        <v>91</v>
      </c>
      <c r="P151" s="13">
        <v>2</v>
      </c>
      <c r="Q151" s="13">
        <v>118</v>
      </c>
      <c r="R151" s="13">
        <f t="shared" si="50"/>
        <v>236</v>
      </c>
      <c r="S151" s="19"/>
    </row>
    <row r="152" spans="1:19" ht="25.5" x14ac:dyDescent="0.2">
      <c r="A152" s="10"/>
      <c r="B152" s="11"/>
      <c r="C152" s="20"/>
      <c r="D152" s="10"/>
      <c r="E152" s="15"/>
      <c r="F152" s="10"/>
      <c r="G152" s="10"/>
      <c r="H152" s="13">
        <f t="shared" si="51"/>
        <v>0</v>
      </c>
      <c r="I152" s="13"/>
      <c r="J152" s="13">
        <f t="shared" si="49"/>
        <v>0</v>
      </c>
      <c r="K152" s="13"/>
      <c r="L152" s="13"/>
      <c r="M152" s="13"/>
      <c r="N152" s="13">
        <f t="shared" si="52"/>
        <v>0</v>
      </c>
      <c r="O152" s="21" t="s">
        <v>92</v>
      </c>
      <c r="P152" s="13">
        <v>2</v>
      </c>
      <c r="Q152" s="13">
        <v>163</v>
      </c>
      <c r="R152" s="13">
        <f t="shared" si="50"/>
        <v>326</v>
      </c>
      <c r="S152" s="19"/>
    </row>
    <row r="153" spans="1:19" ht="15" x14ac:dyDescent="0.2">
      <c r="A153" s="10"/>
      <c r="B153" s="11"/>
      <c r="C153" s="20"/>
      <c r="D153" s="10"/>
      <c r="E153" s="15"/>
      <c r="F153" s="10"/>
      <c r="G153" s="10"/>
      <c r="H153" s="13">
        <f t="shared" si="51"/>
        <v>0</v>
      </c>
      <c r="I153" s="13"/>
      <c r="J153" s="13">
        <f t="shared" si="49"/>
        <v>0</v>
      </c>
      <c r="K153" s="13"/>
      <c r="L153" s="13"/>
      <c r="M153" s="13"/>
      <c r="N153" s="13">
        <f t="shared" si="52"/>
        <v>0</v>
      </c>
      <c r="O153" s="21" t="s">
        <v>36</v>
      </c>
      <c r="P153" s="13">
        <v>50</v>
      </c>
      <c r="Q153" s="13">
        <v>1</v>
      </c>
      <c r="R153" s="13">
        <f t="shared" si="50"/>
        <v>50</v>
      </c>
      <c r="S153" s="19"/>
    </row>
    <row r="154" spans="1:19" ht="15" x14ac:dyDescent="0.2">
      <c r="A154" s="10"/>
      <c r="B154" s="11"/>
      <c r="C154" s="20"/>
      <c r="D154" s="10"/>
      <c r="E154" s="15"/>
      <c r="F154" s="10"/>
      <c r="G154" s="10"/>
      <c r="H154" s="13">
        <f t="shared" si="51"/>
        <v>0</v>
      </c>
      <c r="I154" s="13"/>
      <c r="J154" s="13">
        <f t="shared" si="49"/>
        <v>0</v>
      </c>
      <c r="K154" s="13"/>
      <c r="L154" s="13"/>
      <c r="M154" s="13"/>
      <c r="N154" s="13">
        <f t="shared" si="52"/>
        <v>0</v>
      </c>
      <c r="O154" s="21" t="s">
        <v>37</v>
      </c>
      <c r="P154" s="13">
        <v>50</v>
      </c>
      <c r="Q154" s="13">
        <v>0.8</v>
      </c>
      <c r="R154" s="13">
        <f t="shared" si="50"/>
        <v>40</v>
      </c>
      <c r="S154" s="19"/>
    </row>
    <row r="155" spans="1:19" ht="15" x14ac:dyDescent="0.2">
      <c r="A155" s="10"/>
      <c r="B155" s="11"/>
      <c r="C155" s="20"/>
      <c r="D155" s="10"/>
      <c r="E155" s="15"/>
      <c r="F155" s="10"/>
      <c r="G155" s="10"/>
      <c r="H155" s="13">
        <f t="shared" si="51"/>
        <v>0</v>
      </c>
      <c r="I155" s="13"/>
      <c r="J155" s="13">
        <f t="shared" si="49"/>
        <v>0</v>
      </c>
      <c r="K155" s="13"/>
      <c r="L155" s="13"/>
      <c r="M155" s="13"/>
      <c r="N155" s="13">
        <f t="shared" si="52"/>
        <v>0</v>
      </c>
      <c r="O155" s="21" t="s">
        <v>93</v>
      </c>
      <c r="P155" s="13">
        <v>20</v>
      </c>
      <c r="Q155" s="13">
        <v>11.5</v>
      </c>
      <c r="R155" s="13">
        <f t="shared" si="50"/>
        <v>230</v>
      </c>
      <c r="S155" s="19"/>
    </row>
    <row r="156" spans="1:19" ht="15" x14ac:dyDescent="0.2">
      <c r="A156" s="10"/>
      <c r="B156" s="11"/>
      <c r="C156" s="20"/>
      <c r="D156" s="10"/>
      <c r="E156" s="15"/>
      <c r="F156" s="10"/>
      <c r="G156" s="10"/>
      <c r="H156" s="13">
        <f t="shared" si="51"/>
        <v>0</v>
      </c>
      <c r="I156" s="13"/>
      <c r="J156" s="13">
        <f t="shared" si="49"/>
        <v>0</v>
      </c>
      <c r="K156" s="13"/>
      <c r="L156" s="13"/>
      <c r="M156" s="13"/>
      <c r="N156" s="13">
        <f t="shared" si="52"/>
        <v>0</v>
      </c>
      <c r="O156" s="21" t="s">
        <v>94</v>
      </c>
      <c r="P156" s="13">
        <v>20</v>
      </c>
      <c r="Q156" s="13">
        <v>1.6</v>
      </c>
      <c r="R156" s="13">
        <f t="shared" si="50"/>
        <v>32</v>
      </c>
      <c r="S156" s="19"/>
    </row>
    <row r="157" spans="1:19" ht="15" x14ac:dyDescent="0.2">
      <c r="A157" s="10"/>
      <c r="B157" s="11"/>
      <c r="C157" s="20"/>
      <c r="D157" s="10"/>
      <c r="E157" s="15"/>
      <c r="F157" s="10"/>
      <c r="G157" s="10"/>
      <c r="H157" s="13">
        <f t="shared" si="51"/>
        <v>0</v>
      </c>
      <c r="I157" s="13"/>
      <c r="J157" s="13">
        <f t="shared" si="49"/>
        <v>0</v>
      </c>
      <c r="K157" s="13"/>
      <c r="L157" s="13"/>
      <c r="M157" s="13"/>
      <c r="N157" s="13">
        <f t="shared" si="52"/>
        <v>0</v>
      </c>
      <c r="O157" s="21" t="s">
        <v>95</v>
      </c>
      <c r="P157" s="13">
        <v>40</v>
      </c>
      <c r="Q157" s="13">
        <v>1.85</v>
      </c>
      <c r="R157" s="13">
        <f t="shared" si="50"/>
        <v>74</v>
      </c>
      <c r="S157" s="19"/>
    </row>
    <row r="158" spans="1:19" ht="15" x14ac:dyDescent="0.2">
      <c r="A158" s="10"/>
      <c r="B158" s="11"/>
      <c r="C158" s="20"/>
      <c r="D158" s="10"/>
      <c r="E158" s="15"/>
      <c r="F158" s="10"/>
      <c r="G158" s="10"/>
      <c r="H158" s="13">
        <f t="shared" si="51"/>
        <v>0</v>
      </c>
      <c r="I158" s="13"/>
      <c r="J158" s="13">
        <f t="shared" si="49"/>
        <v>0</v>
      </c>
      <c r="K158" s="13"/>
      <c r="L158" s="13"/>
      <c r="M158" s="13"/>
      <c r="N158" s="13">
        <f t="shared" si="52"/>
        <v>0</v>
      </c>
      <c r="O158" s="21"/>
      <c r="P158" s="13"/>
      <c r="Q158" s="13"/>
      <c r="R158" s="13">
        <f t="shared" si="50"/>
        <v>0</v>
      </c>
      <c r="S158" s="19"/>
    </row>
    <row r="159" spans="1:19" ht="15" x14ac:dyDescent="0.2">
      <c r="A159" s="10"/>
      <c r="B159" s="11"/>
      <c r="C159" s="20"/>
      <c r="D159" s="10"/>
      <c r="E159" s="15"/>
      <c r="F159" s="10"/>
      <c r="G159" s="10"/>
      <c r="H159" s="13">
        <f t="shared" si="51"/>
        <v>0</v>
      </c>
      <c r="I159" s="13"/>
      <c r="J159" s="13">
        <f t="shared" si="49"/>
        <v>0</v>
      </c>
      <c r="K159" s="13"/>
      <c r="L159" s="13"/>
      <c r="M159" s="13"/>
      <c r="N159" s="13">
        <f t="shared" si="52"/>
        <v>0</v>
      </c>
      <c r="O159" s="21"/>
      <c r="P159" s="13"/>
      <c r="Q159" s="13"/>
      <c r="R159" s="13">
        <f t="shared" si="50"/>
        <v>0</v>
      </c>
      <c r="S159" s="19"/>
    </row>
    <row r="160" spans="1:19" x14ac:dyDescent="0.2">
      <c r="A160" s="10"/>
      <c r="B160" s="11"/>
      <c r="C160" s="10"/>
      <c r="D160" s="10"/>
      <c r="E160" s="10"/>
      <c r="F160" s="10"/>
      <c r="G160" s="10"/>
      <c r="H160" s="13">
        <f>F160*G160</f>
        <v>0</v>
      </c>
      <c r="I160" s="13"/>
      <c r="J160" s="13">
        <f t="shared" si="49"/>
        <v>0</v>
      </c>
      <c r="K160" s="13"/>
      <c r="L160" s="13"/>
      <c r="M160" s="13"/>
      <c r="N160" s="13">
        <f>L160*M160</f>
        <v>0</v>
      </c>
      <c r="O160" s="21"/>
      <c r="P160" s="13"/>
      <c r="Q160" s="13"/>
      <c r="R160" s="13">
        <f t="shared" si="50"/>
        <v>0</v>
      </c>
      <c r="S160" s="19"/>
    </row>
    <row r="161" spans="1:19" x14ac:dyDescent="0.2">
      <c r="A161" s="10"/>
      <c r="B161" s="11"/>
      <c r="C161" s="10"/>
      <c r="D161" s="10"/>
      <c r="E161" s="17" t="s">
        <v>19</v>
      </c>
      <c r="F161" s="10"/>
      <c r="G161" s="10"/>
      <c r="H161" s="18">
        <f>SUM(H135:H160)</f>
        <v>38</v>
      </c>
      <c r="I161" s="13"/>
      <c r="J161" s="18">
        <f>SUM(J136:J160)</f>
        <v>22800</v>
      </c>
      <c r="K161" s="13"/>
      <c r="L161" s="18">
        <f>SUM(L135:L160)</f>
        <v>0.5</v>
      </c>
      <c r="M161" s="13"/>
      <c r="N161" s="18">
        <f>SUM(N135:N160)</f>
        <v>250</v>
      </c>
      <c r="O161" s="13"/>
      <c r="P161" s="13"/>
      <c r="Q161" s="13"/>
      <c r="R161" s="18">
        <f>SUM(R135:R160)</f>
        <v>48744.1</v>
      </c>
      <c r="S161" s="14">
        <f>J161+N161+R161</f>
        <v>71794.100000000006</v>
      </c>
    </row>
    <row r="162" spans="1:19" x14ac:dyDescent="0.2">
      <c r="A162" s="10"/>
      <c r="B162" s="11"/>
      <c r="C162" s="10"/>
      <c r="D162" s="10"/>
      <c r="E162" s="17" t="s">
        <v>19</v>
      </c>
      <c r="F162" s="10"/>
      <c r="G162" s="10"/>
      <c r="H162" s="18">
        <f>H129+H134+H161</f>
        <v>64</v>
      </c>
      <c r="I162" s="13"/>
      <c r="J162" s="18">
        <f>J129+J134+J161</f>
        <v>38400</v>
      </c>
      <c r="K162" s="13"/>
      <c r="L162" s="18">
        <f>L129+L134+L161</f>
        <v>3</v>
      </c>
      <c r="M162" s="13"/>
      <c r="N162" s="18">
        <f>N129+N134+N161</f>
        <v>1500</v>
      </c>
      <c r="O162" s="13"/>
      <c r="P162" s="13"/>
      <c r="Q162" s="13"/>
      <c r="R162" s="18">
        <f>R129+R134+R161</f>
        <v>53564.6</v>
      </c>
      <c r="S162" s="18">
        <f>SUM(S104:S161)</f>
        <v>93464.6</v>
      </c>
    </row>
    <row r="163" spans="1:19" x14ac:dyDescent="0.2">
      <c r="C163" s="22"/>
      <c r="R163" s="23">
        <f>J162+N162+R162</f>
        <v>93464.6</v>
      </c>
      <c r="S163" s="23" t="s">
        <v>0</v>
      </c>
    </row>
    <row r="165" spans="1:19" ht="20.25" x14ac:dyDescent="0.3">
      <c r="F165" t="s">
        <v>0</v>
      </c>
      <c r="H165" s="1" t="s">
        <v>96</v>
      </c>
    </row>
    <row r="167" spans="1:19" x14ac:dyDescent="0.2">
      <c r="A167" s="2" t="s">
        <v>2</v>
      </c>
      <c r="B167" s="2" t="s">
        <v>3</v>
      </c>
      <c r="C167" s="2" t="s">
        <v>4</v>
      </c>
      <c r="D167" s="2" t="s">
        <v>5</v>
      </c>
      <c r="E167" s="2" t="s">
        <v>6</v>
      </c>
      <c r="F167" s="3" t="s">
        <v>7</v>
      </c>
      <c r="G167" s="3" t="s">
        <v>8</v>
      </c>
      <c r="H167" s="4" t="s">
        <v>9</v>
      </c>
      <c r="I167" s="4"/>
      <c r="J167" s="4"/>
      <c r="K167" s="2"/>
      <c r="L167" s="4" t="s">
        <v>10</v>
      </c>
      <c r="M167" s="4"/>
      <c r="N167" s="4"/>
      <c r="O167" s="4" t="s">
        <v>11</v>
      </c>
      <c r="P167" s="4"/>
      <c r="Q167" s="4"/>
      <c r="R167" s="4"/>
    </row>
    <row r="168" spans="1:19" ht="25.5" x14ac:dyDescent="0.2">
      <c r="A168" s="5"/>
      <c r="B168" s="5"/>
      <c r="C168" s="5"/>
      <c r="D168" s="5"/>
      <c r="E168" s="5"/>
      <c r="F168" s="6"/>
      <c r="G168" s="6"/>
      <c r="H168" s="7" t="s">
        <v>12</v>
      </c>
      <c r="I168" s="8" t="s">
        <v>13</v>
      </c>
      <c r="J168" s="7" t="s">
        <v>14</v>
      </c>
      <c r="K168" s="9"/>
      <c r="L168" s="7" t="s">
        <v>12</v>
      </c>
      <c r="M168" s="7" t="s">
        <v>15</v>
      </c>
      <c r="N168" s="7" t="s">
        <v>14</v>
      </c>
      <c r="O168" s="8" t="s">
        <v>16</v>
      </c>
      <c r="P168" s="7" t="s">
        <v>12</v>
      </c>
      <c r="Q168" s="7" t="s">
        <v>15</v>
      </c>
      <c r="R168" s="7" t="s">
        <v>14</v>
      </c>
    </row>
    <row r="169" spans="1:19" ht="15.75" x14ac:dyDescent="0.25">
      <c r="A169" s="10"/>
      <c r="B169" s="11"/>
      <c r="C169" s="10"/>
      <c r="D169" s="11"/>
      <c r="E169" s="12" t="s">
        <v>17</v>
      </c>
      <c r="F169" s="10"/>
      <c r="G169" s="10"/>
      <c r="H169" s="13">
        <f>F169*G169</f>
        <v>0</v>
      </c>
      <c r="I169" s="13"/>
      <c r="J169" s="13">
        <f>H169*I169</f>
        <v>0</v>
      </c>
      <c r="K169" s="13"/>
      <c r="L169" s="13"/>
      <c r="M169" s="13"/>
      <c r="N169" s="13">
        <f>L169*M169</f>
        <v>0</v>
      </c>
      <c r="O169" s="13"/>
      <c r="P169" s="13"/>
      <c r="Q169" s="13"/>
      <c r="R169" s="13">
        <f>P169*Q169</f>
        <v>0</v>
      </c>
      <c r="S169" s="14"/>
    </row>
    <row r="170" spans="1:19" ht="15" x14ac:dyDescent="0.2">
      <c r="A170" s="10"/>
      <c r="B170" s="11"/>
      <c r="C170" s="10"/>
      <c r="D170" s="10"/>
      <c r="E170" s="15" t="s">
        <v>18</v>
      </c>
      <c r="F170" s="10"/>
      <c r="G170" s="10"/>
      <c r="H170" s="13">
        <f>F170*G170</f>
        <v>0</v>
      </c>
      <c r="I170" s="13"/>
      <c r="J170" s="13">
        <f>H170*I170</f>
        <v>0</v>
      </c>
      <c r="K170" s="13"/>
      <c r="L170" s="13"/>
      <c r="M170" s="13"/>
      <c r="N170" s="13">
        <f>L170*M170</f>
        <v>0</v>
      </c>
      <c r="O170" s="13"/>
      <c r="P170" s="13"/>
      <c r="Q170" s="13"/>
      <c r="R170" s="13">
        <f t="shared" ref="R170:R174" si="53">P170*Q170</f>
        <v>0</v>
      </c>
      <c r="S170" s="14"/>
    </row>
    <row r="171" spans="1:19" ht="25.5" x14ac:dyDescent="0.2">
      <c r="A171" s="10">
        <v>1</v>
      </c>
      <c r="B171" s="11" t="s">
        <v>97</v>
      </c>
      <c r="C171" s="20">
        <v>45237</v>
      </c>
      <c r="D171" s="10">
        <v>1312</v>
      </c>
      <c r="E171" s="15" t="s">
        <v>66</v>
      </c>
      <c r="F171" s="10">
        <v>0.5</v>
      </c>
      <c r="G171" s="10">
        <v>1</v>
      </c>
      <c r="H171" s="13">
        <f t="shared" ref="H171" si="54">F171*G171</f>
        <v>0.5</v>
      </c>
      <c r="I171" s="13">
        <v>600</v>
      </c>
      <c r="J171" s="13">
        <f t="shared" ref="J171" si="55">H171*I171</f>
        <v>300</v>
      </c>
      <c r="K171" s="13" t="s">
        <v>98</v>
      </c>
      <c r="L171" s="13">
        <v>0.5</v>
      </c>
      <c r="M171" s="13">
        <v>450</v>
      </c>
      <c r="N171" s="13">
        <f t="shared" ref="N171" si="56">L171*M171</f>
        <v>225</v>
      </c>
      <c r="O171" s="13"/>
      <c r="P171" s="13"/>
      <c r="Q171" s="13"/>
      <c r="R171" s="13"/>
      <c r="S171" s="14"/>
    </row>
    <row r="172" spans="1:19" ht="15" x14ac:dyDescent="0.2">
      <c r="A172" s="10"/>
      <c r="B172" s="11"/>
      <c r="C172" s="10"/>
      <c r="D172" s="10"/>
      <c r="E172" s="15"/>
      <c r="F172" s="10"/>
      <c r="G172" s="10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4"/>
    </row>
    <row r="173" spans="1:19" ht="15" x14ac:dyDescent="0.2">
      <c r="A173" s="10"/>
      <c r="B173" s="11"/>
      <c r="C173" s="20"/>
      <c r="D173" s="10"/>
      <c r="E173" s="24"/>
      <c r="F173" s="10"/>
      <c r="G173" s="10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6"/>
    </row>
    <row r="174" spans="1:19" x14ac:dyDescent="0.2">
      <c r="A174" s="10"/>
      <c r="B174" s="11"/>
      <c r="C174" s="10"/>
      <c r="D174" s="10"/>
      <c r="E174" s="10"/>
      <c r="F174" s="10"/>
      <c r="G174" s="10"/>
      <c r="H174" s="13">
        <f>F174*G174</f>
        <v>0</v>
      </c>
      <c r="I174" s="13"/>
      <c r="J174" s="13">
        <f>H174*I174</f>
        <v>0</v>
      </c>
      <c r="K174" s="13"/>
      <c r="L174" s="13"/>
      <c r="M174" s="13"/>
      <c r="N174" s="13">
        <f>L174*M174</f>
        <v>0</v>
      </c>
      <c r="O174" s="13"/>
      <c r="P174" s="13"/>
      <c r="Q174" s="13"/>
      <c r="R174" s="13">
        <f t="shared" si="53"/>
        <v>0</v>
      </c>
      <c r="S174" s="16"/>
    </row>
    <row r="175" spans="1:19" x14ac:dyDescent="0.2">
      <c r="A175" s="10"/>
      <c r="B175" s="11"/>
      <c r="C175" s="10"/>
      <c r="D175" s="10"/>
      <c r="E175" s="17" t="s">
        <v>19</v>
      </c>
      <c r="F175" s="10"/>
      <c r="G175" s="10"/>
      <c r="H175" s="18">
        <f>SUM(H169:H174)</f>
        <v>0.5</v>
      </c>
      <c r="I175" s="13"/>
      <c r="J175" s="18">
        <f>SUM(J169:J174)</f>
        <v>300</v>
      </c>
      <c r="K175" s="13"/>
      <c r="L175" s="18">
        <f>SUM(L169:L174)</f>
        <v>0.5</v>
      </c>
      <c r="M175" s="13"/>
      <c r="N175" s="18">
        <f>SUM(N169:N174)</f>
        <v>225</v>
      </c>
      <c r="O175" s="13"/>
      <c r="P175" s="13"/>
      <c r="Q175" s="13"/>
      <c r="R175" s="18">
        <f>SUM(R169:R174)</f>
        <v>0</v>
      </c>
      <c r="S175" s="14">
        <f>J175+N175+R175</f>
        <v>525</v>
      </c>
    </row>
    <row r="176" spans="1:19" ht="15" x14ac:dyDescent="0.2">
      <c r="A176" s="10" t="s">
        <v>0</v>
      </c>
      <c r="B176" s="11"/>
      <c r="C176" s="10"/>
      <c r="D176" s="10"/>
      <c r="E176" s="15" t="s">
        <v>20</v>
      </c>
      <c r="F176" s="10"/>
      <c r="G176" s="10"/>
      <c r="H176" s="13">
        <f>F176*G176</f>
        <v>0</v>
      </c>
      <c r="I176" s="13"/>
      <c r="J176" s="13">
        <f>H176*I176</f>
        <v>0</v>
      </c>
      <c r="K176" s="13"/>
      <c r="L176" s="13"/>
      <c r="M176" s="13"/>
      <c r="N176" s="13">
        <f>L176*M176</f>
        <v>0</v>
      </c>
      <c r="O176" s="13"/>
      <c r="P176" s="13"/>
      <c r="Q176" s="13"/>
      <c r="R176" s="13">
        <f>P176</f>
        <v>0</v>
      </c>
      <c r="S176" s="19"/>
    </row>
    <row r="177" spans="1:19" ht="15" x14ac:dyDescent="0.2">
      <c r="A177" s="10"/>
      <c r="B177" s="11"/>
      <c r="C177" s="20"/>
      <c r="D177" s="10"/>
      <c r="E177" s="15"/>
      <c r="F177" s="10"/>
      <c r="G177" s="10"/>
      <c r="H177" s="13">
        <f t="shared" ref="H177:H183" si="57">F177*G177</f>
        <v>0</v>
      </c>
      <c r="I177" s="13"/>
      <c r="J177" s="13">
        <f t="shared" ref="J177:J183" si="58">H177*I177</f>
        <v>0</v>
      </c>
      <c r="K177" s="13"/>
      <c r="L177" s="13"/>
      <c r="M177" s="13"/>
      <c r="N177" s="13">
        <f t="shared" ref="N177:N182" si="59">L177*M177</f>
        <v>0</v>
      </c>
      <c r="O177" s="13"/>
      <c r="P177" s="13"/>
      <c r="Q177" s="13"/>
      <c r="R177" s="13">
        <f t="shared" ref="R177:R180" si="60">P177</f>
        <v>0</v>
      </c>
      <c r="S177" s="19"/>
    </row>
    <row r="178" spans="1:19" ht="25.5" x14ac:dyDescent="0.2">
      <c r="A178" s="10">
        <v>1</v>
      </c>
      <c r="B178" s="11" t="s">
        <v>99</v>
      </c>
      <c r="C178" s="20">
        <v>45246</v>
      </c>
      <c r="D178" s="10"/>
      <c r="E178" s="15"/>
      <c r="F178" s="10">
        <v>1</v>
      </c>
      <c r="G178" s="10">
        <v>2</v>
      </c>
      <c r="H178" s="13">
        <f t="shared" si="57"/>
        <v>2</v>
      </c>
      <c r="I178" s="13">
        <v>600</v>
      </c>
      <c r="J178" s="13">
        <f t="shared" si="58"/>
        <v>1200</v>
      </c>
      <c r="K178" s="13" t="s">
        <v>23</v>
      </c>
      <c r="L178" s="13">
        <v>0.5</v>
      </c>
      <c r="M178" s="13">
        <v>500</v>
      </c>
      <c r="N178" s="13">
        <f t="shared" si="59"/>
        <v>250</v>
      </c>
      <c r="O178" s="13" t="s">
        <v>100</v>
      </c>
      <c r="P178" s="13">
        <v>0.8</v>
      </c>
      <c r="Q178" s="13">
        <v>575</v>
      </c>
      <c r="R178" s="13">
        <f>P178*Q178</f>
        <v>460</v>
      </c>
      <c r="S178" s="19"/>
    </row>
    <row r="179" spans="1:19" ht="15" x14ac:dyDescent="0.2">
      <c r="A179" s="10"/>
      <c r="B179" s="11"/>
      <c r="C179" s="10"/>
      <c r="D179" s="10"/>
      <c r="E179" s="15"/>
      <c r="F179" s="10"/>
      <c r="G179" s="10"/>
      <c r="H179" s="13">
        <f t="shared" si="57"/>
        <v>0</v>
      </c>
      <c r="I179" s="13"/>
      <c r="J179" s="13">
        <f t="shared" si="58"/>
        <v>0</v>
      </c>
      <c r="K179" s="13"/>
      <c r="L179" s="13"/>
      <c r="M179" s="13"/>
      <c r="N179" s="13">
        <f t="shared" si="59"/>
        <v>0</v>
      </c>
      <c r="O179" s="13" t="s">
        <v>101</v>
      </c>
      <c r="P179" s="13">
        <v>0.5</v>
      </c>
      <c r="Q179" s="13">
        <v>596</v>
      </c>
      <c r="R179" s="13">
        <f>P179*Q179</f>
        <v>298</v>
      </c>
      <c r="S179" s="19"/>
    </row>
    <row r="180" spans="1:19" ht="15" x14ac:dyDescent="0.2">
      <c r="A180" s="10"/>
      <c r="B180" s="11"/>
      <c r="C180" s="10"/>
      <c r="D180" s="10"/>
      <c r="E180" s="15"/>
      <c r="F180" s="10"/>
      <c r="G180" s="10"/>
      <c r="H180" s="13">
        <f t="shared" si="57"/>
        <v>0</v>
      </c>
      <c r="I180" s="13"/>
      <c r="J180" s="13">
        <f t="shared" si="58"/>
        <v>0</v>
      </c>
      <c r="K180" s="13"/>
      <c r="L180" s="13"/>
      <c r="M180" s="13"/>
      <c r="N180" s="13">
        <f t="shared" si="59"/>
        <v>0</v>
      </c>
      <c r="O180" s="13"/>
      <c r="P180" s="13"/>
      <c r="Q180" s="13"/>
      <c r="R180" s="13">
        <f t="shared" si="60"/>
        <v>0</v>
      </c>
      <c r="S180" s="19"/>
    </row>
    <row r="181" spans="1:19" ht="15" x14ac:dyDescent="0.2">
      <c r="A181" s="10"/>
      <c r="B181" s="11"/>
      <c r="C181" s="10"/>
      <c r="D181" s="10"/>
      <c r="E181" s="15"/>
      <c r="F181" s="10"/>
      <c r="G181" s="10"/>
      <c r="H181" s="13">
        <f t="shared" si="57"/>
        <v>0</v>
      </c>
      <c r="I181" s="13"/>
      <c r="J181" s="13">
        <f t="shared" si="58"/>
        <v>0</v>
      </c>
      <c r="K181" s="13"/>
      <c r="L181" s="13"/>
      <c r="M181" s="13"/>
      <c r="N181" s="13">
        <f t="shared" si="59"/>
        <v>0</v>
      </c>
      <c r="O181" s="13"/>
      <c r="P181" s="13"/>
      <c r="Q181" s="13"/>
      <c r="R181" s="13">
        <f t="shared" ref="R181:R183" si="61">P181*Q181</f>
        <v>0</v>
      </c>
      <c r="S181" s="19"/>
    </row>
    <row r="182" spans="1:19" ht="15" x14ac:dyDescent="0.2">
      <c r="A182" s="10"/>
      <c r="B182" s="11"/>
      <c r="C182" s="10"/>
      <c r="D182" s="10"/>
      <c r="E182" s="15"/>
      <c r="F182" s="10"/>
      <c r="G182" s="10"/>
      <c r="H182" s="13">
        <f t="shared" si="57"/>
        <v>0</v>
      </c>
      <c r="I182" s="13"/>
      <c r="J182" s="13">
        <f t="shared" si="58"/>
        <v>0</v>
      </c>
      <c r="K182" s="13"/>
      <c r="L182" s="13"/>
      <c r="M182" s="13"/>
      <c r="N182" s="13">
        <f t="shared" si="59"/>
        <v>0</v>
      </c>
      <c r="O182" s="13"/>
      <c r="P182" s="13"/>
      <c r="Q182" s="13"/>
      <c r="R182" s="13">
        <f t="shared" si="61"/>
        <v>0</v>
      </c>
      <c r="S182" s="19"/>
    </row>
    <row r="183" spans="1:19" x14ac:dyDescent="0.2">
      <c r="A183" s="10"/>
      <c r="B183" s="11"/>
      <c r="C183" s="10"/>
      <c r="D183" s="10"/>
      <c r="E183" s="10"/>
      <c r="F183" s="10"/>
      <c r="G183" s="10"/>
      <c r="H183" s="13">
        <f t="shared" si="57"/>
        <v>0</v>
      </c>
      <c r="I183" s="13"/>
      <c r="J183" s="13">
        <f t="shared" si="58"/>
        <v>0</v>
      </c>
      <c r="K183" s="13"/>
      <c r="L183" s="13"/>
      <c r="M183" s="13"/>
      <c r="N183" s="13">
        <f>L183*M183</f>
        <v>0</v>
      </c>
      <c r="O183" s="13"/>
      <c r="P183" s="13"/>
      <c r="Q183" s="13"/>
      <c r="R183" s="13">
        <f t="shared" si="61"/>
        <v>0</v>
      </c>
      <c r="S183" s="14"/>
    </row>
    <row r="184" spans="1:19" x14ac:dyDescent="0.2">
      <c r="A184" s="10"/>
      <c r="B184" s="11"/>
      <c r="C184" s="10"/>
      <c r="D184" s="10"/>
      <c r="E184" s="17" t="s">
        <v>19</v>
      </c>
      <c r="F184" s="10"/>
      <c r="G184" s="10"/>
      <c r="H184" s="18">
        <f>SUM(H176:H183)</f>
        <v>2</v>
      </c>
      <c r="I184" s="13"/>
      <c r="J184" s="18">
        <f>SUM(J176:J183)</f>
        <v>1200</v>
      </c>
      <c r="K184" s="13"/>
      <c r="L184" s="18">
        <f>SUM(L176:L183)</f>
        <v>0.5</v>
      </c>
      <c r="M184" s="13"/>
      <c r="N184" s="18">
        <f>SUM(N176:N183)</f>
        <v>250</v>
      </c>
      <c r="O184" s="13"/>
      <c r="P184" s="13"/>
      <c r="Q184" s="13"/>
      <c r="R184" s="18">
        <f>SUM(R176:R183)</f>
        <v>758</v>
      </c>
      <c r="S184" s="14">
        <f>J184+N184+R184</f>
        <v>2208</v>
      </c>
    </row>
    <row r="185" spans="1:19" ht="15" x14ac:dyDescent="0.2">
      <c r="A185" s="10"/>
      <c r="B185" s="11"/>
      <c r="C185" s="10"/>
      <c r="D185" s="10"/>
      <c r="E185" s="15" t="s">
        <v>25</v>
      </c>
      <c r="F185" s="10"/>
      <c r="G185" s="10"/>
      <c r="H185" s="13">
        <f>F185*G185</f>
        <v>0</v>
      </c>
      <c r="I185" s="13"/>
      <c r="J185" s="13">
        <f>H185*I185</f>
        <v>0</v>
      </c>
      <c r="K185" s="13"/>
      <c r="L185" s="13"/>
      <c r="M185" s="13"/>
      <c r="N185" s="13">
        <f>L185*M185</f>
        <v>0</v>
      </c>
      <c r="O185" s="13"/>
      <c r="P185" s="13"/>
      <c r="Q185" s="13"/>
      <c r="R185" s="13">
        <f>P185*Q185</f>
        <v>0</v>
      </c>
      <c r="S185" s="19"/>
    </row>
    <row r="186" spans="1:19" ht="15" x14ac:dyDescent="0.2">
      <c r="A186" s="10"/>
      <c r="B186" s="11"/>
      <c r="C186" s="20"/>
      <c r="D186" s="10"/>
      <c r="E186" s="15"/>
      <c r="F186" s="10"/>
      <c r="G186" s="10"/>
      <c r="H186" s="13">
        <f t="shared" ref="H186:H203" si="62">F186*G186</f>
        <v>0</v>
      </c>
      <c r="I186" s="13"/>
      <c r="J186" s="13">
        <f t="shared" ref="J186:J204" si="63">H186*I186</f>
        <v>0</v>
      </c>
      <c r="K186" s="13"/>
      <c r="L186" s="13"/>
      <c r="M186" s="13"/>
      <c r="N186" s="13">
        <f t="shared" ref="N186:N203" si="64">L186*M186</f>
        <v>0</v>
      </c>
      <c r="O186" s="13"/>
      <c r="P186" s="13"/>
      <c r="Q186" s="13"/>
      <c r="R186" s="13">
        <f t="shared" ref="R186:R204" si="65">P186*Q186</f>
        <v>0</v>
      </c>
      <c r="S186" s="19"/>
    </row>
    <row r="187" spans="1:19" ht="114.75" x14ac:dyDescent="0.2">
      <c r="A187" s="10">
        <v>1</v>
      </c>
      <c r="B187" s="11" t="s">
        <v>102</v>
      </c>
      <c r="C187" s="20">
        <v>45251</v>
      </c>
      <c r="D187" s="10"/>
      <c r="E187" s="15" t="s">
        <v>103</v>
      </c>
      <c r="F187" s="10">
        <v>5</v>
      </c>
      <c r="G187" s="10">
        <v>2</v>
      </c>
      <c r="H187" s="13">
        <f t="shared" si="62"/>
        <v>10</v>
      </c>
      <c r="I187" s="13">
        <v>600</v>
      </c>
      <c r="J187" s="13">
        <f t="shared" si="63"/>
        <v>6000</v>
      </c>
      <c r="K187" s="13" t="s">
        <v>23</v>
      </c>
      <c r="L187" s="13">
        <v>0.5</v>
      </c>
      <c r="M187" s="13">
        <v>500</v>
      </c>
      <c r="N187" s="13">
        <f t="shared" si="64"/>
        <v>250</v>
      </c>
      <c r="O187" s="21" t="s">
        <v>42</v>
      </c>
      <c r="P187" s="13">
        <v>0.5</v>
      </c>
      <c r="Q187" s="13">
        <v>65</v>
      </c>
      <c r="R187" s="13">
        <f t="shared" si="65"/>
        <v>32.5</v>
      </c>
      <c r="S187" s="19"/>
    </row>
    <row r="188" spans="1:19" ht="15" x14ac:dyDescent="0.2">
      <c r="A188" s="10"/>
      <c r="B188" s="11"/>
      <c r="C188" s="20"/>
      <c r="D188" s="10"/>
      <c r="E188" s="15"/>
      <c r="F188" s="10"/>
      <c r="G188" s="10"/>
      <c r="H188" s="13">
        <f t="shared" si="62"/>
        <v>0</v>
      </c>
      <c r="I188" s="13"/>
      <c r="J188" s="13">
        <f t="shared" si="63"/>
        <v>0</v>
      </c>
      <c r="K188" s="13"/>
      <c r="L188" s="13"/>
      <c r="M188" s="13"/>
      <c r="N188" s="13">
        <f t="shared" si="64"/>
        <v>0</v>
      </c>
      <c r="O188" s="21" t="s">
        <v>41</v>
      </c>
      <c r="P188" s="13">
        <v>50</v>
      </c>
      <c r="Q188" s="13">
        <v>0.8</v>
      </c>
      <c r="R188" s="13">
        <f t="shared" si="65"/>
        <v>40</v>
      </c>
      <c r="S188" s="19"/>
    </row>
    <row r="189" spans="1:19" ht="15" x14ac:dyDescent="0.2">
      <c r="A189" s="10"/>
      <c r="B189" s="11"/>
      <c r="C189" s="20"/>
      <c r="D189" s="10"/>
      <c r="E189" s="15"/>
      <c r="F189" s="10"/>
      <c r="G189" s="10"/>
      <c r="H189" s="13">
        <f t="shared" si="62"/>
        <v>0</v>
      </c>
      <c r="I189" s="13"/>
      <c r="J189" s="13">
        <f t="shared" si="63"/>
        <v>0</v>
      </c>
      <c r="K189" s="13"/>
      <c r="L189" s="13"/>
      <c r="M189" s="13"/>
      <c r="N189" s="13">
        <f t="shared" si="64"/>
        <v>0</v>
      </c>
      <c r="O189" s="21" t="s">
        <v>36</v>
      </c>
      <c r="P189" s="13">
        <v>50</v>
      </c>
      <c r="Q189" s="13">
        <v>1</v>
      </c>
      <c r="R189" s="13">
        <f t="shared" si="65"/>
        <v>50</v>
      </c>
      <c r="S189" s="19"/>
    </row>
    <row r="190" spans="1:19" ht="15" x14ac:dyDescent="0.2">
      <c r="A190" s="10"/>
      <c r="B190" s="11"/>
      <c r="C190" s="20"/>
      <c r="D190" s="10"/>
      <c r="E190" s="15"/>
      <c r="F190" s="10"/>
      <c r="G190" s="10"/>
      <c r="H190" s="13">
        <f t="shared" si="62"/>
        <v>0</v>
      </c>
      <c r="I190" s="13"/>
      <c r="J190" s="13">
        <f t="shared" si="63"/>
        <v>0</v>
      </c>
      <c r="K190" s="13"/>
      <c r="L190" s="13"/>
      <c r="M190" s="13"/>
      <c r="N190" s="13">
        <f t="shared" si="64"/>
        <v>0</v>
      </c>
      <c r="O190" s="21" t="s">
        <v>104</v>
      </c>
      <c r="P190" s="13">
        <v>12</v>
      </c>
      <c r="Q190" s="13">
        <v>350</v>
      </c>
      <c r="R190" s="13">
        <f t="shared" si="65"/>
        <v>4200</v>
      </c>
      <c r="S190" s="19"/>
    </row>
    <row r="191" spans="1:19" ht="25.5" x14ac:dyDescent="0.2">
      <c r="A191" s="10"/>
      <c r="B191" s="11"/>
      <c r="C191" s="20"/>
      <c r="D191" s="10"/>
      <c r="E191" s="15"/>
      <c r="F191" s="10"/>
      <c r="G191" s="10"/>
      <c r="H191" s="13">
        <f t="shared" si="62"/>
        <v>0</v>
      </c>
      <c r="I191" s="13"/>
      <c r="J191" s="13">
        <f t="shared" si="63"/>
        <v>0</v>
      </c>
      <c r="K191" s="13"/>
      <c r="L191" s="13"/>
      <c r="M191" s="13"/>
      <c r="N191" s="13">
        <f t="shared" si="64"/>
        <v>0</v>
      </c>
      <c r="O191" s="21" t="s">
        <v>105</v>
      </c>
      <c r="P191" s="13">
        <v>1</v>
      </c>
      <c r="Q191" s="13">
        <v>258</v>
      </c>
      <c r="R191" s="13">
        <f t="shared" si="65"/>
        <v>258</v>
      </c>
      <c r="S191" s="19"/>
    </row>
    <row r="192" spans="1:19" ht="15" x14ac:dyDescent="0.2">
      <c r="A192" s="10"/>
      <c r="B192" s="11"/>
      <c r="C192" s="20"/>
      <c r="D192" s="10"/>
      <c r="E192" s="15"/>
      <c r="F192" s="10"/>
      <c r="G192" s="10"/>
      <c r="H192" s="13">
        <f t="shared" si="62"/>
        <v>0</v>
      </c>
      <c r="I192" s="13"/>
      <c r="J192" s="13">
        <f t="shared" si="63"/>
        <v>0</v>
      </c>
      <c r="K192" s="13"/>
      <c r="L192" s="13"/>
      <c r="M192" s="13"/>
      <c r="N192" s="13">
        <f t="shared" si="64"/>
        <v>0</v>
      </c>
      <c r="O192" s="21" t="s">
        <v>106</v>
      </c>
      <c r="P192" s="13">
        <v>50</v>
      </c>
      <c r="Q192" s="13">
        <v>3.1</v>
      </c>
      <c r="R192" s="13">
        <f t="shared" si="65"/>
        <v>155</v>
      </c>
      <c r="S192" s="19"/>
    </row>
    <row r="193" spans="1:19" ht="15" x14ac:dyDescent="0.2">
      <c r="A193" s="10"/>
      <c r="B193" s="11"/>
      <c r="C193" s="20"/>
      <c r="D193" s="10"/>
      <c r="E193" s="15"/>
      <c r="F193" s="10"/>
      <c r="G193" s="10"/>
      <c r="H193" s="13">
        <f t="shared" si="62"/>
        <v>0</v>
      </c>
      <c r="I193" s="13"/>
      <c r="J193" s="13">
        <f t="shared" si="63"/>
        <v>0</v>
      </c>
      <c r="K193" s="13"/>
      <c r="L193" s="13"/>
      <c r="M193" s="13"/>
      <c r="N193" s="13">
        <f t="shared" si="64"/>
        <v>0</v>
      </c>
      <c r="O193" s="21"/>
      <c r="P193" s="13"/>
      <c r="Q193" s="13"/>
      <c r="R193" s="13">
        <f t="shared" si="65"/>
        <v>0</v>
      </c>
      <c r="S193" s="19"/>
    </row>
    <row r="194" spans="1:19" ht="38.25" x14ac:dyDescent="0.2">
      <c r="A194" s="10">
        <v>2</v>
      </c>
      <c r="B194" s="11" t="s">
        <v>107</v>
      </c>
      <c r="C194" s="20">
        <v>45251</v>
      </c>
      <c r="D194" s="10">
        <v>1418</v>
      </c>
      <c r="E194" s="15" t="s">
        <v>22</v>
      </c>
      <c r="F194" s="10">
        <v>2</v>
      </c>
      <c r="G194" s="10">
        <v>1</v>
      </c>
      <c r="H194" s="13">
        <f t="shared" si="62"/>
        <v>2</v>
      </c>
      <c r="I194" s="13">
        <v>600</v>
      </c>
      <c r="J194" s="13">
        <f t="shared" si="63"/>
        <v>1200</v>
      </c>
      <c r="K194" s="13" t="s">
        <v>23</v>
      </c>
      <c r="L194" s="13">
        <v>0.5</v>
      </c>
      <c r="M194" s="13">
        <v>500</v>
      </c>
      <c r="N194" s="13">
        <f t="shared" si="64"/>
        <v>250</v>
      </c>
      <c r="O194" s="21" t="s">
        <v>42</v>
      </c>
      <c r="P194" s="13">
        <v>0.5</v>
      </c>
      <c r="Q194" s="13">
        <v>65</v>
      </c>
      <c r="R194" s="13">
        <f t="shared" si="65"/>
        <v>32.5</v>
      </c>
      <c r="S194" s="19"/>
    </row>
    <row r="195" spans="1:19" ht="15" x14ac:dyDescent="0.2">
      <c r="A195" s="10"/>
      <c r="B195" s="11"/>
      <c r="C195" s="20"/>
      <c r="D195" s="10"/>
      <c r="E195" s="15"/>
      <c r="F195" s="10"/>
      <c r="G195" s="10"/>
      <c r="H195" s="13">
        <f t="shared" si="62"/>
        <v>0</v>
      </c>
      <c r="I195" s="13"/>
      <c r="J195" s="13">
        <f t="shared" si="63"/>
        <v>0</v>
      </c>
      <c r="K195" s="13"/>
      <c r="L195" s="13"/>
      <c r="M195" s="13"/>
      <c r="N195" s="13">
        <f t="shared" si="64"/>
        <v>0</v>
      </c>
      <c r="O195" s="21"/>
      <c r="P195" s="13"/>
      <c r="Q195" s="13"/>
      <c r="R195" s="13">
        <f t="shared" si="65"/>
        <v>0</v>
      </c>
      <c r="S195" s="19"/>
    </row>
    <row r="196" spans="1:19" ht="114.75" x14ac:dyDescent="0.2">
      <c r="A196" s="10">
        <v>3</v>
      </c>
      <c r="B196" s="11" t="s">
        <v>108</v>
      </c>
      <c r="C196" s="20">
        <v>45239</v>
      </c>
      <c r="D196" s="10"/>
      <c r="E196" s="15" t="s">
        <v>28</v>
      </c>
      <c r="F196" s="10">
        <v>1.5</v>
      </c>
      <c r="G196" s="10">
        <v>1</v>
      </c>
      <c r="H196" s="13">
        <f t="shared" si="62"/>
        <v>1.5</v>
      </c>
      <c r="I196" s="13">
        <v>600</v>
      </c>
      <c r="J196" s="13">
        <f t="shared" si="63"/>
        <v>900</v>
      </c>
      <c r="K196" s="13" t="s">
        <v>23</v>
      </c>
      <c r="L196" s="13">
        <v>0.5</v>
      </c>
      <c r="M196" s="13">
        <v>500</v>
      </c>
      <c r="N196" s="13">
        <f t="shared" si="64"/>
        <v>250</v>
      </c>
      <c r="O196" s="21" t="s">
        <v>105</v>
      </c>
      <c r="P196" s="13">
        <v>1</v>
      </c>
      <c r="Q196" s="13">
        <v>258</v>
      </c>
      <c r="R196" s="13">
        <f t="shared" si="65"/>
        <v>258</v>
      </c>
      <c r="S196" s="19"/>
    </row>
    <row r="197" spans="1:19" ht="25.5" x14ac:dyDescent="0.2">
      <c r="A197" s="10"/>
      <c r="B197" s="11"/>
      <c r="C197" s="20"/>
      <c r="D197" s="10"/>
      <c r="E197" s="15"/>
      <c r="F197" s="10"/>
      <c r="G197" s="10"/>
      <c r="H197" s="13">
        <f t="shared" si="62"/>
        <v>0</v>
      </c>
      <c r="I197" s="13"/>
      <c r="J197" s="13">
        <f t="shared" si="63"/>
        <v>0</v>
      </c>
      <c r="K197" s="13"/>
      <c r="L197" s="13"/>
      <c r="M197" s="13"/>
      <c r="N197" s="13">
        <f t="shared" si="64"/>
        <v>0</v>
      </c>
      <c r="O197" s="21" t="s">
        <v>109</v>
      </c>
      <c r="P197" s="13">
        <v>1</v>
      </c>
      <c r="Q197" s="13">
        <v>350</v>
      </c>
      <c r="R197" s="13">
        <f t="shared" si="65"/>
        <v>350</v>
      </c>
      <c r="S197" s="19"/>
    </row>
    <row r="198" spans="1:19" ht="15" x14ac:dyDescent="0.2">
      <c r="A198" s="10"/>
      <c r="B198" s="11"/>
      <c r="C198" s="20"/>
      <c r="D198" s="10"/>
      <c r="E198" s="15"/>
      <c r="F198" s="10"/>
      <c r="G198" s="10"/>
      <c r="H198" s="13">
        <f t="shared" si="62"/>
        <v>0</v>
      </c>
      <c r="I198" s="13"/>
      <c r="J198" s="13">
        <f t="shared" si="63"/>
        <v>0</v>
      </c>
      <c r="K198" s="13"/>
      <c r="L198" s="13"/>
      <c r="M198" s="13"/>
      <c r="N198" s="13">
        <f t="shared" si="64"/>
        <v>0</v>
      </c>
      <c r="O198" s="21" t="s">
        <v>41</v>
      </c>
      <c r="P198" s="13">
        <v>8</v>
      </c>
      <c r="Q198" s="13">
        <v>0.8</v>
      </c>
      <c r="R198" s="13">
        <f t="shared" si="65"/>
        <v>6.4</v>
      </c>
      <c r="S198" s="19"/>
    </row>
    <row r="199" spans="1:19" ht="15" x14ac:dyDescent="0.2">
      <c r="A199" s="10"/>
      <c r="B199" s="11"/>
      <c r="C199" s="20"/>
      <c r="D199" s="10"/>
      <c r="E199" s="15"/>
      <c r="F199" s="10"/>
      <c r="G199" s="10"/>
      <c r="H199" s="13">
        <f t="shared" si="62"/>
        <v>0</v>
      </c>
      <c r="I199" s="13"/>
      <c r="J199" s="13">
        <f t="shared" si="63"/>
        <v>0</v>
      </c>
      <c r="K199" s="13"/>
      <c r="L199" s="13"/>
      <c r="M199" s="13"/>
      <c r="N199" s="13">
        <f t="shared" si="64"/>
        <v>0</v>
      </c>
      <c r="O199" s="21" t="s">
        <v>36</v>
      </c>
      <c r="P199" s="13">
        <v>8</v>
      </c>
      <c r="Q199" s="13">
        <v>1</v>
      </c>
      <c r="R199" s="13">
        <f t="shared" si="65"/>
        <v>8</v>
      </c>
      <c r="S199" s="19"/>
    </row>
    <row r="200" spans="1:19" ht="15" x14ac:dyDescent="0.2">
      <c r="A200" s="10"/>
      <c r="B200" s="11"/>
      <c r="C200" s="20"/>
      <c r="D200" s="10"/>
      <c r="E200" s="15"/>
      <c r="F200" s="10"/>
      <c r="G200" s="10"/>
      <c r="H200" s="13">
        <f t="shared" si="62"/>
        <v>0</v>
      </c>
      <c r="I200" s="13"/>
      <c r="J200" s="13">
        <f t="shared" si="63"/>
        <v>0</v>
      </c>
      <c r="K200" s="13"/>
      <c r="L200" s="13"/>
      <c r="M200" s="13"/>
      <c r="N200" s="13">
        <f t="shared" si="64"/>
        <v>0</v>
      </c>
      <c r="O200" s="21" t="s">
        <v>42</v>
      </c>
      <c r="P200" s="13">
        <v>0.5</v>
      </c>
      <c r="Q200" s="13">
        <v>65</v>
      </c>
      <c r="R200" s="13">
        <f t="shared" si="65"/>
        <v>32.5</v>
      </c>
      <c r="S200" s="19"/>
    </row>
    <row r="201" spans="1:19" ht="15" x14ac:dyDescent="0.2">
      <c r="A201" s="10"/>
      <c r="B201" s="11"/>
      <c r="C201" s="20"/>
      <c r="D201" s="10"/>
      <c r="E201" s="15"/>
      <c r="F201" s="10"/>
      <c r="G201" s="10"/>
      <c r="H201" s="13">
        <f t="shared" si="62"/>
        <v>0</v>
      </c>
      <c r="I201" s="13"/>
      <c r="J201" s="13">
        <f t="shared" si="63"/>
        <v>0</v>
      </c>
      <c r="K201" s="13"/>
      <c r="L201" s="13"/>
      <c r="M201" s="13"/>
      <c r="N201" s="13">
        <f t="shared" si="64"/>
        <v>0</v>
      </c>
      <c r="O201" s="21" t="s">
        <v>110</v>
      </c>
      <c r="P201" s="13">
        <v>1</v>
      </c>
      <c r="Q201" s="13">
        <v>18</v>
      </c>
      <c r="R201" s="13">
        <f t="shared" si="65"/>
        <v>18</v>
      </c>
      <c r="S201" s="19"/>
    </row>
    <row r="202" spans="1:19" ht="25.5" x14ac:dyDescent="0.2">
      <c r="A202" s="10"/>
      <c r="B202" s="11"/>
      <c r="C202" s="20"/>
      <c r="D202" s="10"/>
      <c r="E202" s="15"/>
      <c r="F202" s="10"/>
      <c r="G202" s="10"/>
      <c r="H202" s="13">
        <f t="shared" si="62"/>
        <v>0</v>
      </c>
      <c r="I202" s="13"/>
      <c r="J202" s="13">
        <f t="shared" si="63"/>
        <v>0</v>
      </c>
      <c r="K202" s="13"/>
      <c r="L202" s="13"/>
      <c r="M202" s="13"/>
      <c r="N202" s="13">
        <f t="shared" si="64"/>
        <v>0</v>
      </c>
      <c r="O202" s="21" t="s">
        <v>111</v>
      </c>
      <c r="P202" s="13">
        <v>1</v>
      </c>
      <c r="Q202" s="13">
        <v>56</v>
      </c>
      <c r="R202" s="13">
        <f t="shared" si="65"/>
        <v>56</v>
      </c>
      <c r="S202" s="19"/>
    </row>
    <row r="203" spans="1:19" ht="15" x14ac:dyDescent="0.2">
      <c r="A203" s="10"/>
      <c r="B203" s="11"/>
      <c r="C203" s="20"/>
      <c r="D203" s="10"/>
      <c r="E203" s="15"/>
      <c r="F203" s="10"/>
      <c r="G203" s="10"/>
      <c r="H203" s="13">
        <f t="shared" si="62"/>
        <v>0</v>
      </c>
      <c r="I203" s="13"/>
      <c r="J203" s="13">
        <f t="shared" si="63"/>
        <v>0</v>
      </c>
      <c r="K203" s="13"/>
      <c r="L203" s="13"/>
      <c r="M203" s="13"/>
      <c r="N203" s="13">
        <f t="shared" si="64"/>
        <v>0</v>
      </c>
      <c r="O203" s="21"/>
      <c r="P203" s="13"/>
      <c r="Q203" s="13"/>
      <c r="R203" s="13">
        <f t="shared" si="65"/>
        <v>0</v>
      </c>
      <c r="S203" s="19"/>
    </row>
    <row r="204" spans="1:19" x14ac:dyDescent="0.2">
      <c r="A204" s="10"/>
      <c r="B204" s="11"/>
      <c r="C204" s="10"/>
      <c r="D204" s="10"/>
      <c r="E204" s="10"/>
      <c r="F204" s="10"/>
      <c r="G204" s="10"/>
      <c r="H204" s="13">
        <f>F204*G204</f>
        <v>0</v>
      </c>
      <c r="I204" s="13"/>
      <c r="J204" s="13">
        <f t="shared" si="63"/>
        <v>0</v>
      </c>
      <c r="K204" s="13"/>
      <c r="L204" s="13"/>
      <c r="M204" s="13"/>
      <c r="N204" s="13">
        <f>L204*M204</f>
        <v>0</v>
      </c>
      <c r="O204" s="13"/>
      <c r="P204" s="13"/>
      <c r="Q204" s="13"/>
      <c r="R204" s="13">
        <f t="shared" si="65"/>
        <v>0</v>
      </c>
      <c r="S204" s="19"/>
    </row>
    <row r="205" spans="1:19" x14ac:dyDescent="0.2">
      <c r="A205" s="10"/>
      <c r="B205" s="11"/>
      <c r="C205" s="10"/>
      <c r="D205" s="10"/>
      <c r="E205" s="17" t="s">
        <v>19</v>
      </c>
      <c r="F205" s="10"/>
      <c r="G205" s="10"/>
      <c r="H205" s="18">
        <f>SUM(H185:H204)</f>
        <v>13.5</v>
      </c>
      <c r="I205" s="13"/>
      <c r="J205" s="18">
        <f>SUM(J186:J204)</f>
        <v>8100</v>
      </c>
      <c r="K205" s="13"/>
      <c r="L205" s="18">
        <f>SUM(L185:L204)</f>
        <v>1.5</v>
      </c>
      <c r="M205" s="13"/>
      <c r="N205" s="18">
        <f>SUM(N185:N204)</f>
        <v>750</v>
      </c>
      <c r="O205" s="13"/>
      <c r="P205" s="13"/>
      <c r="Q205" s="13"/>
      <c r="R205" s="18">
        <f>SUM(R185:R204)</f>
        <v>5496.9</v>
      </c>
      <c r="S205" s="14">
        <f>J205+N205+R205</f>
        <v>14346.9</v>
      </c>
    </row>
    <row r="206" spans="1:19" x14ac:dyDescent="0.2">
      <c r="A206" s="10"/>
      <c r="B206" s="11"/>
      <c r="C206" s="10"/>
      <c r="D206" s="10"/>
      <c r="E206" s="17" t="s">
        <v>19</v>
      </c>
      <c r="F206" s="10"/>
      <c r="G206" s="10"/>
      <c r="H206" s="18">
        <f>H175+H184+H205</f>
        <v>16</v>
      </c>
      <c r="I206" s="13"/>
      <c r="J206" s="18">
        <f>J175+J184+J205</f>
        <v>9600</v>
      </c>
      <c r="K206" s="13"/>
      <c r="L206" s="18">
        <f>L175+L184+L205</f>
        <v>2.5</v>
      </c>
      <c r="M206" s="13"/>
      <c r="N206" s="18">
        <f>N175+N184+N205</f>
        <v>1225</v>
      </c>
      <c r="O206" s="13"/>
      <c r="P206" s="13"/>
      <c r="Q206" s="13"/>
      <c r="R206" s="18">
        <f>R175+R184+R205</f>
        <v>6254.9</v>
      </c>
      <c r="S206" s="18">
        <f>SUM(S169:S205)</f>
        <v>17079.900000000001</v>
      </c>
    </row>
    <row r="207" spans="1:19" x14ac:dyDescent="0.2">
      <c r="C207" s="22"/>
      <c r="R207" s="23">
        <f>J206+N206+R206</f>
        <v>17079.900000000001</v>
      </c>
      <c r="S207" s="23" t="s">
        <v>0</v>
      </c>
    </row>
    <row r="210" spans="1:19" ht="20.25" x14ac:dyDescent="0.3">
      <c r="F210" t="s">
        <v>0</v>
      </c>
      <c r="H210" s="1" t="s">
        <v>112</v>
      </c>
    </row>
    <row r="212" spans="1:19" x14ac:dyDescent="0.2">
      <c r="A212" s="2" t="s">
        <v>2</v>
      </c>
      <c r="B212" s="2" t="s">
        <v>3</v>
      </c>
      <c r="C212" s="2" t="s">
        <v>4</v>
      </c>
      <c r="D212" s="2" t="s">
        <v>5</v>
      </c>
      <c r="E212" s="2" t="s">
        <v>6</v>
      </c>
      <c r="F212" s="3" t="s">
        <v>7</v>
      </c>
      <c r="G212" s="3" t="s">
        <v>8</v>
      </c>
      <c r="H212" s="4" t="s">
        <v>9</v>
      </c>
      <c r="I212" s="4"/>
      <c r="J212" s="4"/>
      <c r="K212" s="2"/>
      <c r="L212" s="4" t="s">
        <v>10</v>
      </c>
      <c r="M212" s="4"/>
      <c r="N212" s="4"/>
      <c r="O212" s="4" t="s">
        <v>11</v>
      </c>
      <c r="P212" s="4"/>
      <c r="Q212" s="4"/>
      <c r="R212" s="4"/>
    </row>
    <row r="213" spans="1:19" ht="25.5" x14ac:dyDescent="0.2">
      <c r="A213" s="5"/>
      <c r="B213" s="5"/>
      <c r="C213" s="5"/>
      <c r="D213" s="5"/>
      <c r="E213" s="5"/>
      <c r="F213" s="6"/>
      <c r="G213" s="6"/>
      <c r="H213" s="7" t="s">
        <v>12</v>
      </c>
      <c r="I213" s="8" t="s">
        <v>13</v>
      </c>
      <c r="J213" s="7" t="s">
        <v>14</v>
      </c>
      <c r="K213" s="9"/>
      <c r="L213" s="7" t="s">
        <v>12</v>
      </c>
      <c r="M213" s="7" t="s">
        <v>15</v>
      </c>
      <c r="N213" s="7" t="s">
        <v>14</v>
      </c>
      <c r="O213" s="8" t="s">
        <v>16</v>
      </c>
      <c r="P213" s="7" t="s">
        <v>12</v>
      </c>
      <c r="Q213" s="7" t="s">
        <v>15</v>
      </c>
      <c r="R213" s="7" t="s">
        <v>14</v>
      </c>
    </row>
    <row r="214" spans="1:19" ht="15.75" x14ac:dyDescent="0.25">
      <c r="A214" s="10"/>
      <c r="B214" s="11"/>
      <c r="C214" s="10"/>
      <c r="D214" s="11"/>
      <c r="E214" s="12" t="s">
        <v>17</v>
      </c>
      <c r="F214" s="10"/>
      <c r="G214" s="10"/>
      <c r="H214" s="13">
        <f>F214*G214</f>
        <v>0</v>
      </c>
      <c r="I214" s="13"/>
      <c r="J214" s="13">
        <f>H214*I214</f>
        <v>0</v>
      </c>
      <c r="K214" s="13"/>
      <c r="L214" s="13"/>
      <c r="M214" s="13"/>
      <c r="N214" s="13">
        <f>L214*M214</f>
        <v>0</v>
      </c>
      <c r="O214" s="13"/>
      <c r="P214" s="13"/>
      <c r="Q214" s="13"/>
      <c r="R214" s="13">
        <f>P214*Q214</f>
        <v>0</v>
      </c>
      <c r="S214" s="14"/>
    </row>
    <row r="215" spans="1:19" ht="15" x14ac:dyDescent="0.2">
      <c r="A215" s="10"/>
      <c r="B215" s="11"/>
      <c r="C215" s="10"/>
      <c r="D215" s="10"/>
      <c r="E215" s="15" t="s">
        <v>18</v>
      </c>
      <c r="F215" s="10"/>
      <c r="G215" s="10"/>
      <c r="H215" s="13">
        <f>F215*G215</f>
        <v>0</v>
      </c>
      <c r="I215" s="13"/>
      <c r="J215" s="13">
        <f>H215*I215</f>
        <v>0</v>
      </c>
      <c r="K215" s="13"/>
      <c r="L215" s="13"/>
      <c r="M215" s="13"/>
      <c r="N215" s="13">
        <f>L215*M215</f>
        <v>0</v>
      </c>
      <c r="O215" s="13"/>
      <c r="P215" s="13"/>
      <c r="Q215" s="13"/>
      <c r="R215" s="13">
        <f t="shared" ref="R215:R217" si="66">P215*Q215</f>
        <v>0</v>
      </c>
      <c r="S215" s="14"/>
    </row>
    <row r="216" spans="1:19" ht="89.25" x14ac:dyDescent="0.2">
      <c r="A216" s="10">
        <v>1</v>
      </c>
      <c r="B216" s="11" t="s">
        <v>113</v>
      </c>
      <c r="C216" s="20">
        <v>45280</v>
      </c>
      <c r="D216" s="10">
        <v>1579</v>
      </c>
      <c r="E216" s="24" t="s">
        <v>66</v>
      </c>
      <c r="F216" s="10">
        <v>1</v>
      </c>
      <c r="G216" s="10">
        <v>2</v>
      </c>
      <c r="H216" s="13">
        <f>F216*G216</f>
        <v>2</v>
      </c>
      <c r="I216" s="13">
        <v>600</v>
      </c>
      <c r="J216" s="13">
        <f>H216*I216</f>
        <v>1200</v>
      </c>
      <c r="K216" s="13" t="s">
        <v>23</v>
      </c>
      <c r="L216" s="13">
        <v>0.5</v>
      </c>
      <c r="M216" s="13">
        <v>500</v>
      </c>
      <c r="N216" s="13">
        <f>L216*M216</f>
        <v>250</v>
      </c>
      <c r="O216" s="13" t="s">
        <v>34</v>
      </c>
      <c r="P216" s="13">
        <v>0.4</v>
      </c>
      <c r="Q216" s="13">
        <v>70</v>
      </c>
      <c r="R216" s="13">
        <f t="shared" si="66"/>
        <v>28</v>
      </c>
      <c r="S216" s="16"/>
    </row>
    <row r="217" spans="1:19" x14ac:dyDescent="0.2">
      <c r="A217" s="10"/>
      <c r="B217" s="11"/>
      <c r="C217" s="10"/>
      <c r="D217" s="10"/>
      <c r="E217" s="10"/>
      <c r="F217" s="10"/>
      <c r="G217" s="10"/>
      <c r="H217" s="13">
        <f>F217*G217</f>
        <v>0</v>
      </c>
      <c r="I217" s="13"/>
      <c r="J217" s="13">
        <f>H217*I217</f>
        <v>0</v>
      </c>
      <c r="K217" s="13"/>
      <c r="L217" s="13"/>
      <c r="M217" s="13"/>
      <c r="N217" s="13">
        <f>L217*M217</f>
        <v>0</v>
      </c>
      <c r="O217" s="13"/>
      <c r="P217" s="13"/>
      <c r="Q217" s="13"/>
      <c r="R217" s="13">
        <f t="shared" si="66"/>
        <v>0</v>
      </c>
      <c r="S217" s="16"/>
    </row>
    <row r="218" spans="1:19" x14ac:dyDescent="0.2">
      <c r="A218" s="10"/>
      <c r="B218" s="11"/>
      <c r="C218" s="10"/>
      <c r="D218" s="10"/>
      <c r="E218" s="17" t="s">
        <v>19</v>
      </c>
      <c r="F218" s="10"/>
      <c r="G218" s="10"/>
      <c r="H218" s="18">
        <f>SUM(H214:H217)</f>
        <v>2</v>
      </c>
      <c r="I218" s="13"/>
      <c r="J218" s="18">
        <f>SUM(J214:J217)</f>
        <v>1200</v>
      </c>
      <c r="K218" s="13"/>
      <c r="L218" s="18">
        <f>SUM(L214:L217)</f>
        <v>0.5</v>
      </c>
      <c r="M218" s="13"/>
      <c r="N218" s="18">
        <f>SUM(N214:N217)</f>
        <v>250</v>
      </c>
      <c r="O218" s="13"/>
      <c r="P218" s="13"/>
      <c r="Q218" s="13"/>
      <c r="R218" s="18">
        <f>SUM(R214:R217)</f>
        <v>28</v>
      </c>
      <c r="S218" s="14">
        <f>J218+N218+R218</f>
        <v>1478</v>
      </c>
    </row>
    <row r="219" spans="1:19" ht="15" x14ac:dyDescent="0.2">
      <c r="A219" s="10" t="s">
        <v>0</v>
      </c>
      <c r="B219" s="11"/>
      <c r="C219" s="10"/>
      <c r="D219" s="10"/>
      <c r="E219" s="15" t="s">
        <v>20</v>
      </c>
      <c r="F219" s="10"/>
      <c r="G219" s="10"/>
      <c r="H219" s="13">
        <f>F219*G219</f>
        <v>0</v>
      </c>
      <c r="I219" s="13"/>
      <c r="J219" s="13">
        <f>H219*I219</f>
        <v>0</v>
      </c>
      <c r="K219" s="13"/>
      <c r="L219" s="13"/>
      <c r="M219" s="13"/>
      <c r="N219" s="13">
        <f>L219*M219</f>
        <v>0</v>
      </c>
      <c r="O219" s="13"/>
      <c r="P219" s="13"/>
      <c r="Q219" s="13"/>
      <c r="R219" s="13">
        <f>P219</f>
        <v>0</v>
      </c>
      <c r="S219" s="19"/>
    </row>
    <row r="220" spans="1:19" ht="63.75" x14ac:dyDescent="0.2">
      <c r="A220" s="10">
        <v>1</v>
      </c>
      <c r="B220" s="11" t="s">
        <v>114</v>
      </c>
      <c r="C220" s="20">
        <v>45261</v>
      </c>
      <c r="D220" s="10"/>
      <c r="E220" s="15" t="s">
        <v>115</v>
      </c>
      <c r="F220" s="10"/>
      <c r="G220" s="10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27">
        <v>3650</v>
      </c>
      <c r="S220" s="19"/>
    </row>
    <row r="221" spans="1:19" ht="15" x14ac:dyDescent="0.2">
      <c r="A221" s="10"/>
      <c r="B221" s="11"/>
      <c r="C221" s="10"/>
      <c r="D221" s="10"/>
      <c r="E221" s="15"/>
      <c r="F221" s="10"/>
      <c r="G221" s="10"/>
      <c r="H221" s="13"/>
      <c r="I221" s="13"/>
      <c r="J221" s="13"/>
      <c r="K221" s="13"/>
      <c r="L221" s="13"/>
      <c r="M221" s="13"/>
      <c r="N221" s="13"/>
      <c r="O221" s="21"/>
      <c r="P221" s="13"/>
      <c r="Q221" s="13"/>
      <c r="R221" s="13"/>
      <c r="S221" s="19"/>
    </row>
    <row r="222" spans="1:19" ht="15" x14ac:dyDescent="0.2">
      <c r="A222" s="10"/>
      <c r="B222" s="11"/>
      <c r="C222" s="10"/>
      <c r="D222" s="10"/>
      <c r="E222" s="15"/>
      <c r="F222" s="10"/>
      <c r="G222" s="10"/>
      <c r="H222" s="13">
        <f t="shared" ref="H222:H232" si="67">F222*G222</f>
        <v>0</v>
      </c>
      <c r="I222" s="13"/>
      <c r="J222" s="13">
        <f t="shared" ref="J222:J232" si="68">H222*I222</f>
        <v>0</v>
      </c>
      <c r="K222" s="13"/>
      <c r="L222" s="13"/>
      <c r="M222" s="13"/>
      <c r="N222" s="13">
        <f t="shared" ref="N222:N231" si="69">L222*M222</f>
        <v>0</v>
      </c>
      <c r="O222" s="21"/>
      <c r="P222" s="13"/>
      <c r="Q222" s="13"/>
      <c r="R222" s="13">
        <f t="shared" ref="R222:R232" si="70">P222*Q222</f>
        <v>0</v>
      </c>
      <c r="S222" s="19"/>
    </row>
    <row r="223" spans="1:19" ht="51" x14ac:dyDescent="0.2">
      <c r="A223" s="10">
        <v>2</v>
      </c>
      <c r="B223" s="11" t="s">
        <v>116</v>
      </c>
      <c r="C223" s="20">
        <v>45275</v>
      </c>
      <c r="D223" s="10"/>
      <c r="E223" s="15"/>
      <c r="F223" s="10">
        <v>8</v>
      </c>
      <c r="G223" s="10">
        <v>2</v>
      </c>
      <c r="H223" s="13">
        <f t="shared" si="67"/>
        <v>16</v>
      </c>
      <c r="I223" s="13">
        <v>600</v>
      </c>
      <c r="J223" s="13">
        <f t="shared" si="68"/>
        <v>9600</v>
      </c>
      <c r="K223" s="13" t="s">
        <v>23</v>
      </c>
      <c r="L223" s="13">
        <v>1</v>
      </c>
      <c r="M223" s="13">
        <v>500</v>
      </c>
      <c r="N223" s="13">
        <f t="shared" si="69"/>
        <v>500</v>
      </c>
      <c r="O223" s="21" t="s">
        <v>117</v>
      </c>
      <c r="P223" s="13">
        <v>1.5</v>
      </c>
      <c r="Q223" s="13">
        <v>494</v>
      </c>
      <c r="R223" s="13">
        <f t="shared" si="70"/>
        <v>741</v>
      </c>
      <c r="S223" s="19"/>
    </row>
    <row r="224" spans="1:19" ht="38.25" x14ac:dyDescent="0.2">
      <c r="A224" s="10"/>
      <c r="B224" s="11"/>
      <c r="C224" s="10"/>
      <c r="D224" s="10"/>
      <c r="E224" s="15"/>
      <c r="F224" s="10"/>
      <c r="G224" s="10"/>
      <c r="H224" s="13">
        <f t="shared" si="67"/>
        <v>0</v>
      </c>
      <c r="I224" s="13"/>
      <c r="J224" s="13">
        <f t="shared" si="68"/>
        <v>0</v>
      </c>
      <c r="K224" s="13"/>
      <c r="L224" s="13"/>
      <c r="M224" s="13"/>
      <c r="N224" s="13">
        <f t="shared" si="69"/>
        <v>0</v>
      </c>
      <c r="O224" s="21" t="s">
        <v>118</v>
      </c>
      <c r="P224" s="13">
        <v>2</v>
      </c>
      <c r="Q224" s="13">
        <v>305</v>
      </c>
      <c r="R224" s="13">
        <f t="shared" si="70"/>
        <v>610</v>
      </c>
      <c r="S224" s="19"/>
    </row>
    <row r="225" spans="1:19" ht="25.5" x14ac:dyDescent="0.2">
      <c r="A225" s="10"/>
      <c r="B225" s="11"/>
      <c r="C225" s="10"/>
      <c r="D225" s="10"/>
      <c r="E225" s="15"/>
      <c r="F225" s="10"/>
      <c r="G225" s="10"/>
      <c r="H225" s="13">
        <f t="shared" si="67"/>
        <v>0</v>
      </c>
      <c r="I225" s="13"/>
      <c r="J225" s="13">
        <f t="shared" si="68"/>
        <v>0</v>
      </c>
      <c r="K225" s="13"/>
      <c r="L225" s="13"/>
      <c r="M225" s="13"/>
      <c r="N225" s="13">
        <f t="shared" si="69"/>
        <v>0</v>
      </c>
      <c r="O225" s="21" t="s">
        <v>119</v>
      </c>
      <c r="P225" s="13">
        <v>1</v>
      </c>
      <c r="Q225" s="13"/>
      <c r="R225" s="13">
        <f t="shared" si="70"/>
        <v>0</v>
      </c>
      <c r="S225" s="19"/>
    </row>
    <row r="226" spans="1:19" ht="15" x14ac:dyDescent="0.2">
      <c r="A226" s="10"/>
      <c r="B226" s="11"/>
      <c r="C226" s="10"/>
      <c r="D226" s="10"/>
      <c r="E226" s="15"/>
      <c r="F226" s="10"/>
      <c r="G226" s="10"/>
      <c r="H226" s="13">
        <f t="shared" si="67"/>
        <v>0</v>
      </c>
      <c r="I226" s="13"/>
      <c r="J226" s="13">
        <f t="shared" si="68"/>
        <v>0</v>
      </c>
      <c r="K226" s="13"/>
      <c r="L226" s="13"/>
      <c r="M226" s="13"/>
      <c r="N226" s="13">
        <f t="shared" si="69"/>
        <v>0</v>
      </c>
      <c r="O226" s="21" t="s">
        <v>120</v>
      </c>
      <c r="P226" s="13">
        <v>3</v>
      </c>
      <c r="Q226" s="13">
        <v>215</v>
      </c>
      <c r="R226" s="13">
        <f t="shared" si="70"/>
        <v>645</v>
      </c>
      <c r="S226" s="19"/>
    </row>
    <row r="227" spans="1:19" ht="15" x14ac:dyDescent="0.2">
      <c r="A227" s="10"/>
      <c r="B227" s="11"/>
      <c r="C227" s="10"/>
      <c r="D227" s="10"/>
      <c r="E227" s="15"/>
      <c r="F227" s="10"/>
      <c r="G227" s="10"/>
      <c r="H227" s="13">
        <f t="shared" si="67"/>
        <v>0</v>
      </c>
      <c r="I227" s="13"/>
      <c r="J227" s="13">
        <f t="shared" si="68"/>
        <v>0</v>
      </c>
      <c r="K227" s="13"/>
      <c r="L227" s="13"/>
      <c r="M227" s="13"/>
      <c r="N227" s="13">
        <f t="shared" si="69"/>
        <v>0</v>
      </c>
      <c r="O227" s="21" t="s">
        <v>121</v>
      </c>
      <c r="P227" s="13">
        <v>1</v>
      </c>
      <c r="Q227" s="13">
        <v>22</v>
      </c>
      <c r="R227" s="13">
        <f t="shared" si="70"/>
        <v>22</v>
      </c>
      <c r="S227" s="19"/>
    </row>
    <row r="228" spans="1:19" ht="15" x14ac:dyDescent="0.2">
      <c r="A228" s="10"/>
      <c r="B228" s="11"/>
      <c r="C228" s="10"/>
      <c r="D228" s="10"/>
      <c r="E228" s="15"/>
      <c r="F228" s="10"/>
      <c r="G228" s="10"/>
      <c r="H228" s="13">
        <f t="shared" si="67"/>
        <v>0</v>
      </c>
      <c r="I228" s="13"/>
      <c r="J228" s="13">
        <f t="shared" si="68"/>
        <v>0</v>
      </c>
      <c r="K228" s="13"/>
      <c r="L228" s="13"/>
      <c r="M228" s="13"/>
      <c r="N228" s="13">
        <f t="shared" si="69"/>
        <v>0</v>
      </c>
      <c r="O228" s="21" t="s">
        <v>41</v>
      </c>
      <c r="P228" s="13">
        <v>60</v>
      </c>
      <c r="Q228" s="13">
        <v>0.8</v>
      </c>
      <c r="R228" s="13">
        <f t="shared" si="70"/>
        <v>48</v>
      </c>
      <c r="S228" s="19"/>
    </row>
    <row r="229" spans="1:19" ht="15" x14ac:dyDescent="0.2">
      <c r="A229" s="10"/>
      <c r="B229" s="11"/>
      <c r="C229" s="10"/>
      <c r="D229" s="10"/>
      <c r="E229" s="15"/>
      <c r="F229" s="10"/>
      <c r="G229" s="10"/>
      <c r="H229" s="13">
        <f t="shared" si="67"/>
        <v>0</v>
      </c>
      <c r="I229" s="13"/>
      <c r="J229" s="13">
        <f t="shared" si="68"/>
        <v>0</v>
      </c>
      <c r="K229" s="13"/>
      <c r="L229" s="13"/>
      <c r="M229" s="13"/>
      <c r="N229" s="13">
        <f t="shared" si="69"/>
        <v>0</v>
      </c>
      <c r="O229" s="21" t="s">
        <v>24</v>
      </c>
      <c r="P229" s="13">
        <v>0.6</v>
      </c>
      <c r="Q229" s="13">
        <v>131</v>
      </c>
      <c r="R229" s="13">
        <f t="shared" si="70"/>
        <v>78.599999999999994</v>
      </c>
      <c r="S229" s="19"/>
    </row>
    <row r="230" spans="1:19" ht="25.5" x14ac:dyDescent="0.2">
      <c r="A230" s="10"/>
      <c r="B230" s="11"/>
      <c r="C230" s="10"/>
      <c r="D230" s="10"/>
      <c r="E230" s="15"/>
      <c r="F230" s="10"/>
      <c r="G230" s="10"/>
      <c r="H230" s="13">
        <f t="shared" si="67"/>
        <v>0</v>
      </c>
      <c r="I230" s="13"/>
      <c r="J230" s="13">
        <f t="shared" si="68"/>
        <v>0</v>
      </c>
      <c r="K230" s="13"/>
      <c r="L230" s="13"/>
      <c r="M230" s="13"/>
      <c r="N230" s="13">
        <f t="shared" si="69"/>
        <v>0</v>
      </c>
      <c r="O230" s="21" t="s">
        <v>101</v>
      </c>
      <c r="P230" s="13">
        <v>1.5</v>
      </c>
      <c r="Q230" s="13">
        <v>598</v>
      </c>
      <c r="R230" s="13">
        <f t="shared" si="70"/>
        <v>897</v>
      </c>
      <c r="S230" s="19"/>
    </row>
    <row r="231" spans="1:19" ht="15" x14ac:dyDescent="0.2">
      <c r="A231" s="10"/>
      <c r="B231" s="11"/>
      <c r="C231" s="10"/>
      <c r="D231" s="10"/>
      <c r="E231" s="15"/>
      <c r="F231" s="10"/>
      <c r="G231" s="10"/>
      <c r="H231" s="13">
        <f t="shared" si="67"/>
        <v>0</v>
      </c>
      <c r="I231" s="13"/>
      <c r="J231" s="13">
        <f t="shared" si="68"/>
        <v>0</v>
      </c>
      <c r="K231" s="13"/>
      <c r="L231" s="13"/>
      <c r="M231" s="13"/>
      <c r="N231" s="13">
        <f t="shared" si="69"/>
        <v>0</v>
      </c>
      <c r="O231" s="21"/>
      <c r="P231" s="13"/>
      <c r="Q231" s="13"/>
      <c r="R231" s="13">
        <f t="shared" si="70"/>
        <v>0</v>
      </c>
      <c r="S231" s="19"/>
    </row>
    <row r="232" spans="1:19" x14ac:dyDescent="0.2">
      <c r="A232" s="10"/>
      <c r="B232" s="11"/>
      <c r="C232" s="10"/>
      <c r="D232" s="10"/>
      <c r="E232" s="10"/>
      <c r="F232" s="10"/>
      <c r="G232" s="10"/>
      <c r="H232" s="13">
        <f t="shared" si="67"/>
        <v>0</v>
      </c>
      <c r="I232" s="13"/>
      <c r="J232" s="13">
        <f t="shared" si="68"/>
        <v>0</v>
      </c>
      <c r="K232" s="13"/>
      <c r="L232" s="13"/>
      <c r="M232" s="13"/>
      <c r="N232" s="13">
        <f>L232*M232</f>
        <v>0</v>
      </c>
      <c r="O232" s="21"/>
      <c r="P232" s="13"/>
      <c r="Q232" s="13"/>
      <c r="R232" s="13">
        <f t="shared" si="70"/>
        <v>0</v>
      </c>
      <c r="S232" s="14"/>
    </row>
    <row r="233" spans="1:19" x14ac:dyDescent="0.2">
      <c r="A233" s="10"/>
      <c r="B233" s="11"/>
      <c r="C233" s="10"/>
      <c r="D233" s="10"/>
      <c r="E233" s="17" t="s">
        <v>19</v>
      </c>
      <c r="F233" s="10"/>
      <c r="G233" s="10"/>
      <c r="H233" s="18">
        <f>SUM(H219:H232)</f>
        <v>16</v>
      </c>
      <c r="I233" s="13"/>
      <c r="J233" s="18">
        <f>SUM(J219:J232)</f>
        <v>9600</v>
      </c>
      <c r="K233" s="13"/>
      <c r="L233" s="18">
        <f>SUM(L219:L232)</f>
        <v>1</v>
      </c>
      <c r="M233" s="13"/>
      <c r="N233" s="18">
        <f>SUM(N219:N232)</f>
        <v>500</v>
      </c>
      <c r="O233" s="21"/>
      <c r="P233" s="13"/>
      <c r="Q233" s="13"/>
      <c r="R233" s="18">
        <f>SUM(R219:R232)</f>
        <v>6691.6</v>
      </c>
      <c r="S233" s="14">
        <f>J233+N233+R233</f>
        <v>16791.599999999999</v>
      </c>
    </row>
    <row r="234" spans="1:19" ht="15" x14ac:dyDescent="0.2">
      <c r="A234" s="10"/>
      <c r="B234" s="11"/>
      <c r="C234" s="10"/>
      <c r="D234" s="10"/>
      <c r="E234" s="15" t="s">
        <v>25</v>
      </c>
      <c r="F234" s="10"/>
      <c r="G234" s="10"/>
      <c r="H234" s="13">
        <f>F234*G234</f>
        <v>0</v>
      </c>
      <c r="I234" s="13"/>
      <c r="J234" s="13">
        <f>H234*I234</f>
        <v>0</v>
      </c>
      <c r="K234" s="13"/>
      <c r="L234" s="13"/>
      <c r="M234" s="13"/>
      <c r="N234" s="13">
        <f>L234*M234</f>
        <v>0</v>
      </c>
      <c r="O234" s="21"/>
      <c r="P234" s="13"/>
      <c r="Q234" s="13"/>
      <c r="R234" s="13">
        <f>P234*Q234</f>
        <v>0</v>
      </c>
      <c r="S234" s="19"/>
    </row>
    <row r="235" spans="1:19" ht="15" x14ac:dyDescent="0.2">
      <c r="A235" s="10"/>
      <c r="B235" s="11"/>
      <c r="C235" s="20"/>
      <c r="D235" s="10"/>
      <c r="E235" s="15"/>
      <c r="F235" s="10"/>
      <c r="G235" s="10"/>
      <c r="H235" s="13"/>
      <c r="I235" s="13"/>
      <c r="J235" s="13"/>
      <c r="K235" s="13"/>
      <c r="L235" s="13"/>
      <c r="M235" s="13"/>
      <c r="N235" s="13"/>
      <c r="O235" s="21"/>
      <c r="P235" s="13"/>
      <c r="Q235" s="13"/>
      <c r="R235" s="13"/>
      <c r="S235" s="19"/>
    </row>
    <row r="236" spans="1:19" x14ac:dyDescent="0.2">
      <c r="A236" s="10"/>
      <c r="B236" s="11"/>
      <c r="C236" s="10"/>
      <c r="D236" s="10"/>
      <c r="E236" s="10"/>
      <c r="F236" s="10"/>
      <c r="G236" s="10"/>
      <c r="H236" s="13">
        <f>F236*G236</f>
        <v>0</v>
      </c>
      <c r="I236" s="13"/>
      <c r="J236" s="13">
        <f t="shared" ref="J236" si="71">H236*I236</f>
        <v>0</v>
      </c>
      <c r="K236" s="13"/>
      <c r="L236" s="13"/>
      <c r="M236" s="13"/>
      <c r="N236" s="13">
        <f>L236*M236</f>
        <v>0</v>
      </c>
      <c r="O236" s="13"/>
      <c r="P236" s="13"/>
      <c r="Q236" s="13"/>
      <c r="R236" s="13">
        <f t="shared" ref="R236" si="72">P236*Q236</f>
        <v>0</v>
      </c>
      <c r="S236" s="19"/>
    </row>
    <row r="237" spans="1:19" x14ac:dyDescent="0.2">
      <c r="A237" s="10"/>
      <c r="B237" s="11"/>
      <c r="C237" s="10"/>
      <c r="D237" s="10"/>
      <c r="E237" s="17" t="s">
        <v>19</v>
      </c>
      <c r="F237" s="10"/>
      <c r="G237" s="10"/>
      <c r="H237" s="18">
        <f>SUM(H234:H236)</f>
        <v>0</v>
      </c>
      <c r="I237" s="13"/>
      <c r="J237" s="18">
        <f>SUM(J235:J236)</f>
        <v>0</v>
      </c>
      <c r="K237" s="13"/>
      <c r="L237" s="18">
        <f>SUM(L234:L236)</f>
        <v>0</v>
      </c>
      <c r="M237" s="13"/>
      <c r="N237" s="18">
        <f>SUM(N234:N236)</f>
        <v>0</v>
      </c>
      <c r="O237" s="13"/>
      <c r="P237" s="13"/>
      <c r="Q237" s="13"/>
      <c r="R237" s="18">
        <f>SUM(R234:R236)</f>
        <v>0</v>
      </c>
      <c r="S237" s="14">
        <f>J237+N237+R237</f>
        <v>0</v>
      </c>
    </row>
    <row r="238" spans="1:19" x14ac:dyDescent="0.2">
      <c r="A238" s="10"/>
      <c r="B238" s="11"/>
      <c r="C238" s="10"/>
      <c r="D238" s="10"/>
      <c r="E238" s="17" t="s">
        <v>19</v>
      </c>
      <c r="F238" s="10"/>
      <c r="G238" s="10"/>
      <c r="H238" s="18">
        <f>H218+H233+H237</f>
        <v>18</v>
      </c>
      <c r="I238" s="13"/>
      <c r="J238" s="18">
        <f>J218+J233+J237</f>
        <v>10800</v>
      </c>
      <c r="K238" s="13"/>
      <c r="L238" s="18">
        <f>L218+L233+L237</f>
        <v>1.5</v>
      </c>
      <c r="M238" s="13"/>
      <c r="N238" s="18">
        <f>N218+N233+N237</f>
        <v>750</v>
      </c>
      <c r="O238" s="13"/>
      <c r="P238" s="13"/>
      <c r="Q238" s="13"/>
      <c r="R238" s="18">
        <f>R218+R233+R237</f>
        <v>6719.6</v>
      </c>
      <c r="S238" s="18">
        <f>SUM(S214:S237)</f>
        <v>18269.599999999999</v>
      </c>
    </row>
    <row r="239" spans="1:19" x14ac:dyDescent="0.2">
      <c r="C239" s="22"/>
      <c r="R239" s="23">
        <f>J238+N238+R238</f>
        <v>18269.599999999999</v>
      </c>
      <c r="S239" s="23" t="s">
        <v>0</v>
      </c>
    </row>
    <row r="242" spans="15:16" ht="15.75" x14ac:dyDescent="0.25">
      <c r="O242" s="30" t="s">
        <v>122</v>
      </c>
      <c r="P242" s="31">
        <f>R239+R207+R163+R98+R77+R52+R20</f>
        <v>171710.90000000002</v>
      </c>
    </row>
  </sheetData>
  <mergeCells count="77">
    <mergeCell ref="G212:G213"/>
    <mergeCell ref="H212:J212"/>
    <mergeCell ref="K212:K213"/>
    <mergeCell ref="L212:N212"/>
    <mergeCell ref="O212:R212"/>
    <mergeCell ref="A212:A213"/>
    <mergeCell ref="B212:B213"/>
    <mergeCell ref="C212:C213"/>
    <mergeCell ref="D212:D213"/>
    <mergeCell ref="E212:E213"/>
    <mergeCell ref="F212:F213"/>
    <mergeCell ref="F167:F168"/>
    <mergeCell ref="G167:G168"/>
    <mergeCell ref="H167:J167"/>
    <mergeCell ref="K167:K168"/>
    <mergeCell ref="L167:N167"/>
    <mergeCell ref="O167:R167"/>
    <mergeCell ref="G102:G103"/>
    <mergeCell ref="H102:J102"/>
    <mergeCell ref="K102:K103"/>
    <mergeCell ref="L102:N102"/>
    <mergeCell ref="O102:R102"/>
    <mergeCell ref="A167:A168"/>
    <mergeCell ref="B167:B168"/>
    <mergeCell ref="C167:C168"/>
    <mergeCell ref="D167:D168"/>
    <mergeCell ref="E167:E168"/>
    <mergeCell ref="A102:A103"/>
    <mergeCell ref="B102:B103"/>
    <mergeCell ref="C102:C103"/>
    <mergeCell ref="D102:D103"/>
    <mergeCell ref="E102:E103"/>
    <mergeCell ref="F102:F103"/>
    <mergeCell ref="F81:F82"/>
    <mergeCell ref="G81:G82"/>
    <mergeCell ref="H81:J81"/>
    <mergeCell ref="K81:K82"/>
    <mergeCell ref="L81:N81"/>
    <mergeCell ref="O81:R81"/>
    <mergeCell ref="G56:G57"/>
    <mergeCell ref="H56:J56"/>
    <mergeCell ref="K56:K57"/>
    <mergeCell ref="L56:N56"/>
    <mergeCell ref="O56:R56"/>
    <mergeCell ref="A81:A82"/>
    <mergeCell ref="B81:B82"/>
    <mergeCell ref="C81:C82"/>
    <mergeCell ref="D81:D82"/>
    <mergeCell ref="E81:E82"/>
    <mergeCell ref="A56:A57"/>
    <mergeCell ref="B56:B57"/>
    <mergeCell ref="C56:C57"/>
    <mergeCell ref="D56:D57"/>
    <mergeCell ref="E56:E57"/>
    <mergeCell ref="F56:F57"/>
    <mergeCell ref="F24:F25"/>
    <mergeCell ref="G24:G25"/>
    <mergeCell ref="H24:J24"/>
    <mergeCell ref="K24:K25"/>
    <mergeCell ref="L24:N24"/>
    <mergeCell ref="O24:R24"/>
    <mergeCell ref="G3:G4"/>
    <mergeCell ref="H3:J3"/>
    <mergeCell ref="K3:K4"/>
    <mergeCell ref="L3:N3"/>
    <mergeCell ref="O3:R3"/>
    <mergeCell ref="A24:A25"/>
    <mergeCell ref="B24:B25"/>
    <mergeCell ref="C24:C25"/>
    <mergeCell ref="D24:D25"/>
    <mergeCell ref="E24:E25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2024-03-04T23:19:45Z</dcterms:created>
  <dcterms:modified xsi:type="dcterms:W3CDTF">2024-03-04T23:20:19Z</dcterms:modified>
</cp:coreProperties>
</file>