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C5EE51C3-8DC4-4830-B29E-38AAAEB8FA65}" xr6:coauthVersionLast="36" xr6:coauthVersionMax="36" xr10:uidLastSave="{00000000-0000-0000-0000-000000000000}"/>
  <bookViews>
    <workbookView xWindow="0" yWindow="0" windowWidth="28800" windowHeight="13020" xr2:uid="{CC75AD9F-660A-4AA3-9E7C-04D39732C3E1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8" i="1" l="1"/>
  <c r="R137" i="1"/>
  <c r="N137" i="1"/>
  <c r="J137" i="1"/>
  <c r="H137" i="1"/>
  <c r="R136" i="1"/>
  <c r="N136" i="1"/>
  <c r="J136" i="1"/>
  <c r="H136" i="1"/>
  <c r="R135" i="1"/>
  <c r="N135" i="1"/>
  <c r="J135" i="1"/>
  <c r="H135" i="1"/>
  <c r="R134" i="1"/>
  <c r="N134" i="1"/>
  <c r="J134" i="1"/>
  <c r="H134" i="1"/>
  <c r="R133" i="1"/>
  <c r="N133" i="1"/>
  <c r="J133" i="1"/>
  <c r="H133" i="1"/>
  <c r="R132" i="1"/>
  <c r="N132" i="1"/>
  <c r="J132" i="1"/>
  <c r="H132" i="1"/>
  <c r="R131" i="1"/>
  <c r="N131" i="1"/>
  <c r="J131" i="1"/>
  <c r="H131" i="1"/>
  <c r="R130" i="1"/>
  <c r="N130" i="1"/>
  <c r="J130" i="1"/>
  <c r="H130" i="1"/>
  <c r="R129" i="1"/>
  <c r="N129" i="1"/>
  <c r="J129" i="1"/>
  <c r="J138" i="1" s="1"/>
  <c r="H129" i="1"/>
  <c r="R128" i="1"/>
  <c r="R138" i="1" s="1"/>
  <c r="N128" i="1"/>
  <c r="N138" i="1" s="1"/>
  <c r="J128" i="1"/>
  <c r="H128" i="1"/>
  <c r="H138" i="1" s="1"/>
  <c r="N127" i="1"/>
  <c r="N139" i="1" s="1"/>
  <c r="L127" i="1"/>
  <c r="R126" i="1"/>
  <c r="N126" i="1"/>
  <c r="J126" i="1"/>
  <c r="H126" i="1"/>
  <c r="R125" i="1"/>
  <c r="N125" i="1"/>
  <c r="J125" i="1"/>
  <c r="H125" i="1"/>
  <c r="R124" i="1"/>
  <c r="N124" i="1"/>
  <c r="J124" i="1"/>
  <c r="H124" i="1"/>
  <c r="R123" i="1"/>
  <c r="R127" i="1" s="1"/>
  <c r="N123" i="1"/>
  <c r="J123" i="1"/>
  <c r="J127" i="1" s="1"/>
  <c r="S127" i="1" s="1"/>
  <c r="H123" i="1"/>
  <c r="H127" i="1" s="1"/>
  <c r="N122" i="1"/>
  <c r="L122" i="1"/>
  <c r="L139" i="1" s="1"/>
  <c r="R121" i="1"/>
  <c r="N121" i="1"/>
  <c r="J121" i="1"/>
  <c r="H121" i="1"/>
  <c r="R119" i="1"/>
  <c r="N119" i="1"/>
  <c r="J119" i="1"/>
  <c r="H119" i="1"/>
  <c r="R118" i="1"/>
  <c r="R122" i="1" s="1"/>
  <c r="R139" i="1" s="1"/>
  <c r="N118" i="1"/>
  <c r="J118" i="1"/>
  <c r="J122" i="1" s="1"/>
  <c r="H118" i="1"/>
  <c r="H122" i="1" s="1"/>
  <c r="H139" i="1" s="1"/>
  <c r="L110" i="1"/>
  <c r="R109" i="1"/>
  <c r="N109" i="1"/>
  <c r="H109" i="1"/>
  <c r="J109" i="1" s="1"/>
  <c r="R108" i="1"/>
  <c r="N108" i="1"/>
  <c r="H108" i="1"/>
  <c r="J108" i="1" s="1"/>
  <c r="R107" i="1"/>
  <c r="R106" i="1"/>
  <c r="R105" i="1"/>
  <c r="R104" i="1"/>
  <c r="R103" i="1"/>
  <c r="R102" i="1"/>
  <c r="R101" i="1"/>
  <c r="R100" i="1"/>
  <c r="R99" i="1"/>
  <c r="R98" i="1"/>
  <c r="R97" i="1"/>
  <c r="H97" i="1"/>
  <c r="R96" i="1"/>
  <c r="N96" i="1"/>
  <c r="H96" i="1"/>
  <c r="J96" i="1" s="1"/>
  <c r="R95" i="1"/>
  <c r="R110" i="1" s="1"/>
  <c r="N95" i="1"/>
  <c r="N110" i="1" s="1"/>
  <c r="H95" i="1"/>
  <c r="J95" i="1" s="1"/>
  <c r="J110" i="1" s="1"/>
  <c r="S110" i="1" s="1"/>
  <c r="R94" i="1"/>
  <c r="L94" i="1"/>
  <c r="R93" i="1"/>
  <c r="N93" i="1"/>
  <c r="H93" i="1"/>
  <c r="J93" i="1" s="1"/>
  <c r="R92" i="1"/>
  <c r="N92" i="1"/>
  <c r="H92" i="1"/>
  <c r="J92" i="1" s="1"/>
  <c r="R91" i="1"/>
  <c r="N91" i="1"/>
  <c r="H91" i="1"/>
  <c r="J91" i="1" s="1"/>
  <c r="R90" i="1"/>
  <c r="N90" i="1"/>
  <c r="H90" i="1"/>
  <c r="J90" i="1" s="1"/>
  <c r="R89" i="1"/>
  <c r="N89" i="1"/>
  <c r="H89" i="1"/>
  <c r="J89" i="1" s="1"/>
  <c r="R88" i="1"/>
  <c r="N88" i="1"/>
  <c r="H88" i="1"/>
  <c r="J88" i="1" s="1"/>
  <c r="R87" i="1"/>
  <c r="N87" i="1"/>
  <c r="H87" i="1"/>
  <c r="J87" i="1" s="1"/>
  <c r="R86" i="1"/>
  <c r="N86" i="1"/>
  <c r="N94" i="1" s="1"/>
  <c r="H86" i="1"/>
  <c r="H94" i="1" s="1"/>
  <c r="R85" i="1"/>
  <c r="L85" i="1"/>
  <c r="L111" i="1" s="1"/>
  <c r="R84" i="1"/>
  <c r="N84" i="1"/>
  <c r="H84" i="1"/>
  <c r="J84" i="1" s="1"/>
  <c r="R82" i="1"/>
  <c r="N82" i="1"/>
  <c r="H82" i="1"/>
  <c r="J82" i="1" s="1"/>
  <c r="R81" i="1"/>
  <c r="N81" i="1"/>
  <c r="N85" i="1" s="1"/>
  <c r="N111" i="1" s="1"/>
  <c r="H81" i="1"/>
  <c r="J81" i="1" s="1"/>
  <c r="N73" i="1"/>
  <c r="L73" i="1"/>
  <c r="R72" i="1"/>
  <c r="N72" i="1"/>
  <c r="J72" i="1"/>
  <c r="H72" i="1"/>
  <c r="R71" i="1"/>
  <c r="N71" i="1"/>
  <c r="J71" i="1"/>
  <c r="J73" i="1" s="1"/>
  <c r="H71" i="1"/>
  <c r="R69" i="1"/>
  <c r="R73" i="1" s="1"/>
  <c r="N69" i="1"/>
  <c r="J69" i="1"/>
  <c r="H69" i="1"/>
  <c r="H73" i="1" s="1"/>
  <c r="L68" i="1"/>
  <c r="L74" i="1" s="1"/>
  <c r="R67" i="1"/>
  <c r="N67" i="1"/>
  <c r="J67" i="1"/>
  <c r="H67" i="1"/>
  <c r="R66" i="1"/>
  <c r="N66" i="1"/>
  <c r="J66" i="1"/>
  <c r="J68" i="1" s="1"/>
  <c r="H66" i="1"/>
  <c r="R65" i="1"/>
  <c r="N65" i="1"/>
  <c r="J65" i="1"/>
  <c r="H65" i="1"/>
  <c r="H68" i="1" s="1"/>
  <c r="H74" i="1" s="1"/>
  <c r="N64" i="1"/>
  <c r="N68" i="1" s="1"/>
  <c r="N74" i="1" s="1"/>
  <c r="R63" i="1"/>
  <c r="R62" i="1"/>
  <c r="R68" i="1" s="1"/>
  <c r="R61" i="1"/>
  <c r="R60" i="1"/>
  <c r="R59" i="1"/>
  <c r="R64" i="1" s="1"/>
  <c r="N59" i="1"/>
  <c r="J59" i="1"/>
  <c r="J64" i="1" s="1"/>
  <c r="S64" i="1" s="1"/>
  <c r="H59" i="1"/>
  <c r="R58" i="1"/>
  <c r="N58" i="1"/>
  <c r="J58" i="1"/>
  <c r="H58" i="1"/>
  <c r="R57" i="1"/>
  <c r="N57" i="1"/>
  <c r="J57" i="1"/>
  <c r="H57" i="1"/>
  <c r="L49" i="1"/>
  <c r="R48" i="1"/>
  <c r="N48" i="1"/>
  <c r="H48" i="1"/>
  <c r="J48" i="1" s="1"/>
  <c r="R47" i="1"/>
  <c r="N47" i="1"/>
  <c r="H47" i="1"/>
  <c r="J47" i="1" s="1"/>
  <c r="J49" i="1" s="1"/>
  <c r="S49" i="1" s="1"/>
  <c r="R45" i="1"/>
  <c r="R49" i="1" s="1"/>
  <c r="N45" i="1"/>
  <c r="N49" i="1" s="1"/>
  <c r="H45" i="1"/>
  <c r="J45" i="1" s="1"/>
  <c r="R44" i="1"/>
  <c r="R50" i="1" s="1"/>
  <c r="L44" i="1"/>
  <c r="R43" i="1"/>
  <c r="N43" i="1"/>
  <c r="H43" i="1"/>
  <c r="J43" i="1" s="1"/>
  <c r="R42" i="1"/>
  <c r="N42" i="1"/>
  <c r="H42" i="1"/>
  <c r="J42" i="1" s="1"/>
  <c r="R41" i="1"/>
  <c r="N41" i="1"/>
  <c r="H41" i="1"/>
  <c r="J41" i="1" s="1"/>
  <c r="R40" i="1"/>
  <c r="N40" i="1"/>
  <c r="N44" i="1" s="1"/>
  <c r="H40" i="1"/>
  <c r="H44" i="1" s="1"/>
  <c r="R39" i="1"/>
  <c r="L39" i="1"/>
  <c r="L50" i="1" s="1"/>
  <c r="R38" i="1"/>
  <c r="N38" i="1"/>
  <c r="H38" i="1"/>
  <c r="J38" i="1" s="1"/>
  <c r="R36" i="1"/>
  <c r="N36" i="1"/>
  <c r="H36" i="1"/>
  <c r="J36" i="1" s="1"/>
  <c r="R35" i="1"/>
  <c r="N35" i="1"/>
  <c r="N39" i="1" s="1"/>
  <c r="H35" i="1"/>
  <c r="J35" i="1" s="1"/>
  <c r="J39" i="1" s="1"/>
  <c r="N27" i="1"/>
  <c r="L27" i="1"/>
  <c r="R26" i="1"/>
  <c r="N26" i="1"/>
  <c r="J26" i="1"/>
  <c r="H26" i="1"/>
  <c r="R25" i="1"/>
  <c r="N25" i="1"/>
  <c r="J25" i="1"/>
  <c r="H25" i="1"/>
  <c r="R24" i="1"/>
  <c r="N24" i="1"/>
  <c r="J24" i="1"/>
  <c r="J27" i="1" s="1"/>
  <c r="H24" i="1"/>
  <c r="R23" i="1"/>
  <c r="R27" i="1" s="1"/>
  <c r="N23" i="1"/>
  <c r="J23" i="1"/>
  <c r="H23" i="1"/>
  <c r="H27" i="1" s="1"/>
  <c r="L22" i="1"/>
  <c r="R21" i="1"/>
  <c r="N21" i="1"/>
  <c r="J21" i="1"/>
  <c r="H21" i="1"/>
  <c r="R20" i="1"/>
  <c r="N20" i="1"/>
  <c r="J20" i="1"/>
  <c r="H20" i="1"/>
  <c r="R19" i="1"/>
  <c r="N19" i="1"/>
  <c r="J19" i="1"/>
  <c r="H19" i="1"/>
  <c r="R18" i="1"/>
  <c r="R22" i="1" s="1"/>
  <c r="N18" i="1"/>
  <c r="N22" i="1" s="1"/>
  <c r="J18" i="1"/>
  <c r="J22" i="1" s="1"/>
  <c r="H18" i="1"/>
  <c r="H22" i="1" s="1"/>
  <c r="N17" i="1"/>
  <c r="N28" i="1" s="1"/>
  <c r="L17" i="1"/>
  <c r="L28" i="1" s="1"/>
  <c r="R14" i="1"/>
  <c r="R13" i="1"/>
  <c r="R12" i="1"/>
  <c r="R11" i="1"/>
  <c r="R10" i="1"/>
  <c r="R9" i="1"/>
  <c r="R8" i="1"/>
  <c r="R7" i="1"/>
  <c r="J7" i="1"/>
  <c r="H7" i="1"/>
  <c r="R6" i="1"/>
  <c r="N6" i="1"/>
  <c r="J6" i="1"/>
  <c r="H6" i="1"/>
  <c r="R5" i="1"/>
  <c r="R17" i="1" s="1"/>
  <c r="R28" i="1" s="1"/>
  <c r="N5" i="1"/>
  <c r="J5" i="1"/>
  <c r="J17" i="1" s="1"/>
  <c r="H5" i="1"/>
  <c r="H17" i="1" s="1"/>
  <c r="H28" i="1" s="1"/>
  <c r="S39" i="1" l="1"/>
  <c r="N50" i="1"/>
  <c r="S17" i="1"/>
  <c r="J28" i="1"/>
  <c r="R29" i="1" s="1"/>
  <c r="S22" i="1"/>
  <c r="S73" i="1"/>
  <c r="J139" i="1"/>
  <c r="R140" i="1" s="1"/>
  <c r="S122" i="1"/>
  <c r="S138" i="1"/>
  <c r="S27" i="1"/>
  <c r="J85" i="1"/>
  <c r="R111" i="1"/>
  <c r="R74" i="1"/>
  <c r="J74" i="1"/>
  <c r="R75" i="1" s="1"/>
  <c r="S68" i="1"/>
  <c r="S74" i="1" s="1"/>
  <c r="J40" i="1"/>
  <c r="J44" i="1" s="1"/>
  <c r="S44" i="1" s="1"/>
  <c r="J86" i="1"/>
  <c r="J94" i="1" s="1"/>
  <c r="S94" i="1" s="1"/>
  <c r="H39" i="1"/>
  <c r="H50" i="1" s="1"/>
  <c r="H49" i="1"/>
  <c r="H85" i="1"/>
  <c r="H110" i="1"/>
  <c r="H111" i="1" l="1"/>
  <c r="S139" i="1"/>
  <c r="J50" i="1"/>
  <c r="R51" i="1" s="1"/>
  <c r="S85" i="1"/>
  <c r="S111" i="1" s="1"/>
  <c r="J111" i="1"/>
  <c r="R112" i="1" s="1"/>
  <c r="R143" i="1" s="1"/>
  <c r="S28" i="1"/>
  <c r="S50" i="1"/>
</calcChain>
</file>

<file path=xl/sharedStrings.xml><?xml version="1.0" encoding="utf-8"?>
<sst xmlns="http://schemas.openxmlformats.org/spreadsheetml/2006/main" count="228" uniqueCount="84">
  <si>
    <t xml:space="preserve"> </t>
  </si>
  <si>
    <t xml:space="preserve">Акт выполненых работ за  Август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</si>
  <si>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</si>
  <si>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</si>
  <si>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</si>
  <si>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</si>
  <si>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</si>
  <si>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</si>
  <si>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</si>
  <si>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</si>
  <si>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</si>
  <si>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</si>
  <si>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</si>
  <si>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</si>
  <si>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</si>
  <si>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</si>
  <si>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</si>
  <si>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Октябрьская д.19</t>
  </si>
  <si>
    <t>ТВК</t>
  </si>
  <si>
    <t>Перекрытие стояка х/воды,сброс впайка врезки в стояк,ввывод х/воды в подъезд,крепления трубы,запуск,проверка.</t>
  </si>
  <si>
    <t>б/н</t>
  </si>
  <si>
    <t>кв5</t>
  </si>
  <si>
    <t>ниссан</t>
  </si>
  <si>
    <t>трубаППР20</t>
  </si>
  <si>
    <t>УГОЛОКппр20</t>
  </si>
  <si>
    <t>МУФТАппр20*н.р15</t>
  </si>
  <si>
    <t>кран15</t>
  </si>
  <si>
    <t>кранППР20</t>
  </si>
  <si>
    <t>фум-лен</t>
  </si>
  <si>
    <t>крепление</t>
  </si>
  <si>
    <t>шланг</t>
  </si>
  <si>
    <t>итого</t>
  </si>
  <si>
    <t>РСЦ</t>
  </si>
  <si>
    <t>Дом</t>
  </si>
  <si>
    <t>Эл цех</t>
  </si>
  <si>
    <t>Демонтаж и ремонт эл патрона,установка новой светодиодной панели</t>
  </si>
  <si>
    <t>кв10</t>
  </si>
  <si>
    <t>пан свет</t>
  </si>
  <si>
    <t>саморезы</t>
  </si>
  <si>
    <t>изолента</t>
  </si>
  <si>
    <t xml:space="preserve">Акт выполненых работ за  Сентябрь  2022 год </t>
  </si>
  <si>
    <t>ул. Советов д.80</t>
  </si>
  <si>
    <t xml:space="preserve">Акт выполненых работ за  Октябрь  2022 год </t>
  </si>
  <si>
    <t>ул.Октябрьская д.19</t>
  </si>
  <si>
    <t>Перекрытие стояк отопления сброс воды,частичная замена,стояк отопления,установка тройника и сбросного крана,запуск проверка.</t>
  </si>
  <si>
    <t>мазда</t>
  </si>
  <si>
    <t>тройн20*26</t>
  </si>
  <si>
    <t>фитинг20*26 3/4</t>
  </si>
  <si>
    <t>метапол20*26</t>
  </si>
  <si>
    <t xml:space="preserve">Акт выполненых работ за  Ноябрь  2022 год </t>
  </si>
  <si>
    <t>Ремонт деревянной тамбурной дверидерев порожки на входных деревян дверях,установка затворов на тамбурной двери</t>
  </si>
  <si>
    <t>кв2</t>
  </si>
  <si>
    <t>нисссан</t>
  </si>
  <si>
    <t>фанера</t>
  </si>
  <si>
    <t>уголок мет</t>
  </si>
  <si>
    <t>доска0,15*0,025*4</t>
  </si>
  <si>
    <t>пен монт</t>
  </si>
  <si>
    <t>самор</t>
  </si>
  <si>
    <t>затворы</t>
  </si>
  <si>
    <t>ЗАВЕДЕНИЕ НОВОГО3-ФАЗНОГО ПРИВХОДЕ,УСТАНОВКА вру,РАЗВОДКА ПО ПОДЪЕЗДОМ,УСТАНОВКА ЩИТОВ,ПОДКЛЮЧЕНИЯ В КВАРТИРУ,</t>
  </si>
  <si>
    <t>ящик сил</t>
  </si>
  <si>
    <t>кабельВВР</t>
  </si>
  <si>
    <t>све свет</t>
  </si>
  <si>
    <t>скобы мет</t>
  </si>
  <si>
    <t>труба гофр</t>
  </si>
  <si>
    <t>щит распред</t>
  </si>
  <si>
    <t>авт вык</t>
  </si>
  <si>
    <t>шина</t>
  </si>
  <si>
    <t>дюпеля</t>
  </si>
  <si>
    <t>шуруп</t>
  </si>
  <si>
    <t>наконеч</t>
  </si>
  <si>
    <t>гильза</t>
  </si>
  <si>
    <t xml:space="preserve">Акт выполненых работ за  Декабрь 2022 год </t>
  </si>
  <si>
    <t>1.</t>
  </si>
  <si>
    <t>Полное обследование эл проводки, автоматов у прибора эл учета. Установка , подключение и изоляция нового провода. Изоляция магистральных жил</t>
  </si>
  <si>
    <t>кв 4</t>
  </si>
  <si>
    <t>нассан</t>
  </si>
  <si>
    <t>орех</t>
  </si>
  <si>
    <t>Демонтаж неисправного плафона. Установка новой светодиодной панели (1,2 этаж) Подключенние, изоляция. Перепаковка автомата.</t>
  </si>
  <si>
    <t>кв 10</t>
  </si>
  <si>
    <t>панель светод.</t>
  </si>
  <si>
    <t>провод</t>
  </si>
  <si>
    <t>саморез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</si>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</sst>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2" fontId="0" fillId="0" borderId="2" xfId="0" applyNumberFormat="1" applyBorder="1" applyAlignment="1">
      <alignment wrapText="1"/>
    </xf>
    <xf numFmtId="2" fontId="2" fillId="0" borderId="0" xfId="0" applyNumberFormat="1" applyFont="1" applyBorder="1"/>
    <xf numFmtId="0" fontId="0" fillId="0" borderId="0" xfId="0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2" fontId="0" fillId="0" borderId="0" xfId="0" applyNumberFormat="1"/>
    <xf numFmtId="0" fontId="6" fillId="0" borderId="2" xfId="0" applyFont="1" applyFill="1" applyBorder="1"/>
    <xf numFmtId="2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3AA7A-79AC-4AAC-962C-0E839DA17171}">
  <sheetPr>
    <tabColor rgb="FFFFFF00"/>
  </sheetPr>
  <dimension ref="A1:AD143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124" sqref="W124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1" customWidth="1"/>
    <col min="11" max="11" width="8.140625" customWidth="1"/>
    <col min="12" max="12" width="7" customWidth="1"/>
    <col min="14" max="14" width="9.7109375" customWidth="1"/>
    <col min="15" max="15" width="13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" si="0">P6*Q6</f>
        <v>0</v>
      </c>
      <c r="S6" s="14"/>
    </row>
    <row r="7" spans="1:30" ht="89.25" x14ac:dyDescent="0.2">
      <c r="A7" s="10">
        <v>1</v>
      </c>
      <c r="B7" s="11" t="s">
        <v>19</v>
      </c>
      <c r="C7" s="16">
        <v>44792</v>
      </c>
      <c r="D7" s="10" t="s">
        <v>20</v>
      </c>
      <c r="E7" s="15" t="s">
        <v>21</v>
      </c>
      <c r="F7" s="10">
        <v>2</v>
      </c>
      <c r="G7" s="10">
        <v>2</v>
      </c>
      <c r="H7" s="13">
        <f>F7*G7</f>
        <v>4</v>
      </c>
      <c r="I7" s="13">
        <v>600</v>
      </c>
      <c r="J7" s="13">
        <f>H7*I7</f>
        <v>2400</v>
      </c>
      <c r="K7" s="13" t="s">
        <v>22</v>
      </c>
      <c r="L7" s="13">
        <v>0.5</v>
      </c>
      <c r="M7" s="13">
        <v>450</v>
      </c>
      <c r="N7" s="13"/>
      <c r="O7" s="17" t="s">
        <v>23</v>
      </c>
      <c r="P7" s="13">
        <v>4</v>
      </c>
      <c r="Q7" s="13">
        <v>95</v>
      </c>
      <c r="R7" s="13">
        <f>P7*Q7</f>
        <v>380</v>
      </c>
      <c r="S7" s="14"/>
    </row>
    <row r="8" spans="1:30" ht="25.5" x14ac:dyDescent="0.2">
      <c r="A8" s="10"/>
      <c r="B8" s="11"/>
      <c r="C8" s="10"/>
      <c r="D8" s="10"/>
      <c r="E8" s="15"/>
      <c r="F8" s="10"/>
      <c r="G8" s="10"/>
      <c r="H8" s="13"/>
      <c r="I8" s="13"/>
      <c r="J8" s="13"/>
      <c r="K8" s="13"/>
      <c r="L8" s="13"/>
      <c r="M8" s="13"/>
      <c r="N8" s="13"/>
      <c r="O8" s="17" t="s">
        <v>24</v>
      </c>
      <c r="P8" s="13">
        <v>1</v>
      </c>
      <c r="Q8" s="13">
        <v>15</v>
      </c>
      <c r="R8" s="13">
        <f t="shared" ref="R8:R14" si="1">P8*Q8</f>
        <v>15</v>
      </c>
      <c r="S8" s="14"/>
    </row>
    <row r="9" spans="1:30" ht="25.5" x14ac:dyDescent="0.2">
      <c r="A9" s="10"/>
      <c r="B9" s="11"/>
      <c r="C9" s="10"/>
      <c r="D9" s="10"/>
      <c r="E9" s="15"/>
      <c r="F9" s="10"/>
      <c r="G9" s="10"/>
      <c r="H9" s="13"/>
      <c r="I9" s="13"/>
      <c r="J9" s="13"/>
      <c r="K9" s="13"/>
      <c r="L9" s="13"/>
      <c r="M9" s="13"/>
      <c r="N9" s="13"/>
      <c r="O9" s="17" t="s">
        <v>25</v>
      </c>
      <c r="P9" s="13">
        <v>1</v>
      </c>
      <c r="Q9" s="13">
        <v>49</v>
      </c>
      <c r="R9" s="13">
        <f t="shared" si="1"/>
        <v>49</v>
      </c>
      <c r="S9" s="14"/>
    </row>
    <row r="10" spans="1:30" ht="15" x14ac:dyDescent="0.2">
      <c r="A10" s="10"/>
      <c r="B10" s="11"/>
      <c r="C10" s="10"/>
      <c r="D10" s="10"/>
      <c r="E10" s="15"/>
      <c r="F10" s="10"/>
      <c r="G10" s="10"/>
      <c r="H10" s="13"/>
      <c r="I10" s="13"/>
      <c r="J10" s="13"/>
      <c r="K10" s="13"/>
      <c r="L10" s="13"/>
      <c r="M10" s="13"/>
      <c r="N10" s="13"/>
      <c r="O10" s="13" t="s">
        <v>26</v>
      </c>
      <c r="P10" s="13">
        <v>1</v>
      </c>
      <c r="Q10" s="13">
        <v>247</v>
      </c>
      <c r="R10" s="13">
        <f t="shared" si="1"/>
        <v>247</v>
      </c>
      <c r="S10" s="14"/>
    </row>
    <row r="11" spans="1:30" ht="15" x14ac:dyDescent="0.2">
      <c r="A11" s="10"/>
      <c r="B11" s="11"/>
      <c r="C11" s="10"/>
      <c r="D11" s="10"/>
      <c r="E11" s="15"/>
      <c r="F11" s="10"/>
      <c r="G11" s="10"/>
      <c r="H11" s="13"/>
      <c r="I11" s="13"/>
      <c r="J11" s="13"/>
      <c r="K11" s="13"/>
      <c r="L11" s="13"/>
      <c r="M11" s="13"/>
      <c r="N11" s="13"/>
      <c r="O11" s="13" t="s">
        <v>27</v>
      </c>
      <c r="P11" s="13">
        <v>1</v>
      </c>
      <c r="Q11" s="13">
        <v>370</v>
      </c>
      <c r="R11" s="13">
        <f t="shared" si="1"/>
        <v>370</v>
      </c>
      <c r="S11" s="14"/>
    </row>
    <row r="12" spans="1:30" ht="15" x14ac:dyDescent="0.2">
      <c r="A12" s="10"/>
      <c r="B12" s="11"/>
      <c r="C12" s="10"/>
      <c r="D12" s="10"/>
      <c r="E12" s="15"/>
      <c r="F12" s="10"/>
      <c r="G12" s="10"/>
      <c r="H12" s="13"/>
      <c r="I12" s="13"/>
      <c r="J12" s="13"/>
      <c r="K12" s="13"/>
      <c r="L12" s="13"/>
      <c r="M12" s="13"/>
      <c r="N12" s="13"/>
      <c r="O12" s="13" t="s">
        <v>28</v>
      </c>
      <c r="P12" s="13">
        <v>0.2</v>
      </c>
      <c r="Q12" s="13">
        <v>75</v>
      </c>
      <c r="R12" s="13">
        <f t="shared" si="1"/>
        <v>15</v>
      </c>
      <c r="S12" s="14"/>
    </row>
    <row r="13" spans="1:30" ht="15" x14ac:dyDescent="0.2">
      <c r="A13" s="10"/>
      <c r="B13" s="11"/>
      <c r="C13" s="10"/>
      <c r="D13" s="10"/>
      <c r="E13" s="15"/>
      <c r="F13" s="10"/>
      <c r="G13" s="10"/>
      <c r="H13" s="13"/>
      <c r="I13" s="13"/>
      <c r="J13" s="13"/>
      <c r="K13" s="13"/>
      <c r="L13" s="13"/>
      <c r="M13" s="13"/>
      <c r="N13" s="13"/>
      <c r="O13" s="13" t="s">
        <v>29</v>
      </c>
      <c r="P13" s="13">
        <v>1</v>
      </c>
      <c r="Q13" s="13">
        <v>2.5</v>
      </c>
      <c r="R13" s="13">
        <f t="shared" si="1"/>
        <v>2.5</v>
      </c>
      <c r="S13" s="14"/>
    </row>
    <row r="14" spans="1:30" ht="15" x14ac:dyDescent="0.2">
      <c r="A14" s="10"/>
      <c r="B14" s="11"/>
      <c r="C14" s="10"/>
      <c r="D14" s="10"/>
      <c r="E14" s="15"/>
      <c r="F14" s="10"/>
      <c r="G14" s="10"/>
      <c r="H14" s="13"/>
      <c r="I14" s="13"/>
      <c r="J14" s="13"/>
      <c r="K14" s="13"/>
      <c r="L14" s="13"/>
      <c r="M14" s="13"/>
      <c r="N14" s="13"/>
      <c r="O14" s="13" t="s">
        <v>30</v>
      </c>
      <c r="P14" s="13">
        <v>1</v>
      </c>
      <c r="Q14" s="13">
        <v>80</v>
      </c>
      <c r="R14" s="13">
        <f t="shared" si="1"/>
        <v>80</v>
      </c>
      <c r="S14" s="14"/>
    </row>
    <row r="15" spans="1:30" ht="15" x14ac:dyDescent="0.2">
      <c r="A15" s="10"/>
      <c r="B15" s="11"/>
      <c r="C15" s="10"/>
      <c r="D15" s="10"/>
      <c r="E15" s="15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</row>
    <row r="16" spans="1:30" x14ac:dyDescent="0.2">
      <c r="A16" s="10"/>
      <c r="B16" s="11"/>
      <c r="C16" s="10"/>
      <c r="D16" s="10"/>
      <c r="E16" s="10"/>
      <c r="F16" s="10"/>
      <c r="G16" s="1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8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20" x14ac:dyDescent="0.2">
      <c r="A17" s="10"/>
      <c r="B17" s="11"/>
      <c r="C17" s="10"/>
      <c r="D17" s="10"/>
      <c r="E17" s="20" t="s">
        <v>31</v>
      </c>
      <c r="F17" s="10"/>
      <c r="G17" s="10"/>
      <c r="H17" s="21">
        <f>SUM(H5:H16)</f>
        <v>4</v>
      </c>
      <c r="I17" s="13"/>
      <c r="J17" s="21">
        <f>SUM(J5:J16)</f>
        <v>2400</v>
      </c>
      <c r="K17" s="13"/>
      <c r="L17" s="21">
        <f>SUM(L5:L16)</f>
        <v>0.5</v>
      </c>
      <c r="M17" s="13"/>
      <c r="N17" s="21">
        <f>SUM(N5:N16)</f>
        <v>0</v>
      </c>
      <c r="O17" s="13"/>
      <c r="P17" s="13"/>
      <c r="Q17" s="13"/>
      <c r="R17" s="21">
        <f>SUM(R5:R16)</f>
        <v>1158.5</v>
      </c>
      <c r="S17" s="14">
        <f>J17+N17+R17</f>
        <v>3558.5</v>
      </c>
      <c r="T17" t="s">
        <v>0</v>
      </c>
    </row>
    <row r="18" spans="1:20" ht="28.5" customHeight="1" x14ac:dyDescent="0.2">
      <c r="A18" s="10" t="s">
        <v>0</v>
      </c>
      <c r="B18" s="11"/>
      <c r="C18" s="10"/>
      <c r="D18" s="10"/>
      <c r="E18" s="15" t="s">
        <v>32</v>
      </c>
      <c r="F18" s="10"/>
      <c r="G18" s="10"/>
      <c r="H18" s="13">
        <f>F18*G18</f>
        <v>0</v>
      </c>
      <c r="I18" s="13"/>
      <c r="J18" s="13">
        <f>H18*I18</f>
        <v>0</v>
      </c>
      <c r="K18" s="13"/>
      <c r="L18" s="13"/>
      <c r="M18" s="13"/>
      <c r="N18" s="13">
        <f>L18*M18</f>
        <v>0</v>
      </c>
      <c r="O18" s="13"/>
      <c r="P18" s="13"/>
      <c r="Q18" s="13"/>
      <c r="R18" s="13">
        <f>P18</f>
        <v>0</v>
      </c>
      <c r="S18" s="22"/>
    </row>
    <row r="19" spans="1:20" ht="48" customHeight="1" x14ac:dyDescent="0.2">
      <c r="A19" s="10"/>
      <c r="B19" s="11"/>
      <c r="C19" s="16"/>
      <c r="D19" s="10"/>
      <c r="E19" s="15" t="s">
        <v>33</v>
      </c>
      <c r="F19" s="10"/>
      <c r="G19" s="10"/>
      <c r="H19" s="13">
        <f t="shared" ref="H19:H21" si="2">F19*G19</f>
        <v>0</v>
      </c>
      <c r="I19" s="13"/>
      <c r="J19" s="13">
        <f>H19*I19</f>
        <v>0</v>
      </c>
      <c r="K19" s="13"/>
      <c r="L19" s="13"/>
      <c r="M19" s="13"/>
      <c r="N19" s="13">
        <f t="shared" ref="N19:N20" si="3">L19*M19</f>
        <v>0</v>
      </c>
      <c r="O19" s="13"/>
      <c r="P19" s="13"/>
      <c r="Q19" s="13"/>
      <c r="R19" s="13">
        <f>P19*Q19</f>
        <v>0</v>
      </c>
      <c r="S19" s="22"/>
    </row>
    <row r="20" spans="1:20" ht="15" x14ac:dyDescent="0.2">
      <c r="A20" s="10"/>
      <c r="B20" s="11"/>
      <c r="C20" s="10"/>
      <c r="D20" s="10"/>
      <c r="E20" s="15"/>
      <c r="F20" s="10"/>
      <c r="G20" s="10"/>
      <c r="H20" s="13">
        <f t="shared" si="2"/>
        <v>0</v>
      </c>
      <c r="I20" s="13"/>
      <c r="J20" s="13">
        <f>H20*I20</f>
        <v>0</v>
      </c>
      <c r="K20" s="13"/>
      <c r="L20" s="13"/>
      <c r="M20" s="13"/>
      <c r="N20" s="13">
        <f t="shared" si="3"/>
        <v>0</v>
      </c>
      <c r="O20" s="13"/>
      <c r="P20" s="13"/>
      <c r="Q20" s="13"/>
      <c r="R20" s="13">
        <f t="shared" ref="R20:R21" si="4">P20*Q20</f>
        <v>0</v>
      </c>
      <c r="S20" s="22"/>
    </row>
    <row r="21" spans="1:20" x14ac:dyDescent="0.2">
      <c r="A21" s="10"/>
      <c r="B21" s="11"/>
      <c r="C21" s="10"/>
      <c r="D21" s="10"/>
      <c r="E21" s="10"/>
      <c r="F21" s="10"/>
      <c r="G21" s="10"/>
      <c r="H21" s="13">
        <f t="shared" si="2"/>
        <v>0</v>
      </c>
      <c r="I21" s="13"/>
      <c r="J21" s="13">
        <f t="shared" ref="J21" si="5">H21*I21</f>
        <v>0</v>
      </c>
      <c r="K21" s="13"/>
      <c r="L21" s="13"/>
      <c r="M21" s="13"/>
      <c r="N21" s="13">
        <f>L21*M21</f>
        <v>0</v>
      </c>
      <c r="O21" s="13"/>
      <c r="P21" s="13"/>
      <c r="Q21" s="13"/>
      <c r="R21" s="13">
        <f t="shared" si="4"/>
        <v>0</v>
      </c>
      <c r="S21" s="14"/>
    </row>
    <row r="22" spans="1:20" x14ac:dyDescent="0.2">
      <c r="A22" s="10"/>
      <c r="B22" s="11"/>
      <c r="C22" s="10"/>
      <c r="D22" s="10"/>
      <c r="E22" s="20" t="s">
        <v>31</v>
      </c>
      <c r="F22" s="10"/>
      <c r="G22" s="10"/>
      <c r="H22" s="21">
        <f>SUM(H18:H21)</f>
        <v>0</v>
      </c>
      <c r="I22" s="13"/>
      <c r="J22" s="21">
        <f>SUM(J18:J21)</f>
        <v>0</v>
      </c>
      <c r="K22" s="13"/>
      <c r="L22" s="21">
        <f>SUM(L18:L21)</f>
        <v>0</v>
      </c>
      <c r="M22" s="13"/>
      <c r="N22" s="21">
        <f>SUM(N18:N21)</f>
        <v>0</v>
      </c>
      <c r="O22" s="13"/>
      <c r="P22" s="13"/>
      <c r="Q22" s="13"/>
      <c r="R22" s="21">
        <f>SUM(R18:R21)</f>
        <v>0</v>
      </c>
      <c r="S22" s="14">
        <f>J22+N22+R22</f>
        <v>0</v>
      </c>
    </row>
    <row r="23" spans="1:20" ht="21.75" customHeight="1" x14ac:dyDescent="0.2">
      <c r="A23" s="10"/>
      <c r="B23" s="11"/>
      <c r="C23" s="10"/>
      <c r="D23" s="10"/>
      <c r="E23" s="15" t="s">
        <v>34</v>
      </c>
      <c r="F23" s="10"/>
      <c r="G23" s="10"/>
      <c r="H23" s="13">
        <f>F23*G23</f>
        <v>0</v>
      </c>
      <c r="I23" s="13"/>
      <c r="J23" s="13">
        <f>H23*I23</f>
        <v>0</v>
      </c>
      <c r="K23" s="13"/>
      <c r="L23" s="13"/>
      <c r="M23" s="13"/>
      <c r="N23" s="13">
        <f>L23*M23</f>
        <v>0</v>
      </c>
      <c r="O23" s="13"/>
      <c r="P23" s="13"/>
      <c r="Q23" s="13"/>
      <c r="R23" s="13">
        <f>P23*Q23</f>
        <v>0</v>
      </c>
      <c r="S23" s="22"/>
    </row>
    <row r="24" spans="1:20" ht="77.25" customHeight="1" x14ac:dyDescent="0.2">
      <c r="A24" s="10">
        <v>1</v>
      </c>
      <c r="B24" s="11" t="s">
        <v>35</v>
      </c>
      <c r="C24" s="16">
        <v>44796</v>
      </c>
      <c r="D24" s="10" t="s">
        <v>20</v>
      </c>
      <c r="E24" s="15" t="s">
        <v>36</v>
      </c>
      <c r="F24" s="10">
        <v>2</v>
      </c>
      <c r="G24" s="10">
        <v>1</v>
      </c>
      <c r="H24" s="13">
        <f>F24*G24</f>
        <v>2</v>
      </c>
      <c r="I24" s="13">
        <v>600</v>
      </c>
      <c r="J24" s="13">
        <f>H24*I24</f>
        <v>1200</v>
      </c>
      <c r="K24" s="13" t="s">
        <v>22</v>
      </c>
      <c r="L24" s="13">
        <v>0.5</v>
      </c>
      <c r="M24" s="13">
        <v>450</v>
      </c>
      <c r="N24" s="13">
        <f>L24*M24</f>
        <v>225</v>
      </c>
      <c r="O24" s="13" t="s">
        <v>37</v>
      </c>
      <c r="P24" s="13">
        <v>1</v>
      </c>
      <c r="Q24" s="13">
        <v>286</v>
      </c>
      <c r="R24" s="13">
        <f>P24*Q24</f>
        <v>286</v>
      </c>
      <c r="S24" s="22"/>
    </row>
    <row r="25" spans="1:20" ht="15" x14ac:dyDescent="0.2">
      <c r="A25" s="10"/>
      <c r="B25" s="11"/>
      <c r="C25" s="16"/>
      <c r="D25" s="10"/>
      <c r="E25" s="15"/>
      <c r="F25" s="10"/>
      <c r="G25" s="10"/>
      <c r="H25" s="13">
        <f>F25*G25</f>
        <v>0</v>
      </c>
      <c r="I25" s="13"/>
      <c r="J25" s="13">
        <f t="shared" ref="J25:J26" si="6">H25*I25</f>
        <v>0</v>
      </c>
      <c r="K25" s="13"/>
      <c r="L25" s="13"/>
      <c r="M25" s="13"/>
      <c r="N25" s="13">
        <f>L25*M25</f>
        <v>0</v>
      </c>
      <c r="O25" s="13" t="s">
        <v>38</v>
      </c>
      <c r="P25" s="13">
        <v>2</v>
      </c>
      <c r="Q25" s="13">
        <v>0.8</v>
      </c>
      <c r="R25" s="13">
        <f t="shared" ref="R25:R26" si="7">P25*Q25</f>
        <v>1.6</v>
      </c>
      <c r="S25" s="22"/>
    </row>
    <row r="26" spans="1:20" x14ac:dyDescent="0.2">
      <c r="A26" s="10"/>
      <c r="B26" s="11"/>
      <c r="C26" s="10"/>
      <c r="D26" s="10"/>
      <c r="E26" s="10"/>
      <c r="F26" s="10"/>
      <c r="G26" s="10"/>
      <c r="H26" s="13">
        <f>F26*G26</f>
        <v>0</v>
      </c>
      <c r="I26" s="13"/>
      <c r="J26" s="13">
        <f t="shared" si="6"/>
        <v>0</v>
      </c>
      <c r="K26" s="13"/>
      <c r="L26" s="13"/>
      <c r="M26" s="13"/>
      <c r="N26" s="13">
        <f>L26*M26</f>
        <v>0</v>
      </c>
      <c r="O26" s="13" t="s">
        <v>39</v>
      </c>
      <c r="P26" s="13">
        <v>0.5</v>
      </c>
      <c r="Q26" s="13">
        <v>64</v>
      </c>
      <c r="R26" s="13">
        <f t="shared" si="7"/>
        <v>32</v>
      </c>
      <c r="S26" s="22"/>
    </row>
    <row r="27" spans="1:20" x14ac:dyDescent="0.2">
      <c r="A27" s="10"/>
      <c r="B27" s="11"/>
      <c r="C27" s="10"/>
      <c r="D27" s="10"/>
      <c r="E27" s="20" t="s">
        <v>31</v>
      </c>
      <c r="F27" s="10"/>
      <c r="G27" s="10"/>
      <c r="H27" s="21">
        <f>SUM(H23:H26)</f>
        <v>2</v>
      </c>
      <c r="I27" s="13"/>
      <c r="J27" s="21">
        <f>SUM(J24:J26)</f>
        <v>1200</v>
      </c>
      <c r="K27" s="13"/>
      <c r="L27" s="21">
        <f>SUM(L23:L26)</f>
        <v>0.5</v>
      </c>
      <c r="M27" s="13"/>
      <c r="N27" s="21">
        <f>SUM(N23:N26)</f>
        <v>225</v>
      </c>
      <c r="O27" s="13"/>
      <c r="P27" s="13"/>
      <c r="Q27" s="13"/>
      <c r="R27" s="21">
        <f>SUM(R23:R26)</f>
        <v>319.60000000000002</v>
      </c>
      <c r="S27" s="14">
        <f>J27+N27+R27</f>
        <v>1744.6</v>
      </c>
    </row>
    <row r="28" spans="1:20" x14ac:dyDescent="0.2">
      <c r="A28" s="10"/>
      <c r="B28" s="11"/>
      <c r="C28" s="10"/>
      <c r="D28" s="10"/>
      <c r="E28" s="20" t="s">
        <v>31</v>
      </c>
      <c r="F28" s="10"/>
      <c r="G28" s="10"/>
      <c r="H28" s="21">
        <f>H17+H22+H27</f>
        <v>6</v>
      </c>
      <c r="I28" s="13"/>
      <c r="J28" s="21">
        <f>J17+J22+J27</f>
        <v>3600</v>
      </c>
      <c r="K28" s="13"/>
      <c r="L28" s="21">
        <f>L17+L22+L27</f>
        <v>1</v>
      </c>
      <c r="M28" s="13"/>
      <c r="N28" s="21">
        <f>N17+N22+N27</f>
        <v>225</v>
      </c>
      <c r="O28" s="13"/>
      <c r="P28" s="13"/>
      <c r="Q28" s="13"/>
      <c r="R28" s="21">
        <f>R17+R22+R27</f>
        <v>1478.1</v>
      </c>
      <c r="S28" s="21">
        <f>SUM(S5:S27)</f>
        <v>5303.1</v>
      </c>
    </row>
    <row r="29" spans="1:20" x14ac:dyDescent="0.2">
      <c r="C29" s="19"/>
      <c r="R29" s="23">
        <f>J28+N28+R28</f>
        <v>5303.1</v>
      </c>
      <c r="S29" s="23" t="s">
        <v>0</v>
      </c>
    </row>
    <row r="31" spans="1:20" ht="20.25" x14ac:dyDescent="0.3">
      <c r="F31" t="s">
        <v>0</v>
      </c>
      <c r="H31" s="1" t="s">
        <v>40</v>
      </c>
    </row>
    <row r="33" spans="1:19" x14ac:dyDescent="0.2">
      <c r="A33" s="2" t="s">
        <v>2</v>
      </c>
      <c r="B33" s="2" t="s">
        <v>3</v>
      </c>
      <c r="C33" s="2" t="s">
        <v>4</v>
      </c>
      <c r="D33" s="2" t="s">
        <v>5</v>
      </c>
      <c r="E33" s="2" t="s">
        <v>6</v>
      </c>
      <c r="F33" s="3" t="s">
        <v>7</v>
      </c>
      <c r="G33" s="3" t="s">
        <v>8</v>
      </c>
      <c r="H33" s="4" t="s">
        <v>9</v>
      </c>
      <c r="I33" s="4"/>
      <c r="J33" s="4"/>
      <c r="K33" s="2"/>
      <c r="L33" s="4" t="s">
        <v>10</v>
      </c>
      <c r="M33" s="4"/>
      <c r="N33" s="4"/>
      <c r="O33" s="4" t="s">
        <v>11</v>
      </c>
      <c r="P33" s="4"/>
      <c r="Q33" s="4"/>
      <c r="R33" s="4"/>
    </row>
    <row r="34" spans="1:19" ht="25.5" x14ac:dyDescent="0.2">
      <c r="A34" s="5"/>
      <c r="B34" s="5"/>
      <c r="C34" s="5"/>
      <c r="D34" s="5"/>
      <c r="E34" s="5"/>
      <c r="F34" s="6"/>
      <c r="G34" s="6"/>
      <c r="H34" s="7" t="s">
        <v>12</v>
      </c>
      <c r="I34" s="8" t="s">
        <v>13</v>
      </c>
      <c r="J34" s="7" t="s">
        <v>14</v>
      </c>
      <c r="K34" s="9"/>
      <c r="L34" s="7" t="s">
        <v>12</v>
      </c>
      <c r="M34" s="7" t="s">
        <v>15</v>
      </c>
      <c r="N34" s="7" t="s">
        <v>14</v>
      </c>
      <c r="O34" s="8" t="s">
        <v>16</v>
      </c>
      <c r="P34" s="7" t="s">
        <v>12</v>
      </c>
      <c r="Q34" s="7" t="s">
        <v>15</v>
      </c>
      <c r="R34" s="7" t="s">
        <v>14</v>
      </c>
    </row>
    <row r="35" spans="1:19" ht="15.75" x14ac:dyDescent="0.25">
      <c r="A35" s="10"/>
      <c r="B35" s="11"/>
      <c r="C35" s="10"/>
      <c r="D35" s="11"/>
      <c r="E35" s="12" t="s">
        <v>41</v>
      </c>
      <c r="F35" s="10"/>
      <c r="G35" s="10"/>
      <c r="H35" s="13">
        <f>F35*G35</f>
        <v>0</v>
      </c>
      <c r="I35" s="13"/>
      <c r="J35" s="13">
        <f>H35*I35</f>
        <v>0</v>
      </c>
      <c r="K35" s="13"/>
      <c r="L35" s="13"/>
      <c r="M35" s="13"/>
      <c r="N35" s="13">
        <f>L35*M35</f>
        <v>0</v>
      </c>
      <c r="O35" s="13"/>
      <c r="P35" s="13"/>
      <c r="Q35" s="13"/>
      <c r="R35" s="13">
        <f>P35*Q35</f>
        <v>0</v>
      </c>
      <c r="S35" s="14"/>
    </row>
    <row r="36" spans="1:19" ht="15" x14ac:dyDescent="0.2">
      <c r="A36" s="10"/>
      <c r="B36" s="11"/>
      <c r="C36" s="10"/>
      <c r="D36" s="10"/>
      <c r="E36" s="15" t="s">
        <v>18</v>
      </c>
      <c r="F36" s="10"/>
      <c r="G36" s="10"/>
      <c r="H36" s="13">
        <f>F36*G36</f>
        <v>0</v>
      </c>
      <c r="I36" s="13"/>
      <c r="J36" s="13">
        <f>H36*I36</f>
        <v>0</v>
      </c>
      <c r="K36" s="13"/>
      <c r="L36" s="13"/>
      <c r="M36" s="13"/>
      <c r="N36" s="13">
        <f>L36*M36</f>
        <v>0</v>
      </c>
      <c r="O36" s="13"/>
      <c r="P36" s="13"/>
      <c r="Q36" s="13"/>
      <c r="R36" s="13">
        <f t="shared" ref="R36:R38" si="8">P36*Q36</f>
        <v>0</v>
      </c>
      <c r="S36" s="14"/>
    </row>
    <row r="37" spans="1:19" ht="15" x14ac:dyDescent="0.2">
      <c r="A37" s="10"/>
      <c r="B37" s="11"/>
      <c r="C37" s="16"/>
      <c r="D37" s="10"/>
      <c r="E37" s="24"/>
      <c r="F37" s="10"/>
      <c r="G37" s="10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8"/>
    </row>
    <row r="38" spans="1:19" x14ac:dyDescent="0.2">
      <c r="A38" s="10"/>
      <c r="B38" s="11"/>
      <c r="C38" s="10"/>
      <c r="D38" s="10"/>
      <c r="E38" s="10"/>
      <c r="F38" s="10"/>
      <c r="G38" s="10"/>
      <c r="H38" s="13">
        <f>F38*G38</f>
        <v>0</v>
      </c>
      <c r="I38" s="13"/>
      <c r="J38" s="13">
        <f>H38*I38</f>
        <v>0</v>
      </c>
      <c r="K38" s="13"/>
      <c r="L38" s="13"/>
      <c r="M38" s="13"/>
      <c r="N38" s="13">
        <f>L38*M38</f>
        <v>0</v>
      </c>
      <c r="O38" s="13"/>
      <c r="P38" s="13"/>
      <c r="Q38" s="13"/>
      <c r="R38" s="13">
        <f t="shared" si="8"/>
        <v>0</v>
      </c>
      <c r="S38" s="18"/>
    </row>
    <row r="39" spans="1:19" x14ac:dyDescent="0.2">
      <c r="A39" s="10"/>
      <c r="B39" s="11"/>
      <c r="C39" s="10"/>
      <c r="D39" s="10"/>
      <c r="E39" s="20" t="s">
        <v>31</v>
      </c>
      <c r="F39" s="10"/>
      <c r="G39" s="10"/>
      <c r="H39" s="21">
        <f>SUM(H35:H38)</f>
        <v>0</v>
      </c>
      <c r="I39" s="13"/>
      <c r="J39" s="21">
        <f>SUM(J35:J38)</f>
        <v>0</v>
      </c>
      <c r="K39" s="13"/>
      <c r="L39" s="21">
        <f>SUM(L35:L38)</f>
        <v>0</v>
      </c>
      <c r="M39" s="13"/>
      <c r="N39" s="21">
        <f>SUM(N35:N38)</f>
        <v>0</v>
      </c>
      <c r="O39" s="13"/>
      <c r="P39" s="13"/>
      <c r="Q39" s="13"/>
      <c r="R39" s="21">
        <f>SUM(R35:R38)</f>
        <v>0</v>
      </c>
      <c r="S39" s="14">
        <f>J39+N39+R39</f>
        <v>0</v>
      </c>
    </row>
    <row r="40" spans="1:19" ht="15" x14ac:dyDescent="0.2">
      <c r="A40" s="10" t="s">
        <v>0</v>
      </c>
      <c r="B40" s="11"/>
      <c r="C40" s="10"/>
      <c r="D40" s="10"/>
      <c r="E40" s="15" t="s">
        <v>32</v>
      </c>
      <c r="F40" s="10"/>
      <c r="G40" s="10"/>
      <c r="H40" s="13">
        <f>F40*G40</f>
        <v>0</v>
      </c>
      <c r="I40" s="13"/>
      <c r="J40" s="13">
        <f>H40*I40</f>
        <v>0</v>
      </c>
      <c r="K40" s="13"/>
      <c r="L40" s="13"/>
      <c r="M40" s="13"/>
      <c r="N40" s="13">
        <f>L40*M40</f>
        <v>0</v>
      </c>
      <c r="O40" s="13"/>
      <c r="P40" s="13"/>
      <c r="Q40" s="13"/>
      <c r="R40" s="13">
        <f>P40</f>
        <v>0</v>
      </c>
      <c r="S40" s="22"/>
    </row>
    <row r="41" spans="1:19" ht="15" x14ac:dyDescent="0.2">
      <c r="A41" s="10"/>
      <c r="B41" s="11"/>
      <c r="C41" s="16"/>
      <c r="D41" s="10"/>
      <c r="E41" s="15" t="s">
        <v>33</v>
      </c>
      <c r="F41" s="10"/>
      <c r="G41" s="10"/>
      <c r="H41" s="13">
        <f t="shared" ref="H41:H43" si="9">F41*G41</f>
        <v>0</v>
      </c>
      <c r="I41" s="13"/>
      <c r="J41" s="13">
        <f>H41*I41</f>
        <v>0</v>
      </c>
      <c r="K41" s="13"/>
      <c r="L41" s="13"/>
      <c r="M41" s="13"/>
      <c r="N41" s="13">
        <f t="shared" ref="N41:N42" si="10">L41*M41</f>
        <v>0</v>
      </c>
      <c r="O41" s="13"/>
      <c r="P41" s="13"/>
      <c r="Q41" s="13"/>
      <c r="R41" s="13">
        <f>P41*Q41</f>
        <v>0</v>
      </c>
      <c r="S41" s="22"/>
    </row>
    <row r="42" spans="1:19" ht="15" x14ac:dyDescent="0.2">
      <c r="A42" s="10"/>
      <c r="B42" s="11"/>
      <c r="C42" s="10"/>
      <c r="D42" s="10"/>
      <c r="E42" s="15"/>
      <c r="F42" s="10"/>
      <c r="G42" s="10"/>
      <c r="H42" s="13">
        <f t="shared" si="9"/>
        <v>0</v>
      </c>
      <c r="I42" s="13"/>
      <c r="J42" s="13">
        <f>H42*I42</f>
        <v>0</v>
      </c>
      <c r="K42" s="13"/>
      <c r="L42" s="13"/>
      <c r="M42" s="13"/>
      <c r="N42" s="13">
        <f t="shared" si="10"/>
        <v>0</v>
      </c>
      <c r="O42" s="13"/>
      <c r="P42" s="13"/>
      <c r="Q42" s="13"/>
      <c r="R42" s="13">
        <f t="shared" ref="R42:R43" si="11">P42*Q42</f>
        <v>0</v>
      </c>
      <c r="S42" s="22"/>
    </row>
    <row r="43" spans="1:19" x14ac:dyDescent="0.2">
      <c r="A43" s="10"/>
      <c r="B43" s="11"/>
      <c r="C43" s="10"/>
      <c r="D43" s="10"/>
      <c r="E43" s="10"/>
      <c r="F43" s="10"/>
      <c r="G43" s="10"/>
      <c r="H43" s="13">
        <f t="shared" si="9"/>
        <v>0</v>
      </c>
      <c r="I43" s="13"/>
      <c r="J43" s="13">
        <f t="shared" ref="J43" si="12">H43*I43</f>
        <v>0</v>
      </c>
      <c r="K43" s="13"/>
      <c r="L43" s="13"/>
      <c r="M43" s="13"/>
      <c r="N43" s="13">
        <f>L43*M43</f>
        <v>0</v>
      </c>
      <c r="O43" s="13"/>
      <c r="P43" s="13"/>
      <c r="Q43" s="13"/>
      <c r="R43" s="13">
        <f t="shared" si="11"/>
        <v>0</v>
      </c>
      <c r="S43" s="14"/>
    </row>
    <row r="44" spans="1:19" x14ac:dyDescent="0.2">
      <c r="A44" s="10"/>
      <c r="B44" s="11"/>
      <c r="C44" s="10"/>
      <c r="D44" s="10"/>
      <c r="E44" s="20" t="s">
        <v>31</v>
      </c>
      <c r="F44" s="10"/>
      <c r="G44" s="10"/>
      <c r="H44" s="21">
        <f>SUM(H40:H43)</f>
        <v>0</v>
      </c>
      <c r="I44" s="13"/>
      <c r="J44" s="21">
        <f>SUM(J40:J43)</f>
        <v>0</v>
      </c>
      <c r="K44" s="13"/>
      <c r="L44" s="21">
        <f>SUM(L40:L43)</f>
        <v>0</v>
      </c>
      <c r="M44" s="13"/>
      <c r="N44" s="21">
        <f>SUM(N40:N43)</f>
        <v>0</v>
      </c>
      <c r="O44" s="13"/>
      <c r="P44" s="13"/>
      <c r="Q44" s="13"/>
      <c r="R44" s="21">
        <f>SUM(R40:R43)</f>
        <v>0</v>
      </c>
      <c r="S44" s="14">
        <f>J44+N44+R44</f>
        <v>0</v>
      </c>
    </row>
    <row r="45" spans="1:19" ht="15" x14ac:dyDescent="0.2">
      <c r="A45" s="10"/>
      <c r="B45" s="11"/>
      <c r="C45" s="10"/>
      <c r="D45" s="10"/>
      <c r="E45" s="15" t="s">
        <v>34</v>
      </c>
      <c r="F45" s="10"/>
      <c r="G45" s="10"/>
      <c r="H45" s="13">
        <f>F45*G45</f>
        <v>0</v>
      </c>
      <c r="I45" s="13"/>
      <c r="J45" s="13">
        <f>H45*I45</f>
        <v>0</v>
      </c>
      <c r="K45" s="13"/>
      <c r="L45" s="13"/>
      <c r="M45" s="13"/>
      <c r="N45" s="13">
        <f>L45*M45</f>
        <v>0</v>
      </c>
      <c r="O45" s="13"/>
      <c r="P45" s="13"/>
      <c r="Q45" s="13"/>
      <c r="R45" s="13">
        <f>P45*Q45</f>
        <v>0</v>
      </c>
      <c r="S45" s="22"/>
    </row>
    <row r="46" spans="1:19" ht="15" x14ac:dyDescent="0.2">
      <c r="A46" s="10"/>
      <c r="B46" s="11"/>
      <c r="C46" s="16"/>
      <c r="D46" s="10"/>
      <c r="E46" s="15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2"/>
    </row>
    <row r="47" spans="1:19" ht="15" x14ac:dyDescent="0.2">
      <c r="A47" s="10"/>
      <c r="B47" s="11"/>
      <c r="C47" s="16"/>
      <c r="D47" s="10"/>
      <c r="E47" s="15"/>
      <c r="F47" s="10"/>
      <c r="G47" s="10"/>
      <c r="H47" s="13">
        <f>F47*G47</f>
        <v>0</v>
      </c>
      <c r="I47" s="13"/>
      <c r="J47" s="13">
        <f t="shared" ref="J47:J48" si="13">H47*I47</f>
        <v>0</v>
      </c>
      <c r="K47" s="13"/>
      <c r="L47" s="13"/>
      <c r="M47" s="13"/>
      <c r="N47" s="13">
        <f>L47*M47</f>
        <v>0</v>
      </c>
      <c r="O47" s="13"/>
      <c r="P47" s="13"/>
      <c r="Q47" s="13"/>
      <c r="R47" s="13">
        <f t="shared" ref="R47:R48" si="14">P47*Q47</f>
        <v>0</v>
      </c>
      <c r="S47" s="22"/>
    </row>
    <row r="48" spans="1:19" x14ac:dyDescent="0.2">
      <c r="A48" s="10"/>
      <c r="B48" s="11"/>
      <c r="C48" s="10"/>
      <c r="D48" s="10"/>
      <c r="E48" s="10"/>
      <c r="F48" s="10"/>
      <c r="G48" s="10"/>
      <c r="H48" s="13">
        <f>F48*G48</f>
        <v>0</v>
      </c>
      <c r="I48" s="13"/>
      <c r="J48" s="13">
        <f t="shared" si="13"/>
        <v>0</v>
      </c>
      <c r="K48" s="13"/>
      <c r="L48" s="13"/>
      <c r="M48" s="13"/>
      <c r="N48" s="13">
        <f>L48*M48</f>
        <v>0</v>
      </c>
      <c r="O48" s="13"/>
      <c r="P48" s="13"/>
      <c r="Q48" s="13"/>
      <c r="R48" s="13">
        <f t="shared" si="14"/>
        <v>0</v>
      </c>
      <c r="S48" s="22"/>
    </row>
    <row r="49" spans="1:19" x14ac:dyDescent="0.2">
      <c r="A49" s="10"/>
      <c r="B49" s="11"/>
      <c r="C49" s="10"/>
      <c r="D49" s="10"/>
      <c r="E49" s="20" t="s">
        <v>31</v>
      </c>
      <c r="F49" s="10"/>
      <c r="G49" s="10"/>
      <c r="H49" s="21">
        <f>SUM(H45:H48)</f>
        <v>0</v>
      </c>
      <c r="I49" s="13"/>
      <c r="J49" s="21">
        <f>SUM(J46:J48)</f>
        <v>0</v>
      </c>
      <c r="K49" s="13"/>
      <c r="L49" s="21">
        <f>SUM(L45:L48)</f>
        <v>0</v>
      </c>
      <c r="M49" s="13"/>
      <c r="N49" s="21">
        <f>SUM(N45:N48)</f>
        <v>0</v>
      </c>
      <c r="O49" s="13"/>
      <c r="P49" s="13"/>
      <c r="Q49" s="13"/>
      <c r="R49" s="21">
        <f>SUM(R45:R48)</f>
        <v>0</v>
      </c>
      <c r="S49" s="14">
        <f>J49+N49+R49</f>
        <v>0</v>
      </c>
    </row>
    <row r="50" spans="1:19" x14ac:dyDescent="0.2">
      <c r="A50" s="10"/>
      <c r="B50" s="11"/>
      <c r="C50" s="10"/>
      <c r="D50" s="10"/>
      <c r="E50" s="20" t="s">
        <v>31</v>
      </c>
      <c r="F50" s="10"/>
      <c r="G50" s="10"/>
      <c r="H50" s="21">
        <f>H39+H44+H49</f>
        <v>0</v>
      </c>
      <c r="I50" s="13"/>
      <c r="J50" s="21">
        <f>J39+J44+J49</f>
        <v>0</v>
      </c>
      <c r="K50" s="13"/>
      <c r="L50" s="21">
        <f>L39+L44+L49</f>
        <v>0</v>
      </c>
      <c r="M50" s="13"/>
      <c r="N50" s="21">
        <f>N39+N44+N49</f>
        <v>0</v>
      </c>
      <c r="O50" s="13"/>
      <c r="P50" s="13"/>
      <c r="Q50" s="13"/>
      <c r="R50" s="21">
        <f>R39+R44+R49</f>
        <v>0</v>
      </c>
      <c r="S50" s="21">
        <f>SUM(S35:S49)</f>
        <v>0</v>
      </c>
    </row>
    <row r="51" spans="1:19" x14ac:dyDescent="0.2">
      <c r="C51" s="19"/>
      <c r="R51" s="23">
        <f>J50+N50+R50</f>
        <v>0</v>
      </c>
      <c r="S51" s="23" t="s">
        <v>0</v>
      </c>
    </row>
    <row r="53" spans="1:19" ht="20.25" x14ac:dyDescent="0.3">
      <c r="F53" t="s">
        <v>0</v>
      </c>
      <c r="H53" s="1" t="s">
        <v>42</v>
      </c>
    </row>
    <row r="55" spans="1:19" x14ac:dyDescent="0.2">
      <c r="A55" s="2" t="s">
        <v>2</v>
      </c>
      <c r="B55" s="2" t="s">
        <v>3</v>
      </c>
      <c r="C55" s="2" t="s">
        <v>4</v>
      </c>
      <c r="D55" s="2" t="s">
        <v>5</v>
      </c>
      <c r="E55" s="2" t="s">
        <v>6</v>
      </c>
      <c r="F55" s="3" t="s">
        <v>7</v>
      </c>
      <c r="G55" s="3" t="s">
        <v>8</v>
      </c>
      <c r="H55" s="4" t="s">
        <v>9</v>
      </c>
      <c r="I55" s="4"/>
      <c r="J55" s="4"/>
      <c r="K55" s="2"/>
      <c r="L55" s="4" t="s">
        <v>10</v>
      </c>
      <c r="M55" s="4"/>
      <c r="N55" s="4"/>
      <c r="O55" s="4" t="s">
        <v>11</v>
      </c>
      <c r="P55" s="4"/>
      <c r="Q55" s="4"/>
      <c r="R55" s="4"/>
    </row>
    <row r="56" spans="1:19" ht="25.5" x14ac:dyDescent="0.2">
      <c r="A56" s="5"/>
      <c r="B56" s="5"/>
      <c r="C56" s="5"/>
      <c r="D56" s="5"/>
      <c r="E56" s="5"/>
      <c r="F56" s="6"/>
      <c r="G56" s="6"/>
      <c r="H56" s="7" t="s">
        <v>12</v>
      </c>
      <c r="I56" s="8" t="s">
        <v>13</v>
      </c>
      <c r="J56" s="7" t="s">
        <v>14</v>
      </c>
      <c r="K56" s="9"/>
      <c r="L56" s="7" t="s">
        <v>12</v>
      </c>
      <c r="M56" s="7" t="s">
        <v>15</v>
      </c>
      <c r="N56" s="7" t="s">
        <v>14</v>
      </c>
      <c r="O56" s="8" t="s">
        <v>16</v>
      </c>
      <c r="P56" s="7" t="s">
        <v>12</v>
      </c>
      <c r="Q56" s="7" t="s">
        <v>15</v>
      </c>
      <c r="R56" s="7" t="s">
        <v>14</v>
      </c>
    </row>
    <row r="57" spans="1:19" ht="15.75" x14ac:dyDescent="0.25">
      <c r="A57" s="10"/>
      <c r="B57" s="11"/>
      <c r="C57" s="10"/>
      <c r="D57" s="11"/>
      <c r="E57" s="12" t="s">
        <v>43</v>
      </c>
      <c r="F57" s="10"/>
      <c r="G57" s="10"/>
      <c r="H57" s="13">
        <f>F57*G57</f>
        <v>0</v>
      </c>
      <c r="I57" s="13"/>
      <c r="J57" s="13">
        <f>H57*I57</f>
        <v>0</v>
      </c>
      <c r="K57" s="13"/>
      <c r="L57" s="13"/>
      <c r="M57" s="13"/>
      <c r="N57" s="13">
        <f>L57*M57</f>
        <v>0</v>
      </c>
      <c r="O57" s="13"/>
      <c r="P57" s="13"/>
      <c r="Q57" s="13"/>
      <c r="R57" s="13">
        <f>P57*Q57</f>
        <v>0</v>
      </c>
      <c r="S57" s="14"/>
    </row>
    <row r="58" spans="1:19" ht="15" x14ac:dyDescent="0.2">
      <c r="A58" s="10"/>
      <c r="B58" s="11"/>
      <c r="C58" s="10"/>
      <c r="D58" s="10"/>
      <c r="E58" s="15" t="s">
        <v>18</v>
      </c>
      <c r="F58" s="10"/>
      <c r="G58" s="10"/>
      <c r="H58" s="13">
        <f>F58*G58</f>
        <v>0</v>
      </c>
      <c r="I58" s="13"/>
      <c r="J58" s="13">
        <f>H58*I58</f>
        <v>0</v>
      </c>
      <c r="K58" s="13"/>
      <c r="L58" s="13"/>
      <c r="M58" s="13"/>
      <c r="N58" s="13">
        <f>L58*M58</f>
        <v>0</v>
      </c>
      <c r="O58" s="13"/>
      <c r="P58" s="13"/>
      <c r="Q58" s="13"/>
      <c r="R58" s="13">
        <f t="shared" ref="R58:R60" si="15">P58*Q58</f>
        <v>0</v>
      </c>
      <c r="S58" s="14"/>
    </row>
    <row r="59" spans="1:19" ht="102" x14ac:dyDescent="0.2">
      <c r="A59" s="10">
        <v>1</v>
      </c>
      <c r="B59" s="11" t="s">
        <v>44</v>
      </c>
      <c r="C59" s="16">
        <v>44846</v>
      </c>
      <c r="D59" s="10"/>
      <c r="E59" s="15" t="s">
        <v>36</v>
      </c>
      <c r="F59" s="10">
        <v>1.5</v>
      </c>
      <c r="G59" s="10">
        <v>1</v>
      </c>
      <c r="H59" s="13">
        <f>F59*G59</f>
        <v>1.5</v>
      </c>
      <c r="I59" s="13">
        <v>600</v>
      </c>
      <c r="J59" s="13">
        <f>H59*I59</f>
        <v>900</v>
      </c>
      <c r="K59" s="13" t="s">
        <v>45</v>
      </c>
      <c r="L59" s="13">
        <v>1</v>
      </c>
      <c r="M59" s="13">
        <v>400</v>
      </c>
      <c r="N59" s="13">
        <f>L59*M59</f>
        <v>400</v>
      </c>
      <c r="O59" s="13" t="s">
        <v>46</v>
      </c>
      <c r="P59" s="13">
        <v>1</v>
      </c>
      <c r="Q59" s="13">
        <v>391</v>
      </c>
      <c r="R59" s="13">
        <f>P59*Q59</f>
        <v>391</v>
      </c>
      <c r="S59" s="18"/>
    </row>
    <row r="60" spans="1:19" ht="25.5" x14ac:dyDescent="0.2">
      <c r="A60" s="10"/>
      <c r="B60" s="11"/>
      <c r="C60" s="10"/>
      <c r="D60" s="10"/>
      <c r="E60" s="15"/>
      <c r="F60" s="10"/>
      <c r="G60" s="10"/>
      <c r="H60" s="13"/>
      <c r="I60" s="13"/>
      <c r="J60" s="13"/>
      <c r="K60" s="13"/>
      <c r="L60" s="13"/>
      <c r="M60" s="13"/>
      <c r="N60" s="13"/>
      <c r="O60" s="17" t="s">
        <v>47</v>
      </c>
      <c r="P60" s="13">
        <v>1</v>
      </c>
      <c r="Q60" s="13">
        <v>139</v>
      </c>
      <c r="R60" s="13">
        <f t="shared" si="15"/>
        <v>139</v>
      </c>
      <c r="S60" s="18"/>
    </row>
    <row r="61" spans="1:19" ht="15" x14ac:dyDescent="0.2">
      <c r="A61" s="10"/>
      <c r="B61" s="11"/>
      <c r="C61" s="10"/>
      <c r="D61" s="10"/>
      <c r="E61" s="15"/>
      <c r="F61" s="10"/>
      <c r="G61" s="10"/>
      <c r="H61" s="13"/>
      <c r="I61" s="13"/>
      <c r="J61" s="13"/>
      <c r="K61" s="13"/>
      <c r="L61" s="13"/>
      <c r="M61" s="13"/>
      <c r="N61" s="13"/>
      <c r="O61" s="13" t="s">
        <v>26</v>
      </c>
      <c r="P61" s="13">
        <v>1</v>
      </c>
      <c r="Q61" s="13">
        <v>236</v>
      </c>
      <c r="R61" s="13">
        <f>P61*Q61</f>
        <v>236</v>
      </c>
      <c r="S61" s="14"/>
    </row>
    <row r="62" spans="1:19" ht="15" x14ac:dyDescent="0.2">
      <c r="A62" s="10"/>
      <c r="B62" s="11"/>
      <c r="C62" s="10"/>
      <c r="D62" s="10"/>
      <c r="E62" s="15"/>
      <c r="F62" s="10"/>
      <c r="G62" s="10"/>
      <c r="H62" s="13"/>
      <c r="I62" s="13"/>
      <c r="J62" s="13"/>
      <c r="K62" s="13"/>
      <c r="L62" s="13"/>
      <c r="M62" s="13"/>
      <c r="N62" s="13"/>
      <c r="O62" s="13" t="s">
        <v>28</v>
      </c>
      <c r="P62" s="13">
        <v>0.1</v>
      </c>
      <c r="Q62" s="13">
        <v>75</v>
      </c>
      <c r="R62" s="13">
        <f>P62*Q62</f>
        <v>7.5</v>
      </c>
      <c r="S62" s="22"/>
    </row>
    <row r="63" spans="1:19" ht="27" customHeight="1" x14ac:dyDescent="0.2">
      <c r="A63" s="10"/>
      <c r="B63" s="11"/>
      <c r="C63" s="10"/>
      <c r="D63" s="10"/>
      <c r="E63" s="15"/>
      <c r="F63" s="10"/>
      <c r="G63" s="10"/>
      <c r="H63" s="13"/>
      <c r="I63" s="13"/>
      <c r="J63" s="13"/>
      <c r="K63" s="13"/>
      <c r="L63" s="13"/>
      <c r="M63" s="13"/>
      <c r="N63" s="13"/>
      <c r="O63" s="17" t="s">
        <v>48</v>
      </c>
      <c r="P63" s="13">
        <v>0.5</v>
      </c>
      <c r="Q63" s="13">
        <v>169</v>
      </c>
      <c r="R63" s="13">
        <f>P63*Q63</f>
        <v>84.5</v>
      </c>
      <c r="S63" s="22"/>
    </row>
    <row r="64" spans="1:19" x14ac:dyDescent="0.2">
      <c r="A64" s="10"/>
      <c r="B64" s="11"/>
      <c r="C64" s="10"/>
      <c r="D64" s="10"/>
      <c r="E64" s="20" t="s">
        <v>31</v>
      </c>
      <c r="F64" s="10"/>
      <c r="G64" s="10"/>
      <c r="H64" s="13"/>
      <c r="I64" s="13"/>
      <c r="J64" s="25">
        <f>SUM(J59:J63)</f>
        <v>900</v>
      </c>
      <c r="K64" s="13"/>
      <c r="L64" s="13"/>
      <c r="M64" s="13"/>
      <c r="N64" s="25">
        <f>SUM(N59:N63)</f>
        <v>400</v>
      </c>
      <c r="O64" s="17"/>
      <c r="P64" s="13"/>
      <c r="Q64" s="13"/>
      <c r="R64" s="25">
        <f>SUM(R59:R63)</f>
        <v>858</v>
      </c>
      <c r="S64" s="14">
        <f>J64+N64+R64</f>
        <v>2158</v>
      </c>
    </row>
    <row r="65" spans="1:19" ht="15" x14ac:dyDescent="0.2">
      <c r="A65" s="10"/>
      <c r="B65" s="11"/>
      <c r="C65" s="10"/>
      <c r="D65" s="10"/>
      <c r="E65" s="15" t="s">
        <v>32</v>
      </c>
      <c r="F65" s="10"/>
      <c r="G65" s="10"/>
      <c r="H65" s="13">
        <f t="shared" ref="H65:H67" si="16">F65*G65</f>
        <v>0</v>
      </c>
      <c r="I65" s="13"/>
      <c r="J65" s="13">
        <f>H65*I65</f>
        <v>0</v>
      </c>
      <c r="K65" s="13"/>
      <c r="L65" s="13"/>
      <c r="M65" s="13"/>
      <c r="N65" s="13">
        <f t="shared" ref="N65:N66" si="17">L65*M65</f>
        <v>0</v>
      </c>
      <c r="O65" s="13"/>
      <c r="P65" s="13"/>
      <c r="Q65" s="13"/>
      <c r="R65" s="13">
        <f t="shared" ref="R65:R67" si="18">P65*Q65</f>
        <v>0</v>
      </c>
      <c r="S65" s="22"/>
    </row>
    <row r="66" spans="1:19" ht="15" x14ac:dyDescent="0.2">
      <c r="A66" s="10"/>
      <c r="B66" s="11"/>
      <c r="C66" s="10"/>
      <c r="D66" s="10"/>
      <c r="E66" s="15"/>
      <c r="F66" s="10"/>
      <c r="G66" s="10"/>
      <c r="H66" s="13">
        <f t="shared" si="16"/>
        <v>0</v>
      </c>
      <c r="I66" s="13"/>
      <c r="J66" s="13">
        <f t="shared" ref="J66:J67" si="19">H66*I66</f>
        <v>0</v>
      </c>
      <c r="K66" s="13"/>
      <c r="L66" s="13"/>
      <c r="M66" s="13"/>
      <c r="N66" s="13">
        <f t="shared" si="17"/>
        <v>0</v>
      </c>
      <c r="O66" s="13"/>
      <c r="P66" s="13"/>
      <c r="Q66" s="13"/>
      <c r="R66" s="13">
        <f t="shared" si="18"/>
        <v>0</v>
      </c>
      <c r="S66" s="22"/>
    </row>
    <row r="67" spans="1:19" x14ac:dyDescent="0.2">
      <c r="A67" s="10"/>
      <c r="B67" s="11"/>
      <c r="C67" s="10"/>
      <c r="D67" s="10"/>
      <c r="E67" s="10"/>
      <c r="F67" s="10"/>
      <c r="G67" s="10"/>
      <c r="H67" s="13">
        <f t="shared" si="16"/>
        <v>0</v>
      </c>
      <c r="I67" s="13"/>
      <c r="J67" s="13">
        <f t="shared" si="19"/>
        <v>0</v>
      </c>
      <c r="K67" s="13"/>
      <c r="L67" s="13"/>
      <c r="M67" s="13"/>
      <c r="N67" s="13">
        <f>L67*M67</f>
        <v>0</v>
      </c>
      <c r="O67" s="13"/>
      <c r="P67" s="13"/>
      <c r="Q67" s="13"/>
      <c r="R67" s="13">
        <f t="shared" si="18"/>
        <v>0</v>
      </c>
      <c r="S67" s="14"/>
    </row>
    <row r="68" spans="1:19" x14ac:dyDescent="0.2">
      <c r="A68" s="10"/>
      <c r="B68" s="11"/>
      <c r="C68" s="10"/>
      <c r="D68" s="10"/>
      <c r="E68" s="20" t="s">
        <v>31</v>
      </c>
      <c r="F68" s="10"/>
      <c r="G68" s="10"/>
      <c r="H68" s="21">
        <f>SUM(H62:H67)</f>
        <v>0</v>
      </c>
      <c r="I68" s="13"/>
      <c r="J68" s="21">
        <f>SUM(J66:J67)</f>
        <v>0</v>
      </c>
      <c r="K68" s="13"/>
      <c r="L68" s="21">
        <f>SUM(L62:L67)</f>
        <v>0</v>
      </c>
      <c r="M68" s="13"/>
      <c r="N68" s="21">
        <f>SUM(N62:N67)</f>
        <v>400</v>
      </c>
      <c r="O68" s="13"/>
      <c r="P68" s="13"/>
      <c r="Q68" s="13"/>
      <c r="R68" s="21">
        <f>SUM(R62:R67)</f>
        <v>950</v>
      </c>
      <c r="S68" s="14">
        <f>J68+N68+R68</f>
        <v>1350</v>
      </c>
    </row>
    <row r="69" spans="1:19" ht="15" x14ac:dyDescent="0.2">
      <c r="A69" s="10"/>
      <c r="B69" s="11"/>
      <c r="C69" s="10"/>
      <c r="D69" s="10"/>
      <c r="E69" s="15" t="s">
        <v>34</v>
      </c>
      <c r="F69" s="10"/>
      <c r="G69" s="10"/>
      <c r="H69" s="13">
        <f>F69*G69</f>
        <v>0</v>
      </c>
      <c r="I69" s="13"/>
      <c r="J69" s="13">
        <f>H69*I69</f>
        <v>0</v>
      </c>
      <c r="K69" s="13"/>
      <c r="L69" s="13"/>
      <c r="M69" s="13"/>
      <c r="N69" s="13">
        <f>L69*M69</f>
        <v>0</v>
      </c>
      <c r="O69" s="13"/>
      <c r="P69" s="13"/>
      <c r="Q69" s="13"/>
      <c r="R69" s="13">
        <f>P69*Q69</f>
        <v>0</v>
      </c>
      <c r="S69" s="22"/>
    </row>
    <row r="70" spans="1:19" ht="15" x14ac:dyDescent="0.2">
      <c r="A70" s="10"/>
      <c r="B70" s="11"/>
      <c r="C70" s="16"/>
      <c r="D70" s="10"/>
      <c r="E70" s="15"/>
      <c r="F70" s="10"/>
      <c r="G70" s="10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22"/>
    </row>
    <row r="71" spans="1:19" ht="15" x14ac:dyDescent="0.2">
      <c r="A71" s="10"/>
      <c r="B71" s="11"/>
      <c r="C71" s="16"/>
      <c r="D71" s="10"/>
      <c r="E71" s="15"/>
      <c r="F71" s="10"/>
      <c r="G71" s="10"/>
      <c r="H71" s="13">
        <f>F71*G71</f>
        <v>0</v>
      </c>
      <c r="I71" s="13"/>
      <c r="J71" s="13">
        <f t="shared" ref="J71:J72" si="20">H71*I71</f>
        <v>0</v>
      </c>
      <c r="K71" s="13"/>
      <c r="L71" s="13"/>
      <c r="M71" s="13"/>
      <c r="N71" s="13">
        <f>L71*M71</f>
        <v>0</v>
      </c>
      <c r="O71" s="13"/>
      <c r="P71" s="13"/>
      <c r="Q71" s="13"/>
      <c r="R71" s="13">
        <f t="shared" ref="R71:R72" si="21">P71*Q71</f>
        <v>0</v>
      </c>
      <c r="S71" s="22"/>
    </row>
    <row r="72" spans="1:19" x14ac:dyDescent="0.2">
      <c r="A72" s="10"/>
      <c r="B72" s="11"/>
      <c r="C72" s="10"/>
      <c r="D72" s="10"/>
      <c r="E72" s="10"/>
      <c r="F72" s="10"/>
      <c r="G72" s="10"/>
      <c r="H72" s="13">
        <f>F72*G72</f>
        <v>0</v>
      </c>
      <c r="I72" s="13"/>
      <c r="J72" s="13">
        <f t="shared" si="20"/>
        <v>0</v>
      </c>
      <c r="K72" s="13"/>
      <c r="L72" s="13"/>
      <c r="M72" s="13"/>
      <c r="N72" s="13">
        <f>L72*M72</f>
        <v>0</v>
      </c>
      <c r="O72" s="13"/>
      <c r="P72" s="13"/>
      <c r="Q72" s="13"/>
      <c r="R72" s="13">
        <f t="shared" si="21"/>
        <v>0</v>
      </c>
      <c r="S72" s="22"/>
    </row>
    <row r="73" spans="1:19" x14ac:dyDescent="0.2">
      <c r="A73" s="10"/>
      <c r="B73" s="11"/>
      <c r="C73" s="10"/>
      <c r="D73" s="10"/>
      <c r="E73" s="20" t="s">
        <v>31</v>
      </c>
      <c r="F73" s="10"/>
      <c r="G73" s="10"/>
      <c r="H73" s="21">
        <f>SUM(H69:H72)</f>
        <v>0</v>
      </c>
      <c r="I73" s="13"/>
      <c r="J73" s="21">
        <f>SUM(J70:J72)</f>
        <v>0</v>
      </c>
      <c r="K73" s="13"/>
      <c r="L73" s="21">
        <f>SUM(L69:L72)</f>
        <v>0</v>
      </c>
      <c r="M73" s="13"/>
      <c r="N73" s="21">
        <f>SUM(N69:N72)</f>
        <v>0</v>
      </c>
      <c r="O73" s="13"/>
      <c r="P73" s="13"/>
      <c r="Q73" s="13"/>
      <c r="R73" s="21">
        <f>SUM(R69:R72)</f>
        <v>0</v>
      </c>
      <c r="S73" s="14">
        <f>J73+N73+R73</f>
        <v>0</v>
      </c>
    </row>
    <row r="74" spans="1:19" x14ac:dyDescent="0.2">
      <c r="A74" s="10"/>
      <c r="B74" s="11"/>
      <c r="C74" s="10"/>
      <c r="D74" s="10"/>
      <c r="E74" s="20" t="s">
        <v>31</v>
      </c>
      <c r="F74" s="10"/>
      <c r="G74" s="10"/>
      <c r="H74" s="21">
        <f>H61+H68+H73</f>
        <v>0</v>
      </c>
      <c r="I74" s="13"/>
      <c r="J74" s="21">
        <f>J68+J73+J64</f>
        <v>900</v>
      </c>
      <c r="K74" s="13"/>
      <c r="L74" s="21">
        <f>L61+L68+L73</f>
        <v>0</v>
      </c>
      <c r="M74" s="13"/>
      <c r="N74" s="21">
        <f>N68+N73+N64</f>
        <v>800</v>
      </c>
      <c r="O74" s="13"/>
      <c r="P74" s="13"/>
      <c r="Q74" s="13"/>
      <c r="R74" s="21">
        <f>R68+R73+R64</f>
        <v>1808</v>
      </c>
      <c r="S74" s="21">
        <f>SUM(S57:S73)</f>
        <v>3508</v>
      </c>
    </row>
    <row r="75" spans="1:19" x14ac:dyDescent="0.2">
      <c r="C75" s="19"/>
      <c r="R75" s="23">
        <f>J74+N74+R74</f>
        <v>3508</v>
      </c>
      <c r="S75" s="23" t="s">
        <v>0</v>
      </c>
    </row>
    <row r="77" spans="1:19" ht="20.25" x14ac:dyDescent="0.3">
      <c r="F77" t="s">
        <v>0</v>
      </c>
      <c r="H77" s="1" t="s">
        <v>49</v>
      </c>
    </row>
    <row r="79" spans="1:19" x14ac:dyDescent="0.2">
      <c r="A79" s="2" t="s">
        <v>2</v>
      </c>
      <c r="B79" s="2" t="s">
        <v>3</v>
      </c>
      <c r="C79" s="2" t="s">
        <v>4</v>
      </c>
      <c r="D79" s="2" t="s">
        <v>5</v>
      </c>
      <c r="E79" s="2" t="s">
        <v>6</v>
      </c>
      <c r="F79" s="3" t="s">
        <v>7</v>
      </c>
      <c r="G79" s="3" t="s">
        <v>8</v>
      </c>
      <c r="H79" s="4" t="s">
        <v>9</v>
      </c>
      <c r="I79" s="4"/>
      <c r="J79" s="4"/>
      <c r="K79" s="2"/>
      <c r="L79" s="4" t="s">
        <v>10</v>
      </c>
      <c r="M79" s="4"/>
      <c r="N79" s="4"/>
      <c r="O79" s="4" t="s">
        <v>11</v>
      </c>
      <c r="P79" s="4"/>
      <c r="Q79" s="4"/>
      <c r="R79" s="4"/>
    </row>
    <row r="80" spans="1:19" ht="25.5" x14ac:dyDescent="0.2">
      <c r="A80" s="5"/>
      <c r="B80" s="5"/>
      <c r="C80" s="5"/>
      <c r="D80" s="5"/>
      <c r="E80" s="5"/>
      <c r="F80" s="6"/>
      <c r="G80" s="6"/>
      <c r="H80" s="7" t="s">
        <v>12</v>
      </c>
      <c r="I80" s="8" t="s">
        <v>13</v>
      </c>
      <c r="J80" s="7" t="s">
        <v>14</v>
      </c>
      <c r="K80" s="9"/>
      <c r="L80" s="7" t="s">
        <v>12</v>
      </c>
      <c r="M80" s="7" t="s">
        <v>15</v>
      </c>
      <c r="N80" s="7" t="s">
        <v>14</v>
      </c>
      <c r="O80" s="8" t="s">
        <v>16</v>
      </c>
      <c r="P80" s="7" t="s">
        <v>12</v>
      </c>
      <c r="Q80" s="7" t="s">
        <v>15</v>
      </c>
      <c r="R80" s="7" t="s">
        <v>14</v>
      </c>
    </row>
    <row r="81" spans="1:19" ht="15.75" x14ac:dyDescent="0.25">
      <c r="A81" s="10"/>
      <c r="B81" s="11"/>
      <c r="C81" s="10"/>
      <c r="D81" s="11"/>
      <c r="E81" s="12" t="s">
        <v>43</v>
      </c>
      <c r="F81" s="10"/>
      <c r="G81" s="10"/>
      <c r="H81" s="13">
        <f>F81*G81</f>
        <v>0</v>
      </c>
      <c r="I81" s="13"/>
      <c r="J81" s="13">
        <f>H81*I81</f>
        <v>0</v>
      </c>
      <c r="K81" s="13"/>
      <c r="L81" s="13"/>
      <c r="M81" s="13"/>
      <c r="N81" s="13">
        <f>L81*M81</f>
        <v>0</v>
      </c>
      <c r="O81" s="13"/>
      <c r="P81" s="13"/>
      <c r="Q81" s="13"/>
      <c r="R81" s="13">
        <f>P81*Q81</f>
        <v>0</v>
      </c>
      <c r="S81" s="14"/>
    </row>
    <row r="82" spans="1:19" ht="15" x14ac:dyDescent="0.2">
      <c r="A82" s="10"/>
      <c r="B82" s="11"/>
      <c r="C82" s="10"/>
      <c r="D82" s="10"/>
      <c r="E82" s="15" t="s">
        <v>18</v>
      </c>
      <c r="F82" s="10"/>
      <c r="G82" s="10"/>
      <c r="H82" s="13">
        <f>F82*G82</f>
        <v>0</v>
      </c>
      <c r="I82" s="13"/>
      <c r="J82" s="13">
        <f>H82*I82</f>
        <v>0</v>
      </c>
      <c r="K82" s="13"/>
      <c r="L82" s="13"/>
      <c r="M82" s="13"/>
      <c r="N82" s="13">
        <f>L82*M82</f>
        <v>0</v>
      </c>
      <c r="O82" s="13"/>
      <c r="P82" s="13"/>
      <c r="Q82" s="13"/>
      <c r="R82" s="13">
        <f t="shared" ref="R82:R84" si="22">P82*Q82</f>
        <v>0</v>
      </c>
      <c r="S82" s="14"/>
    </row>
    <row r="83" spans="1:19" ht="15" x14ac:dyDescent="0.2">
      <c r="A83" s="10"/>
      <c r="B83" s="11"/>
      <c r="C83" s="16"/>
      <c r="D83" s="10"/>
      <c r="E83" s="15"/>
      <c r="F83" s="10"/>
      <c r="G83" s="10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4"/>
    </row>
    <row r="84" spans="1:19" x14ac:dyDescent="0.2">
      <c r="A84" s="10"/>
      <c r="B84" s="11"/>
      <c r="C84" s="10"/>
      <c r="D84" s="10"/>
      <c r="E84" s="10"/>
      <c r="F84" s="10"/>
      <c r="G84" s="10"/>
      <c r="H84" s="13">
        <f>F84*G84</f>
        <v>0</v>
      </c>
      <c r="I84" s="13"/>
      <c r="J84" s="13">
        <f>H84*I84</f>
        <v>0</v>
      </c>
      <c r="K84" s="13"/>
      <c r="L84" s="13"/>
      <c r="M84" s="13"/>
      <c r="N84" s="13">
        <f>L84*M84</f>
        <v>0</v>
      </c>
      <c r="O84" s="13"/>
      <c r="P84" s="13"/>
      <c r="Q84" s="13"/>
      <c r="R84" s="13">
        <f t="shared" si="22"/>
        <v>0</v>
      </c>
      <c r="S84" s="18"/>
    </row>
    <row r="85" spans="1:19" x14ac:dyDescent="0.2">
      <c r="A85" s="10"/>
      <c r="B85" s="11"/>
      <c r="C85" s="10"/>
      <c r="D85" s="10"/>
      <c r="E85" s="20" t="s">
        <v>31</v>
      </c>
      <c r="F85" s="10"/>
      <c r="G85" s="10"/>
      <c r="H85" s="21">
        <f>SUM(H81:H84)</f>
        <v>0</v>
      </c>
      <c r="I85" s="13"/>
      <c r="J85" s="21">
        <f>SUM(J81:J84)</f>
        <v>0</v>
      </c>
      <c r="K85" s="13"/>
      <c r="L85" s="21">
        <f>SUM(L81:L84)</f>
        <v>0</v>
      </c>
      <c r="M85" s="13"/>
      <c r="N85" s="21">
        <f>SUM(N81:N84)</f>
        <v>0</v>
      </c>
      <c r="O85" s="13"/>
      <c r="P85" s="13"/>
      <c r="Q85" s="13"/>
      <c r="R85" s="21">
        <f>SUM(R81:R84)</f>
        <v>0</v>
      </c>
      <c r="S85" s="14">
        <f>J85+N85+R85</f>
        <v>0</v>
      </c>
    </row>
    <row r="86" spans="1:19" ht="15" x14ac:dyDescent="0.2">
      <c r="A86" s="10" t="s">
        <v>0</v>
      </c>
      <c r="B86" s="11"/>
      <c r="C86" s="10"/>
      <c r="D86" s="10"/>
      <c r="E86" s="15" t="s">
        <v>32</v>
      </c>
      <c r="F86" s="10"/>
      <c r="G86" s="10"/>
      <c r="H86" s="13">
        <f>F86*G86</f>
        <v>0</v>
      </c>
      <c r="I86" s="13"/>
      <c r="J86" s="13">
        <f>H86*I86</f>
        <v>0</v>
      </c>
      <c r="K86" s="13"/>
      <c r="L86" s="13"/>
      <c r="M86" s="13"/>
      <c r="N86" s="13">
        <f>L86*M86</f>
        <v>0</v>
      </c>
      <c r="O86" s="13"/>
      <c r="P86" s="13"/>
      <c r="Q86" s="13"/>
      <c r="R86" s="13">
        <f>P86</f>
        <v>0</v>
      </c>
      <c r="S86" s="22"/>
    </row>
    <row r="87" spans="1:19" ht="89.25" x14ac:dyDescent="0.2">
      <c r="A87" s="10">
        <v>1</v>
      </c>
      <c r="B87" s="11" t="s">
        <v>50</v>
      </c>
      <c r="C87" s="16">
        <v>44869</v>
      </c>
      <c r="D87" s="10"/>
      <c r="E87" s="15" t="s">
        <v>51</v>
      </c>
      <c r="F87" s="10">
        <v>3</v>
      </c>
      <c r="G87" s="10">
        <v>2</v>
      </c>
      <c r="H87" s="13">
        <f t="shared" ref="H87:H93" si="23">F87*G87</f>
        <v>6</v>
      </c>
      <c r="I87" s="13">
        <v>600</v>
      </c>
      <c r="J87" s="13">
        <f>H87*I87</f>
        <v>3600</v>
      </c>
      <c r="K87" s="13" t="s">
        <v>52</v>
      </c>
      <c r="L87" s="13">
        <v>0.5</v>
      </c>
      <c r="M87" s="13">
        <v>450</v>
      </c>
      <c r="N87" s="13">
        <f>L87*M87</f>
        <v>225</v>
      </c>
      <c r="O87" s="13" t="s">
        <v>53</v>
      </c>
      <c r="P87" s="13">
        <v>0.3</v>
      </c>
      <c r="Q87" s="13">
        <v>1260</v>
      </c>
      <c r="R87" s="13">
        <f>P87*Q87</f>
        <v>378</v>
      </c>
      <c r="S87" s="22"/>
    </row>
    <row r="88" spans="1:19" ht="15" x14ac:dyDescent="0.2">
      <c r="A88" s="10"/>
      <c r="B88" s="11"/>
      <c r="C88" s="10"/>
      <c r="D88" s="10"/>
      <c r="E88" s="15"/>
      <c r="F88" s="10"/>
      <c r="G88" s="10"/>
      <c r="H88" s="13">
        <f t="shared" si="23"/>
        <v>0</v>
      </c>
      <c r="I88" s="13"/>
      <c r="J88" s="13">
        <f>H88*I88</f>
        <v>0</v>
      </c>
      <c r="K88" s="13"/>
      <c r="L88" s="13"/>
      <c r="M88" s="13"/>
      <c r="N88" s="13">
        <f t="shared" ref="N88:N92" si="24">L88*M88</f>
        <v>0</v>
      </c>
      <c r="O88" s="13" t="s">
        <v>54</v>
      </c>
      <c r="P88" s="13">
        <v>4</v>
      </c>
      <c r="Q88" s="13">
        <v>80</v>
      </c>
      <c r="R88" s="13">
        <f t="shared" ref="R88:R93" si="25">P88*Q88</f>
        <v>320</v>
      </c>
      <c r="S88" s="22"/>
    </row>
    <row r="89" spans="1:19" ht="25.5" x14ac:dyDescent="0.2">
      <c r="A89" s="10"/>
      <c r="B89" s="11"/>
      <c r="C89" s="10"/>
      <c r="D89" s="10"/>
      <c r="E89" s="15"/>
      <c r="F89" s="10"/>
      <c r="G89" s="10"/>
      <c r="H89" s="13">
        <f t="shared" si="23"/>
        <v>0</v>
      </c>
      <c r="I89" s="13"/>
      <c r="J89" s="13">
        <f t="shared" ref="J89:J93" si="26">H89*I89</f>
        <v>0</v>
      </c>
      <c r="K89" s="13"/>
      <c r="L89" s="13"/>
      <c r="M89" s="13"/>
      <c r="N89" s="13">
        <f t="shared" si="24"/>
        <v>0</v>
      </c>
      <c r="O89" s="17" t="s">
        <v>55</v>
      </c>
      <c r="P89" s="13">
        <v>1</v>
      </c>
      <c r="Q89" s="13">
        <v>380</v>
      </c>
      <c r="R89" s="13">
        <f t="shared" si="25"/>
        <v>380</v>
      </c>
      <c r="S89" s="22"/>
    </row>
    <row r="90" spans="1:19" ht="15" x14ac:dyDescent="0.2">
      <c r="A90" s="10"/>
      <c r="B90" s="11"/>
      <c r="C90" s="10"/>
      <c r="D90" s="10"/>
      <c r="E90" s="15"/>
      <c r="F90" s="10"/>
      <c r="G90" s="10"/>
      <c r="H90" s="13">
        <f t="shared" si="23"/>
        <v>0</v>
      </c>
      <c r="I90" s="13"/>
      <c r="J90" s="13">
        <f t="shared" si="26"/>
        <v>0</v>
      </c>
      <c r="K90" s="13"/>
      <c r="L90" s="13"/>
      <c r="M90" s="13"/>
      <c r="N90" s="13">
        <f t="shared" si="24"/>
        <v>0</v>
      </c>
      <c r="O90" s="13" t="s">
        <v>56</v>
      </c>
      <c r="P90" s="13">
        <v>0.5</v>
      </c>
      <c r="Q90" s="13">
        <v>608</v>
      </c>
      <c r="R90" s="13">
        <f t="shared" si="25"/>
        <v>304</v>
      </c>
      <c r="S90" s="22"/>
    </row>
    <row r="91" spans="1:19" ht="15" x14ac:dyDescent="0.2">
      <c r="A91" s="10"/>
      <c r="B91" s="11"/>
      <c r="C91" s="10"/>
      <c r="D91" s="10"/>
      <c r="E91" s="15"/>
      <c r="F91" s="10"/>
      <c r="G91" s="10"/>
      <c r="H91" s="13">
        <f t="shared" si="23"/>
        <v>0</v>
      </c>
      <c r="I91" s="13"/>
      <c r="J91" s="13">
        <f t="shared" si="26"/>
        <v>0</v>
      </c>
      <c r="K91" s="13"/>
      <c r="L91" s="13"/>
      <c r="M91" s="13"/>
      <c r="N91" s="13">
        <f t="shared" si="24"/>
        <v>0</v>
      </c>
      <c r="O91" s="13" t="s">
        <v>57</v>
      </c>
      <c r="P91" s="13">
        <v>50</v>
      </c>
      <c r="Q91" s="13">
        <v>0.8</v>
      </c>
      <c r="R91" s="13">
        <f t="shared" si="25"/>
        <v>40</v>
      </c>
      <c r="S91" s="22"/>
    </row>
    <row r="92" spans="1:19" ht="15" x14ac:dyDescent="0.2">
      <c r="A92" s="10"/>
      <c r="B92" s="11"/>
      <c r="C92" s="10"/>
      <c r="D92" s="10"/>
      <c r="E92" s="15"/>
      <c r="F92" s="10"/>
      <c r="G92" s="10"/>
      <c r="H92" s="13">
        <f t="shared" si="23"/>
        <v>0</v>
      </c>
      <c r="I92" s="13"/>
      <c r="J92" s="13">
        <f t="shared" si="26"/>
        <v>0</v>
      </c>
      <c r="K92" s="13"/>
      <c r="L92" s="13"/>
      <c r="M92" s="13"/>
      <c r="N92" s="13">
        <f t="shared" si="24"/>
        <v>0</v>
      </c>
      <c r="O92" s="13" t="s">
        <v>58</v>
      </c>
      <c r="P92" s="13">
        <v>2</v>
      </c>
      <c r="Q92" s="13">
        <v>174</v>
      </c>
      <c r="R92" s="13">
        <f t="shared" si="25"/>
        <v>348</v>
      </c>
      <c r="S92" s="22"/>
    </row>
    <row r="93" spans="1:19" x14ac:dyDescent="0.2">
      <c r="A93" s="10"/>
      <c r="B93" s="11"/>
      <c r="C93" s="10"/>
      <c r="D93" s="10"/>
      <c r="E93" s="10"/>
      <c r="F93" s="10"/>
      <c r="G93" s="10"/>
      <c r="H93" s="13">
        <f t="shared" si="23"/>
        <v>0</v>
      </c>
      <c r="I93" s="13"/>
      <c r="J93" s="13">
        <f t="shared" si="26"/>
        <v>0</v>
      </c>
      <c r="K93" s="13"/>
      <c r="L93" s="13"/>
      <c r="M93" s="13"/>
      <c r="N93" s="13">
        <f>L93*M93</f>
        <v>0</v>
      </c>
      <c r="O93" s="13"/>
      <c r="P93" s="13"/>
      <c r="Q93" s="13"/>
      <c r="R93" s="13">
        <f t="shared" si="25"/>
        <v>0</v>
      </c>
      <c r="S93" s="14"/>
    </row>
    <row r="94" spans="1:19" x14ac:dyDescent="0.2">
      <c r="A94" s="10"/>
      <c r="B94" s="11"/>
      <c r="C94" s="10"/>
      <c r="D94" s="10"/>
      <c r="E94" s="20" t="s">
        <v>31</v>
      </c>
      <c r="F94" s="10"/>
      <c r="G94" s="10"/>
      <c r="H94" s="21">
        <f>SUM(H86:H93)</f>
        <v>6</v>
      </c>
      <c r="I94" s="13"/>
      <c r="J94" s="21">
        <f>SUM(J86:J93)</f>
        <v>3600</v>
      </c>
      <c r="K94" s="13"/>
      <c r="L94" s="21">
        <f>SUM(L86:L93)</f>
        <v>0.5</v>
      </c>
      <c r="M94" s="13"/>
      <c r="N94" s="21">
        <f>SUM(N86:N93)</f>
        <v>225</v>
      </c>
      <c r="O94" s="13"/>
      <c r="P94" s="13"/>
      <c r="Q94" s="13"/>
      <c r="R94" s="21">
        <f>SUM(R86:R93)</f>
        <v>1770</v>
      </c>
      <c r="S94" s="14">
        <f>J94+N94+R94</f>
        <v>5595</v>
      </c>
    </row>
    <row r="95" spans="1:19" ht="15" x14ac:dyDescent="0.2">
      <c r="A95" s="10"/>
      <c r="B95" s="11"/>
      <c r="C95" s="10"/>
      <c r="D95" s="10"/>
      <c r="E95" s="15" t="s">
        <v>34</v>
      </c>
      <c r="F95" s="10"/>
      <c r="G95" s="10"/>
      <c r="H95" s="13">
        <f>F95*G95</f>
        <v>0</v>
      </c>
      <c r="I95" s="13"/>
      <c r="J95" s="13">
        <f>H95*I95</f>
        <v>0</v>
      </c>
      <c r="K95" s="13"/>
      <c r="L95" s="13"/>
      <c r="M95" s="13"/>
      <c r="N95" s="13">
        <f>L95*M95</f>
        <v>0</v>
      </c>
      <c r="O95" s="13"/>
      <c r="P95" s="13"/>
      <c r="Q95" s="13"/>
      <c r="R95" s="13">
        <f>P95*Q95</f>
        <v>0</v>
      </c>
      <c r="S95" s="22"/>
    </row>
    <row r="96" spans="1:19" ht="114.75" x14ac:dyDescent="0.2">
      <c r="A96" s="10">
        <v>1</v>
      </c>
      <c r="B96" s="11" t="s">
        <v>59</v>
      </c>
      <c r="C96" s="16">
        <v>44876</v>
      </c>
      <c r="D96" s="10"/>
      <c r="E96" s="15" t="s">
        <v>21</v>
      </c>
      <c r="F96" s="10">
        <v>7.5</v>
      </c>
      <c r="G96" s="10">
        <v>2</v>
      </c>
      <c r="H96" s="13">
        <f>F96*G96</f>
        <v>15</v>
      </c>
      <c r="I96" s="13">
        <v>600</v>
      </c>
      <c r="J96" s="13">
        <f>H96*I96</f>
        <v>9000</v>
      </c>
      <c r="K96" s="13" t="s">
        <v>22</v>
      </c>
      <c r="L96" s="13">
        <v>1</v>
      </c>
      <c r="M96" s="13">
        <v>450</v>
      </c>
      <c r="N96" s="13">
        <f>L96*M96</f>
        <v>450</v>
      </c>
      <c r="O96" s="13" t="s">
        <v>60</v>
      </c>
      <c r="P96" s="13">
        <v>1</v>
      </c>
      <c r="Q96" s="13">
        <v>3970</v>
      </c>
      <c r="R96" s="13">
        <f>P96*Q96</f>
        <v>3970</v>
      </c>
      <c r="S96" s="22"/>
    </row>
    <row r="97" spans="1:19" ht="15" x14ac:dyDescent="0.2">
      <c r="A97" s="10"/>
      <c r="B97" s="11"/>
      <c r="C97" s="10"/>
      <c r="D97" s="10"/>
      <c r="E97" s="15"/>
      <c r="F97" s="10">
        <v>6</v>
      </c>
      <c r="G97" s="10">
        <v>2</v>
      </c>
      <c r="H97" s="13">
        <f>F97*G97</f>
        <v>12</v>
      </c>
      <c r="I97" s="13"/>
      <c r="J97" s="13"/>
      <c r="K97" s="13"/>
      <c r="L97" s="13"/>
      <c r="M97" s="13"/>
      <c r="N97" s="13"/>
      <c r="O97" s="13" t="s">
        <v>61</v>
      </c>
      <c r="P97" s="13">
        <v>22</v>
      </c>
      <c r="Q97" s="13">
        <v>384</v>
      </c>
      <c r="R97" s="13">
        <f t="shared" ref="R97:R109" si="27">P97*Q97</f>
        <v>8448</v>
      </c>
      <c r="S97" s="22"/>
    </row>
    <row r="98" spans="1:19" ht="15" x14ac:dyDescent="0.2">
      <c r="A98" s="10"/>
      <c r="B98" s="11"/>
      <c r="C98" s="10"/>
      <c r="D98" s="10"/>
      <c r="E98" s="15"/>
      <c r="F98" s="10"/>
      <c r="G98" s="10"/>
      <c r="H98" s="13"/>
      <c r="I98" s="13"/>
      <c r="J98" s="13"/>
      <c r="K98" s="13"/>
      <c r="L98" s="13"/>
      <c r="M98" s="13"/>
      <c r="N98" s="13"/>
      <c r="O98" s="13" t="s">
        <v>62</v>
      </c>
      <c r="P98" s="13">
        <v>2</v>
      </c>
      <c r="Q98" s="13">
        <v>345</v>
      </c>
      <c r="R98" s="13">
        <f t="shared" si="27"/>
        <v>690</v>
      </c>
      <c r="S98" s="22"/>
    </row>
    <row r="99" spans="1:19" ht="15" x14ac:dyDescent="0.2">
      <c r="A99" s="10"/>
      <c r="B99" s="11"/>
      <c r="C99" s="10"/>
      <c r="D99" s="10"/>
      <c r="E99" s="15"/>
      <c r="F99" s="10"/>
      <c r="G99" s="10"/>
      <c r="H99" s="13"/>
      <c r="I99" s="13"/>
      <c r="J99" s="13"/>
      <c r="K99" s="13"/>
      <c r="L99" s="13"/>
      <c r="M99" s="13"/>
      <c r="N99" s="13"/>
      <c r="O99" s="13" t="s">
        <v>63</v>
      </c>
      <c r="P99" s="13">
        <v>20</v>
      </c>
      <c r="Q99" s="13">
        <v>7.5</v>
      </c>
      <c r="R99" s="13">
        <f t="shared" si="27"/>
        <v>150</v>
      </c>
      <c r="S99" s="22"/>
    </row>
    <row r="100" spans="1:19" ht="15" x14ac:dyDescent="0.2">
      <c r="A100" s="10"/>
      <c r="B100" s="11"/>
      <c r="C100" s="10"/>
      <c r="D100" s="10"/>
      <c r="E100" s="15"/>
      <c r="F100" s="10"/>
      <c r="G100" s="10"/>
      <c r="H100" s="13"/>
      <c r="I100" s="13"/>
      <c r="J100" s="13"/>
      <c r="K100" s="13"/>
      <c r="L100" s="13"/>
      <c r="M100" s="13"/>
      <c r="N100" s="13"/>
      <c r="O100" s="13" t="s">
        <v>64</v>
      </c>
      <c r="P100" s="13">
        <v>22</v>
      </c>
      <c r="Q100" s="13">
        <v>17</v>
      </c>
      <c r="R100" s="13">
        <f t="shared" si="27"/>
        <v>374</v>
      </c>
      <c r="S100" s="22"/>
    </row>
    <row r="101" spans="1:19" ht="15" x14ac:dyDescent="0.2">
      <c r="A101" s="10"/>
      <c r="B101" s="11"/>
      <c r="C101" s="10"/>
      <c r="D101" s="10"/>
      <c r="E101" s="15"/>
      <c r="F101" s="10"/>
      <c r="G101" s="10"/>
      <c r="H101" s="13"/>
      <c r="I101" s="13"/>
      <c r="J101" s="13"/>
      <c r="K101" s="13"/>
      <c r="L101" s="13"/>
      <c r="M101" s="13"/>
      <c r="N101" s="13"/>
      <c r="O101" s="13" t="s">
        <v>65</v>
      </c>
      <c r="P101" s="13">
        <v>2</v>
      </c>
      <c r="Q101" s="13">
        <v>426</v>
      </c>
      <c r="R101" s="13">
        <f t="shared" si="27"/>
        <v>852</v>
      </c>
      <c r="S101" s="22"/>
    </row>
    <row r="102" spans="1:19" ht="15" x14ac:dyDescent="0.2">
      <c r="A102" s="10"/>
      <c r="B102" s="11"/>
      <c r="C102" s="10"/>
      <c r="D102" s="10"/>
      <c r="E102" s="15"/>
      <c r="F102" s="10"/>
      <c r="G102" s="10"/>
      <c r="H102" s="13"/>
      <c r="I102" s="13"/>
      <c r="J102" s="13"/>
      <c r="K102" s="13"/>
      <c r="L102" s="13"/>
      <c r="M102" s="13"/>
      <c r="N102" s="13"/>
      <c r="O102" s="13" t="s">
        <v>66</v>
      </c>
      <c r="P102" s="13">
        <v>8</v>
      </c>
      <c r="Q102" s="13">
        <v>200</v>
      </c>
      <c r="R102" s="13">
        <f t="shared" si="27"/>
        <v>1600</v>
      </c>
      <c r="S102" s="22"/>
    </row>
    <row r="103" spans="1:19" ht="15" x14ac:dyDescent="0.2">
      <c r="A103" s="10"/>
      <c r="B103" s="11"/>
      <c r="C103" s="10"/>
      <c r="D103" s="10"/>
      <c r="E103" s="15"/>
      <c r="F103" s="10"/>
      <c r="G103" s="10"/>
      <c r="H103" s="13"/>
      <c r="I103" s="13"/>
      <c r="J103" s="13"/>
      <c r="K103" s="13"/>
      <c r="L103" s="13"/>
      <c r="M103" s="13"/>
      <c r="N103" s="13"/>
      <c r="O103" s="13" t="s">
        <v>67</v>
      </c>
      <c r="P103" s="13">
        <v>2</v>
      </c>
      <c r="Q103" s="13">
        <v>130</v>
      </c>
      <c r="R103" s="13">
        <f t="shared" si="27"/>
        <v>260</v>
      </c>
      <c r="S103" s="22"/>
    </row>
    <row r="104" spans="1:19" ht="15" x14ac:dyDescent="0.2">
      <c r="A104" s="10"/>
      <c r="B104" s="11"/>
      <c r="C104" s="10"/>
      <c r="D104" s="10"/>
      <c r="E104" s="15"/>
      <c r="F104" s="10"/>
      <c r="G104" s="10"/>
      <c r="H104" s="13"/>
      <c r="I104" s="13"/>
      <c r="J104" s="13"/>
      <c r="K104" s="13"/>
      <c r="L104" s="13"/>
      <c r="M104" s="13"/>
      <c r="N104" s="13"/>
      <c r="O104" s="13" t="s">
        <v>68</v>
      </c>
      <c r="P104" s="13">
        <v>100</v>
      </c>
      <c r="Q104" s="13">
        <v>0.85</v>
      </c>
      <c r="R104" s="13">
        <f t="shared" si="27"/>
        <v>85</v>
      </c>
      <c r="S104" s="22"/>
    </row>
    <row r="105" spans="1:19" ht="15" x14ac:dyDescent="0.2">
      <c r="A105" s="10"/>
      <c r="B105" s="11"/>
      <c r="C105" s="10"/>
      <c r="D105" s="10"/>
      <c r="E105" s="15"/>
      <c r="F105" s="10"/>
      <c r="G105" s="10"/>
      <c r="H105" s="13"/>
      <c r="I105" s="13"/>
      <c r="J105" s="13"/>
      <c r="K105" s="13"/>
      <c r="L105" s="13"/>
      <c r="M105" s="13"/>
      <c r="N105" s="13"/>
      <c r="O105" s="13" t="s">
        <v>69</v>
      </c>
      <c r="P105" s="13">
        <v>100</v>
      </c>
      <c r="Q105" s="13">
        <v>0.8</v>
      </c>
      <c r="R105" s="13">
        <f t="shared" si="27"/>
        <v>80</v>
      </c>
      <c r="S105" s="22"/>
    </row>
    <row r="106" spans="1:19" ht="15" x14ac:dyDescent="0.2">
      <c r="A106" s="10"/>
      <c r="B106" s="11"/>
      <c r="C106" s="10"/>
      <c r="D106" s="10"/>
      <c r="E106" s="15"/>
      <c r="F106" s="10"/>
      <c r="G106" s="10"/>
      <c r="H106" s="13"/>
      <c r="I106" s="13"/>
      <c r="J106" s="13"/>
      <c r="K106" s="13"/>
      <c r="L106" s="13"/>
      <c r="M106" s="13"/>
      <c r="N106" s="13"/>
      <c r="O106" s="13" t="s">
        <v>70</v>
      </c>
      <c r="P106" s="13">
        <v>14</v>
      </c>
      <c r="Q106" s="13">
        <v>28</v>
      </c>
      <c r="R106" s="13">
        <f t="shared" si="27"/>
        <v>392</v>
      </c>
      <c r="S106" s="22"/>
    </row>
    <row r="107" spans="1:19" ht="15" x14ac:dyDescent="0.2">
      <c r="A107" s="10"/>
      <c r="B107" s="11"/>
      <c r="C107" s="16"/>
      <c r="D107" s="10"/>
      <c r="E107" s="15"/>
      <c r="F107" s="10"/>
      <c r="G107" s="10"/>
      <c r="H107" s="13"/>
      <c r="I107" s="13"/>
      <c r="J107" s="13"/>
      <c r="K107" s="13"/>
      <c r="L107" s="13"/>
      <c r="M107" s="13"/>
      <c r="N107" s="13"/>
      <c r="O107" s="13" t="s">
        <v>71</v>
      </c>
      <c r="P107" s="13">
        <v>18</v>
      </c>
      <c r="Q107" s="13">
        <v>23</v>
      </c>
      <c r="R107" s="13">
        <f t="shared" si="27"/>
        <v>414</v>
      </c>
      <c r="S107" s="22"/>
    </row>
    <row r="108" spans="1:19" ht="15" x14ac:dyDescent="0.2">
      <c r="A108" s="10"/>
      <c r="B108" s="11"/>
      <c r="C108" s="16"/>
      <c r="D108" s="10"/>
      <c r="E108" s="15"/>
      <c r="F108" s="10"/>
      <c r="G108" s="10"/>
      <c r="H108" s="13">
        <f>F108*G108</f>
        <v>0</v>
      </c>
      <c r="I108" s="13"/>
      <c r="J108" s="13">
        <f t="shared" ref="J108:J109" si="28">H108*I108</f>
        <v>0</v>
      </c>
      <c r="K108" s="13"/>
      <c r="L108" s="13"/>
      <c r="M108" s="13"/>
      <c r="N108" s="13">
        <f>L108*M108</f>
        <v>0</v>
      </c>
      <c r="O108" s="13"/>
      <c r="P108" s="13"/>
      <c r="Q108" s="13"/>
      <c r="R108" s="13">
        <f t="shared" si="27"/>
        <v>0</v>
      </c>
      <c r="S108" s="22"/>
    </row>
    <row r="109" spans="1:19" x14ac:dyDescent="0.2">
      <c r="A109" s="10"/>
      <c r="B109" s="11"/>
      <c r="C109" s="10"/>
      <c r="D109" s="10"/>
      <c r="E109" s="10"/>
      <c r="F109" s="10"/>
      <c r="G109" s="10"/>
      <c r="H109" s="13">
        <f>F109*G109</f>
        <v>0</v>
      </c>
      <c r="I109" s="13"/>
      <c r="J109" s="13">
        <f t="shared" si="28"/>
        <v>0</v>
      </c>
      <c r="K109" s="13"/>
      <c r="L109" s="13"/>
      <c r="M109" s="13"/>
      <c r="N109" s="13">
        <f>L109*M109</f>
        <v>0</v>
      </c>
      <c r="O109" s="13"/>
      <c r="P109" s="13"/>
      <c r="Q109" s="13"/>
      <c r="R109" s="13">
        <f t="shared" si="27"/>
        <v>0</v>
      </c>
      <c r="S109" s="22"/>
    </row>
    <row r="110" spans="1:19" x14ac:dyDescent="0.2">
      <c r="A110" s="10"/>
      <c r="B110" s="11"/>
      <c r="C110" s="10"/>
      <c r="D110" s="10"/>
      <c r="E110" s="20" t="s">
        <v>31</v>
      </c>
      <c r="F110" s="10"/>
      <c r="G110" s="10"/>
      <c r="H110" s="21">
        <f>SUM(H95:H109)</f>
        <v>27</v>
      </c>
      <c r="I110" s="13"/>
      <c r="J110" s="21">
        <f>SUM(J95:J109)</f>
        <v>9000</v>
      </c>
      <c r="K110" s="13"/>
      <c r="L110" s="21">
        <f>SUM(L95:L109)</f>
        <v>1</v>
      </c>
      <c r="M110" s="13"/>
      <c r="N110" s="21">
        <f>SUM(N95:N109)</f>
        <v>450</v>
      </c>
      <c r="O110" s="13"/>
      <c r="P110" s="13"/>
      <c r="Q110" s="13"/>
      <c r="R110" s="21">
        <f>SUM(R95:R109)</f>
        <v>17315</v>
      </c>
      <c r="S110" s="14">
        <f>J110+N110+R110</f>
        <v>26765</v>
      </c>
    </row>
    <row r="111" spans="1:19" x14ac:dyDescent="0.2">
      <c r="A111" s="10"/>
      <c r="B111" s="11"/>
      <c r="C111" s="10"/>
      <c r="D111" s="10"/>
      <c r="E111" s="20" t="s">
        <v>31</v>
      </c>
      <c r="F111" s="10"/>
      <c r="G111" s="10"/>
      <c r="H111" s="21">
        <f>H85+H94+H110</f>
        <v>33</v>
      </c>
      <c r="I111" s="13"/>
      <c r="J111" s="21">
        <f>J85+J94+J110</f>
        <v>12600</v>
      </c>
      <c r="K111" s="13"/>
      <c r="L111" s="21">
        <f>L85+L94+L110</f>
        <v>1.5</v>
      </c>
      <c r="M111" s="13"/>
      <c r="N111" s="21">
        <f>N85+N94+N110</f>
        <v>675</v>
      </c>
      <c r="O111" s="13"/>
      <c r="P111" s="13"/>
      <c r="Q111" s="13"/>
      <c r="R111" s="21">
        <f>R85+R94+R110</f>
        <v>19085</v>
      </c>
      <c r="S111" s="21">
        <f>SUM(S81:S110)</f>
        <v>32360</v>
      </c>
    </row>
    <row r="112" spans="1:19" x14ac:dyDescent="0.2">
      <c r="C112" s="19"/>
      <c r="R112" s="23">
        <f>J111+N111+R111</f>
        <v>32360</v>
      </c>
      <c r="S112" s="23" t="s">
        <v>0</v>
      </c>
    </row>
    <row r="114" spans="1:19" ht="20.25" x14ac:dyDescent="0.3">
      <c r="F114" t="s">
        <v>0</v>
      </c>
      <c r="H114" s="1" t="s">
        <v>72</v>
      </c>
    </row>
    <row r="116" spans="1:19" x14ac:dyDescent="0.2">
      <c r="A116" s="2" t="s">
        <v>2</v>
      </c>
      <c r="B116" s="2" t="s">
        <v>3</v>
      </c>
      <c r="C116" s="2" t="s">
        <v>4</v>
      </c>
      <c r="D116" s="2" t="s">
        <v>5</v>
      </c>
      <c r="E116" s="2" t="s">
        <v>6</v>
      </c>
      <c r="F116" s="3" t="s">
        <v>7</v>
      </c>
      <c r="G116" s="3" t="s">
        <v>8</v>
      </c>
      <c r="H116" s="4" t="s">
        <v>9</v>
      </c>
      <c r="I116" s="4"/>
      <c r="J116" s="4"/>
      <c r="K116" s="2"/>
      <c r="L116" s="4" t="s">
        <v>10</v>
      </c>
      <c r="M116" s="4"/>
      <c r="N116" s="4"/>
      <c r="O116" s="4" t="s">
        <v>11</v>
      </c>
      <c r="P116" s="4"/>
      <c r="Q116" s="4"/>
      <c r="R116" s="4"/>
    </row>
    <row r="117" spans="1:19" ht="25.5" x14ac:dyDescent="0.2">
      <c r="A117" s="5"/>
      <c r="B117" s="5"/>
      <c r="C117" s="5"/>
      <c r="D117" s="5"/>
      <c r="E117" s="5"/>
      <c r="F117" s="6"/>
      <c r="G117" s="6"/>
      <c r="H117" s="7" t="s">
        <v>12</v>
      </c>
      <c r="I117" s="8" t="s">
        <v>13</v>
      </c>
      <c r="J117" s="7" t="s">
        <v>14</v>
      </c>
      <c r="K117" s="9"/>
      <c r="L117" s="7" t="s">
        <v>12</v>
      </c>
      <c r="M117" s="7" t="s">
        <v>15</v>
      </c>
      <c r="N117" s="7" t="s">
        <v>14</v>
      </c>
      <c r="O117" s="8" t="s">
        <v>16</v>
      </c>
      <c r="P117" s="7" t="s">
        <v>12</v>
      </c>
      <c r="Q117" s="7" t="s">
        <v>15</v>
      </c>
      <c r="R117" s="7" t="s">
        <v>14</v>
      </c>
    </row>
    <row r="118" spans="1:19" ht="15.75" x14ac:dyDescent="0.25">
      <c r="A118" s="10"/>
      <c r="B118" s="11"/>
      <c r="C118" s="10"/>
      <c r="D118" s="11"/>
      <c r="E118" s="12" t="s">
        <v>43</v>
      </c>
      <c r="F118" s="10"/>
      <c r="G118" s="10"/>
      <c r="H118" s="13">
        <f>F118*G118</f>
        <v>0</v>
      </c>
      <c r="I118" s="13"/>
      <c r="J118" s="13">
        <f>H118*I118</f>
        <v>0</v>
      </c>
      <c r="K118" s="13"/>
      <c r="L118" s="13"/>
      <c r="M118" s="13"/>
      <c r="N118" s="13">
        <f>L118*M118</f>
        <v>0</v>
      </c>
      <c r="O118" s="13"/>
      <c r="P118" s="13"/>
      <c r="Q118" s="13"/>
      <c r="R118" s="13">
        <f>P118*Q118</f>
        <v>0</v>
      </c>
      <c r="S118" s="14"/>
    </row>
    <row r="119" spans="1:19" ht="15" x14ac:dyDescent="0.2">
      <c r="A119" s="10"/>
      <c r="B119" s="11"/>
      <c r="C119" s="10"/>
      <c r="D119" s="10"/>
      <c r="E119" s="15" t="s">
        <v>18</v>
      </c>
      <c r="F119" s="10"/>
      <c r="G119" s="10"/>
      <c r="H119" s="13">
        <f>F119*G119</f>
        <v>0</v>
      </c>
      <c r="I119" s="13"/>
      <c r="J119" s="13">
        <f>H119*I119</f>
        <v>0</v>
      </c>
      <c r="K119" s="13"/>
      <c r="L119" s="13"/>
      <c r="M119" s="13"/>
      <c r="N119" s="13">
        <f>L119*M119</f>
        <v>0</v>
      </c>
      <c r="O119" s="13"/>
      <c r="P119" s="13"/>
      <c r="Q119" s="13"/>
      <c r="R119" s="13">
        <f t="shared" ref="R119:R121" si="29">P119*Q119</f>
        <v>0</v>
      </c>
      <c r="S119" s="14"/>
    </row>
    <row r="120" spans="1:19" ht="15" x14ac:dyDescent="0.2">
      <c r="A120" s="10"/>
      <c r="B120" s="11"/>
      <c r="C120" s="16"/>
      <c r="D120" s="10"/>
      <c r="E120" s="24"/>
      <c r="F120" s="10"/>
      <c r="G120" s="10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8"/>
    </row>
    <row r="121" spans="1:19" x14ac:dyDescent="0.2">
      <c r="A121" s="10"/>
      <c r="B121" s="11"/>
      <c r="C121" s="10"/>
      <c r="D121" s="10"/>
      <c r="E121" s="10"/>
      <c r="F121" s="10"/>
      <c r="G121" s="10"/>
      <c r="H121" s="13">
        <f>F121*G121</f>
        <v>0</v>
      </c>
      <c r="I121" s="13"/>
      <c r="J121" s="13">
        <f>H121*I121</f>
        <v>0</v>
      </c>
      <c r="K121" s="13"/>
      <c r="L121" s="13"/>
      <c r="M121" s="13"/>
      <c r="N121" s="13">
        <f>L121*M121</f>
        <v>0</v>
      </c>
      <c r="O121" s="13"/>
      <c r="P121" s="13"/>
      <c r="Q121" s="13"/>
      <c r="R121" s="13">
        <f t="shared" si="29"/>
        <v>0</v>
      </c>
      <c r="S121" s="18"/>
    </row>
    <row r="122" spans="1:19" x14ac:dyDescent="0.2">
      <c r="A122" s="10"/>
      <c r="B122" s="11"/>
      <c r="C122" s="10"/>
      <c r="D122" s="10"/>
      <c r="E122" s="20" t="s">
        <v>31</v>
      </c>
      <c r="F122" s="10"/>
      <c r="G122" s="10"/>
      <c r="H122" s="21">
        <f>SUM(H118:H121)</f>
        <v>0</v>
      </c>
      <c r="I122" s="13"/>
      <c r="J122" s="21">
        <f>SUM(J118:J121)</f>
        <v>0</v>
      </c>
      <c r="K122" s="13"/>
      <c r="L122" s="21">
        <f>SUM(L118:L121)</f>
        <v>0</v>
      </c>
      <c r="M122" s="13"/>
      <c r="N122" s="21">
        <f>SUM(N118:N121)</f>
        <v>0</v>
      </c>
      <c r="O122" s="13"/>
      <c r="P122" s="13"/>
      <c r="Q122" s="13"/>
      <c r="R122" s="21">
        <f>SUM(R118:R121)</f>
        <v>0</v>
      </c>
      <c r="S122" s="14">
        <f>J122+N122+R122</f>
        <v>0</v>
      </c>
    </row>
    <row r="123" spans="1:19" ht="15" x14ac:dyDescent="0.2">
      <c r="A123" s="10" t="s">
        <v>0</v>
      </c>
      <c r="B123" s="11"/>
      <c r="C123" s="10"/>
      <c r="D123" s="10"/>
      <c r="E123" s="15" t="s">
        <v>32</v>
      </c>
      <c r="F123" s="10"/>
      <c r="G123" s="10"/>
      <c r="H123" s="13">
        <f>F123*G123</f>
        <v>0</v>
      </c>
      <c r="I123" s="13"/>
      <c r="J123" s="13">
        <f>H123*I123</f>
        <v>0</v>
      </c>
      <c r="K123" s="13"/>
      <c r="L123" s="13"/>
      <c r="M123" s="13"/>
      <c r="N123" s="13">
        <f>L123*M123</f>
        <v>0</v>
      </c>
      <c r="O123" s="13"/>
      <c r="P123" s="13"/>
      <c r="Q123" s="13"/>
      <c r="R123" s="13">
        <f>P123</f>
        <v>0</v>
      </c>
      <c r="S123" s="22"/>
    </row>
    <row r="124" spans="1:19" ht="15" x14ac:dyDescent="0.2">
      <c r="A124" s="10"/>
      <c r="B124" s="11"/>
      <c r="C124" s="16"/>
      <c r="D124" s="10"/>
      <c r="E124" s="15" t="s">
        <v>33</v>
      </c>
      <c r="F124" s="10"/>
      <c r="G124" s="10"/>
      <c r="H124" s="13">
        <f t="shared" ref="H124:H126" si="30">F124*G124</f>
        <v>0</v>
      </c>
      <c r="I124" s="13"/>
      <c r="J124" s="13">
        <f>H124*I124</f>
        <v>0</v>
      </c>
      <c r="K124" s="13"/>
      <c r="L124" s="13"/>
      <c r="M124" s="13"/>
      <c r="N124" s="13">
        <f t="shared" ref="N124:N125" si="31">L124*M124</f>
        <v>0</v>
      </c>
      <c r="O124" s="13"/>
      <c r="P124" s="13"/>
      <c r="Q124" s="13"/>
      <c r="R124" s="13">
        <f>P124*Q124</f>
        <v>0</v>
      </c>
      <c r="S124" s="22"/>
    </row>
    <row r="125" spans="1:19" ht="15" x14ac:dyDescent="0.2">
      <c r="A125" s="10"/>
      <c r="B125" s="11"/>
      <c r="C125" s="10"/>
      <c r="D125" s="10"/>
      <c r="E125" s="15"/>
      <c r="F125" s="10"/>
      <c r="G125" s="10"/>
      <c r="H125" s="13">
        <f t="shared" si="30"/>
        <v>0</v>
      </c>
      <c r="I125" s="13"/>
      <c r="J125" s="13">
        <f>H125*I125</f>
        <v>0</v>
      </c>
      <c r="K125" s="13"/>
      <c r="L125" s="13"/>
      <c r="M125" s="13"/>
      <c r="N125" s="13">
        <f t="shared" si="31"/>
        <v>0</v>
      </c>
      <c r="O125" s="13"/>
      <c r="P125" s="13"/>
      <c r="Q125" s="13"/>
      <c r="R125" s="13">
        <f t="shared" ref="R125:R126" si="32">P125*Q125</f>
        <v>0</v>
      </c>
      <c r="S125" s="22"/>
    </row>
    <row r="126" spans="1:19" x14ac:dyDescent="0.2">
      <c r="A126" s="10"/>
      <c r="B126" s="11"/>
      <c r="C126" s="10"/>
      <c r="D126" s="10"/>
      <c r="E126" s="10"/>
      <c r="F126" s="10"/>
      <c r="G126" s="10"/>
      <c r="H126" s="13">
        <f t="shared" si="30"/>
        <v>0</v>
      </c>
      <c r="I126" s="13"/>
      <c r="J126" s="13">
        <f t="shared" ref="J126" si="33">H126*I126</f>
        <v>0</v>
      </c>
      <c r="K126" s="13"/>
      <c r="L126" s="13"/>
      <c r="M126" s="13"/>
      <c r="N126" s="13">
        <f>L126*M126</f>
        <v>0</v>
      </c>
      <c r="O126" s="13"/>
      <c r="P126" s="13"/>
      <c r="Q126" s="13"/>
      <c r="R126" s="13">
        <f t="shared" si="32"/>
        <v>0</v>
      </c>
      <c r="S126" s="14"/>
    </row>
    <row r="127" spans="1:19" x14ac:dyDescent="0.2">
      <c r="A127" s="10"/>
      <c r="B127" s="11"/>
      <c r="C127" s="10"/>
      <c r="D127" s="10"/>
      <c r="E127" s="20" t="s">
        <v>31</v>
      </c>
      <c r="F127" s="10"/>
      <c r="G127" s="10"/>
      <c r="H127" s="21">
        <f>SUM(H123:H126)</f>
        <v>0</v>
      </c>
      <c r="I127" s="13"/>
      <c r="J127" s="21">
        <f>SUM(J123:J126)</f>
        <v>0</v>
      </c>
      <c r="K127" s="13"/>
      <c r="L127" s="21">
        <f>SUM(L123:L126)</f>
        <v>0</v>
      </c>
      <c r="M127" s="13"/>
      <c r="N127" s="21">
        <f>SUM(N123:N126)</f>
        <v>0</v>
      </c>
      <c r="O127" s="13"/>
      <c r="P127" s="13"/>
      <c r="Q127" s="13"/>
      <c r="R127" s="21">
        <f>SUM(R123:R126)</f>
        <v>0</v>
      </c>
      <c r="S127" s="14">
        <f>J127+N127+R127</f>
        <v>0</v>
      </c>
    </row>
    <row r="128" spans="1:19" ht="15" x14ac:dyDescent="0.2">
      <c r="A128" s="10"/>
      <c r="B128" s="11"/>
      <c r="C128" s="10"/>
      <c r="D128" s="10"/>
      <c r="E128" s="15" t="s">
        <v>34</v>
      </c>
      <c r="F128" s="10"/>
      <c r="G128" s="10"/>
      <c r="H128" s="13">
        <f>F128*G128</f>
        <v>0</v>
      </c>
      <c r="I128" s="13"/>
      <c r="J128" s="13">
        <f>H128*I128</f>
        <v>0</v>
      </c>
      <c r="K128" s="13"/>
      <c r="L128" s="13"/>
      <c r="M128" s="13"/>
      <c r="N128" s="13">
        <f>L128*M128</f>
        <v>0</v>
      </c>
      <c r="O128" s="13"/>
      <c r="P128" s="13"/>
      <c r="Q128" s="13"/>
      <c r="R128" s="13">
        <f>P128*Q128</f>
        <v>0</v>
      </c>
      <c r="S128" s="22"/>
    </row>
    <row r="129" spans="1:19" ht="102" x14ac:dyDescent="0.2">
      <c r="A129" s="10" t="s">
        <v>73</v>
      </c>
      <c r="B129" s="11" t="s">
        <v>74</v>
      </c>
      <c r="C129" s="16">
        <v>44924</v>
      </c>
      <c r="D129" s="10"/>
      <c r="E129" s="15" t="s">
        <v>75</v>
      </c>
      <c r="F129" s="10">
        <v>2</v>
      </c>
      <c r="G129" s="10">
        <v>1</v>
      </c>
      <c r="H129" s="13">
        <f>F129*G129</f>
        <v>2</v>
      </c>
      <c r="I129" s="13">
        <v>600</v>
      </c>
      <c r="J129" s="13">
        <f>H129*I129</f>
        <v>1200</v>
      </c>
      <c r="K129" s="13" t="s">
        <v>76</v>
      </c>
      <c r="L129" s="13">
        <v>0.5</v>
      </c>
      <c r="M129" s="13">
        <v>450</v>
      </c>
      <c r="N129" s="13">
        <f>L129*M129</f>
        <v>225</v>
      </c>
      <c r="O129" s="13" t="s">
        <v>39</v>
      </c>
      <c r="P129" s="13">
        <v>0.5</v>
      </c>
      <c r="Q129" s="13">
        <v>68</v>
      </c>
      <c r="R129" s="13">
        <f>P129*Q129</f>
        <v>34</v>
      </c>
      <c r="S129" s="22"/>
    </row>
    <row r="130" spans="1:19" ht="15" x14ac:dyDescent="0.2">
      <c r="A130" s="10"/>
      <c r="B130" s="11"/>
      <c r="C130" s="16"/>
      <c r="D130" s="10"/>
      <c r="E130" s="15"/>
      <c r="F130" s="10"/>
      <c r="G130" s="10"/>
      <c r="H130" s="13">
        <f>F130*G130</f>
        <v>0</v>
      </c>
      <c r="I130" s="13"/>
      <c r="J130" s="13">
        <f t="shared" ref="J130:J137" si="34">H130*I130</f>
        <v>0</v>
      </c>
      <c r="K130" s="13"/>
      <c r="L130" s="13"/>
      <c r="M130" s="13"/>
      <c r="N130" s="13">
        <f>L130*M130</f>
        <v>0</v>
      </c>
      <c r="O130" s="13" t="s">
        <v>77</v>
      </c>
      <c r="P130" s="13">
        <v>1</v>
      </c>
      <c r="Q130" s="13">
        <v>201</v>
      </c>
      <c r="R130" s="13">
        <f t="shared" ref="R130:R137" si="35">P130*Q130</f>
        <v>201</v>
      </c>
      <c r="S130" s="22"/>
    </row>
    <row r="131" spans="1:19" x14ac:dyDescent="0.2">
      <c r="A131" s="10"/>
      <c r="B131" s="11"/>
      <c r="C131" s="10"/>
      <c r="D131" s="10"/>
      <c r="E131" s="10"/>
      <c r="F131" s="10"/>
      <c r="G131" s="10"/>
      <c r="H131" s="13">
        <f>F131*G131</f>
        <v>0</v>
      </c>
      <c r="I131" s="13"/>
      <c r="J131" s="13">
        <f t="shared" si="34"/>
        <v>0</v>
      </c>
      <c r="K131" s="13"/>
      <c r="L131" s="13"/>
      <c r="M131" s="13"/>
      <c r="N131" s="13">
        <f>L131*M131</f>
        <v>0</v>
      </c>
      <c r="O131" s="13"/>
      <c r="P131" s="13"/>
      <c r="Q131" s="13"/>
      <c r="R131" s="13">
        <f t="shared" si="35"/>
        <v>0</v>
      </c>
      <c r="S131" s="22"/>
    </row>
    <row r="132" spans="1:19" ht="114.75" x14ac:dyDescent="0.2">
      <c r="A132" s="10">
        <v>2</v>
      </c>
      <c r="B132" s="11" t="s">
        <v>78</v>
      </c>
      <c r="C132" s="16">
        <v>44897</v>
      </c>
      <c r="D132" s="10"/>
      <c r="E132" s="10" t="s">
        <v>79</v>
      </c>
      <c r="F132" s="10">
        <v>2</v>
      </c>
      <c r="G132" s="10">
        <v>1</v>
      </c>
      <c r="H132" s="13">
        <f t="shared" ref="H132:H137" si="36">F132*G132</f>
        <v>2</v>
      </c>
      <c r="I132" s="13">
        <v>600</v>
      </c>
      <c r="J132" s="13">
        <f t="shared" si="34"/>
        <v>1200</v>
      </c>
      <c r="K132" s="17" t="s">
        <v>22</v>
      </c>
      <c r="L132" s="13">
        <v>0.5</v>
      </c>
      <c r="M132" s="13">
        <v>450</v>
      </c>
      <c r="N132" s="13">
        <f t="shared" ref="N132:N137" si="37">L132*M132</f>
        <v>225</v>
      </c>
      <c r="O132" s="17" t="s">
        <v>80</v>
      </c>
      <c r="P132" s="13">
        <v>2</v>
      </c>
      <c r="Q132" s="13">
        <v>345</v>
      </c>
      <c r="R132" s="13">
        <f t="shared" si="35"/>
        <v>690</v>
      </c>
      <c r="S132" s="22"/>
    </row>
    <row r="133" spans="1:19" x14ac:dyDescent="0.2">
      <c r="A133" s="10"/>
      <c r="B133" s="11"/>
      <c r="C133" s="10"/>
      <c r="D133" s="10"/>
      <c r="E133" s="10"/>
      <c r="F133" s="10"/>
      <c r="G133" s="10"/>
      <c r="H133" s="13">
        <f t="shared" si="36"/>
        <v>0</v>
      </c>
      <c r="I133" s="13"/>
      <c r="J133" s="13">
        <f t="shared" si="34"/>
        <v>0</v>
      </c>
      <c r="K133" s="13"/>
      <c r="L133" s="13"/>
      <c r="M133" s="13"/>
      <c r="N133" s="13">
        <f t="shared" si="37"/>
        <v>0</v>
      </c>
      <c r="O133" s="13" t="s">
        <v>39</v>
      </c>
      <c r="P133" s="13">
        <v>0.5</v>
      </c>
      <c r="Q133" s="13">
        <v>68</v>
      </c>
      <c r="R133" s="13">
        <f t="shared" si="35"/>
        <v>34</v>
      </c>
      <c r="S133" s="22"/>
    </row>
    <row r="134" spans="1:19" x14ac:dyDescent="0.2">
      <c r="A134" s="10"/>
      <c r="B134" s="11"/>
      <c r="C134" s="10"/>
      <c r="D134" s="10"/>
      <c r="E134" s="10"/>
      <c r="F134" s="10"/>
      <c r="G134" s="10"/>
      <c r="H134" s="13">
        <f t="shared" si="36"/>
        <v>0</v>
      </c>
      <c r="I134" s="13"/>
      <c r="J134" s="13">
        <f t="shared" si="34"/>
        <v>0</v>
      </c>
      <c r="K134" s="13"/>
      <c r="L134" s="13"/>
      <c r="M134" s="13"/>
      <c r="N134" s="13">
        <f t="shared" si="37"/>
        <v>0</v>
      </c>
      <c r="O134" s="13" t="s">
        <v>81</v>
      </c>
      <c r="P134" s="13">
        <v>1</v>
      </c>
      <c r="Q134" s="13">
        <v>64</v>
      </c>
      <c r="R134" s="13">
        <f t="shared" si="35"/>
        <v>64</v>
      </c>
      <c r="S134" s="22"/>
    </row>
    <row r="135" spans="1:19" x14ac:dyDescent="0.2">
      <c r="A135" s="10"/>
      <c r="B135" s="11"/>
      <c r="C135" s="10"/>
      <c r="D135" s="10"/>
      <c r="E135" s="10"/>
      <c r="F135" s="10"/>
      <c r="G135" s="10"/>
      <c r="H135" s="13">
        <f t="shared" si="36"/>
        <v>0</v>
      </c>
      <c r="I135" s="13"/>
      <c r="J135" s="13">
        <f t="shared" si="34"/>
        <v>0</v>
      </c>
      <c r="K135" s="13"/>
      <c r="L135" s="13"/>
      <c r="M135" s="13"/>
      <c r="N135" s="13">
        <f t="shared" si="37"/>
        <v>0</v>
      </c>
      <c r="O135" s="13" t="s">
        <v>82</v>
      </c>
      <c r="P135" s="13">
        <v>2</v>
      </c>
      <c r="Q135" s="13">
        <v>0.8</v>
      </c>
      <c r="R135" s="13">
        <f t="shared" si="35"/>
        <v>1.6</v>
      </c>
      <c r="S135" s="22"/>
    </row>
    <row r="136" spans="1:19" x14ac:dyDescent="0.2">
      <c r="A136" s="10"/>
      <c r="B136" s="11"/>
      <c r="C136" s="10"/>
      <c r="D136" s="10"/>
      <c r="E136" s="10"/>
      <c r="F136" s="10"/>
      <c r="G136" s="10"/>
      <c r="H136" s="13">
        <f t="shared" si="36"/>
        <v>0</v>
      </c>
      <c r="I136" s="13"/>
      <c r="J136" s="13">
        <f t="shared" si="34"/>
        <v>0</v>
      </c>
      <c r="K136" s="13"/>
      <c r="L136" s="13"/>
      <c r="M136" s="13"/>
      <c r="N136" s="13">
        <f t="shared" si="37"/>
        <v>0</v>
      </c>
      <c r="O136" s="13"/>
      <c r="P136" s="13"/>
      <c r="Q136" s="13"/>
      <c r="R136" s="13">
        <f t="shared" si="35"/>
        <v>0</v>
      </c>
      <c r="S136" s="22"/>
    </row>
    <row r="137" spans="1:19" x14ac:dyDescent="0.2">
      <c r="A137" s="10"/>
      <c r="B137" s="11"/>
      <c r="C137" s="10"/>
      <c r="D137" s="10"/>
      <c r="E137" s="10"/>
      <c r="F137" s="10"/>
      <c r="G137" s="10"/>
      <c r="H137" s="13">
        <f t="shared" si="36"/>
        <v>0</v>
      </c>
      <c r="I137" s="13"/>
      <c r="J137" s="13">
        <f t="shared" si="34"/>
        <v>0</v>
      </c>
      <c r="K137" s="13"/>
      <c r="L137" s="13"/>
      <c r="M137" s="13"/>
      <c r="N137" s="13">
        <f t="shared" si="37"/>
        <v>0</v>
      </c>
      <c r="O137" s="13"/>
      <c r="P137" s="13"/>
      <c r="Q137" s="13"/>
      <c r="R137" s="13">
        <f t="shared" si="35"/>
        <v>0</v>
      </c>
      <c r="S137" s="22"/>
    </row>
    <row r="138" spans="1:19" x14ac:dyDescent="0.2">
      <c r="A138" s="10"/>
      <c r="B138" s="11"/>
      <c r="C138" s="10"/>
      <c r="D138" s="10"/>
      <c r="E138" s="20" t="s">
        <v>31</v>
      </c>
      <c r="F138" s="10"/>
      <c r="G138" s="10"/>
      <c r="H138" s="21">
        <f>SUM(H128:H131)</f>
        <v>2</v>
      </c>
      <c r="I138" s="13"/>
      <c r="J138" s="21">
        <f>SUM(J129:J137)</f>
        <v>2400</v>
      </c>
      <c r="K138" s="13"/>
      <c r="L138" s="21">
        <f>SUM(L128:L131)</f>
        <v>0.5</v>
      </c>
      <c r="M138" s="13"/>
      <c r="N138" s="21">
        <f>SUM(N128:N137)</f>
        <v>450</v>
      </c>
      <c r="O138" s="13"/>
      <c r="P138" s="13"/>
      <c r="Q138" s="13"/>
      <c r="R138" s="21">
        <f>SUM(R128:R137)</f>
        <v>1024.5999999999999</v>
      </c>
      <c r="S138" s="14">
        <f>J138+N138+R138</f>
        <v>3874.6</v>
      </c>
    </row>
    <row r="139" spans="1:19" x14ac:dyDescent="0.2">
      <c r="A139" s="10"/>
      <c r="B139" s="11"/>
      <c r="C139" s="10"/>
      <c r="D139" s="10"/>
      <c r="E139" s="20" t="s">
        <v>31</v>
      </c>
      <c r="F139" s="10"/>
      <c r="G139" s="10"/>
      <c r="H139" s="21">
        <f>H122+H127+H138</f>
        <v>2</v>
      </c>
      <c r="I139" s="13"/>
      <c r="J139" s="21">
        <f>J122+J127+J138</f>
        <v>2400</v>
      </c>
      <c r="K139" s="13"/>
      <c r="L139" s="21">
        <f>L122+L127+L138</f>
        <v>0.5</v>
      </c>
      <c r="M139" s="13"/>
      <c r="N139" s="21">
        <f>N122+N127+N138</f>
        <v>450</v>
      </c>
      <c r="O139" s="13"/>
      <c r="P139" s="13"/>
      <c r="Q139" s="13"/>
      <c r="R139" s="21">
        <f>R122+R127+R138</f>
        <v>1024.5999999999999</v>
      </c>
      <c r="S139" s="21">
        <f>SUM(S118:S138)</f>
        <v>3874.6</v>
      </c>
    </row>
    <row r="140" spans="1:19" x14ac:dyDescent="0.2">
      <c r="C140" s="19"/>
      <c r="R140" s="23">
        <f>J139+N139+R139</f>
        <v>3874.6</v>
      </c>
      <c r="S140" s="23" t="s">
        <v>0</v>
      </c>
    </row>
    <row r="143" spans="1:19" x14ac:dyDescent="0.2">
      <c r="O143" t="s">
        <v>83</v>
      </c>
      <c r="R143" s="23">
        <f>R140+R112+R75+R51+R29</f>
        <v>45045.7</v>
      </c>
    </row>
  </sheetData>
  <mergeCells count="55">
    <mergeCell ref="G116:G117"/>
    <mergeCell ref="H116:J116"/>
    <mergeCell ref="K116:K117"/>
    <mergeCell ref="L116:N116"/>
    <mergeCell ref="O116:R116"/>
    <mergeCell ref="A116:A117"/>
    <mergeCell ref="B116:B117"/>
    <mergeCell ref="C116:C117"/>
    <mergeCell ref="D116:D117"/>
    <mergeCell ref="E116:E117"/>
    <mergeCell ref="F116:F117"/>
    <mergeCell ref="F79:F80"/>
    <mergeCell ref="G79:G80"/>
    <mergeCell ref="H79:J79"/>
    <mergeCell ref="K79:K80"/>
    <mergeCell ref="L79:N79"/>
    <mergeCell ref="O79:R79"/>
    <mergeCell ref="G55:G56"/>
    <mergeCell ref="H55:J55"/>
    <mergeCell ref="K55:K56"/>
    <mergeCell ref="L55:N55"/>
    <mergeCell ref="O55:R55"/>
    <mergeCell ref="A79:A80"/>
    <mergeCell ref="B79:B80"/>
    <mergeCell ref="C79:C80"/>
    <mergeCell ref="D79:D80"/>
    <mergeCell ref="E79:E80"/>
    <mergeCell ref="A55:A56"/>
    <mergeCell ref="B55:B56"/>
    <mergeCell ref="C55:C56"/>
    <mergeCell ref="D55:D56"/>
    <mergeCell ref="E55:E56"/>
    <mergeCell ref="F55:F56"/>
    <mergeCell ref="F33:F34"/>
    <mergeCell ref="G33:G34"/>
    <mergeCell ref="H33:J33"/>
    <mergeCell ref="K33:K34"/>
    <mergeCell ref="L33:N33"/>
    <mergeCell ref="O33:R33"/>
    <mergeCell ref="G3:G4"/>
    <mergeCell ref="H3:J3"/>
    <mergeCell ref="K3:K4"/>
    <mergeCell ref="L3:N3"/>
    <mergeCell ref="O3:R3"/>
    <mergeCell ref="A33:A34"/>
    <mergeCell ref="B33:B34"/>
    <mergeCell ref="C33:C34"/>
    <mergeCell ref="D33:D34"/>
    <mergeCell ref="E33:E34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2023-03-15T04:59:34Z</cp:lastPrinted>
  <dcterms:created xsi:type="dcterms:W3CDTF">2023-03-15T04:59:18Z</dcterms:created>
  <dcterms:modified xsi:type="dcterms:W3CDTF">2023-03-15T04:59:47Z</dcterms:modified>
</cp:coreProperties>
</file>