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E417466D-5820-4B3B-A30A-F80B2779F00A}" xr6:coauthVersionLast="36" xr6:coauthVersionMax="36" xr10:uidLastSave="{00000000-0000-0000-0000-000000000000}"/>
  <bookViews>
    <workbookView xWindow="0" yWindow="0" windowWidth="28800" windowHeight="11925" xr2:uid="{6920E5EF-A8E2-45DE-9672-B86D6B9185BF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1" i="1" l="1"/>
  <c r="L191" i="1"/>
  <c r="R190" i="1"/>
  <c r="N190" i="1"/>
  <c r="H190" i="1"/>
  <c r="J190" i="1" s="1"/>
  <c r="R189" i="1"/>
  <c r="N189" i="1"/>
  <c r="H189" i="1"/>
  <c r="J189" i="1" s="1"/>
  <c r="J191" i="1" s="1"/>
  <c r="S191" i="1" s="1"/>
  <c r="R188" i="1"/>
  <c r="N188" i="1"/>
  <c r="N191" i="1" s="1"/>
  <c r="H188" i="1"/>
  <c r="J188" i="1" s="1"/>
  <c r="R187" i="1"/>
  <c r="R192" i="1" s="1"/>
  <c r="L187" i="1"/>
  <c r="R186" i="1"/>
  <c r="N186" i="1"/>
  <c r="H186" i="1"/>
  <c r="J186" i="1" s="1"/>
  <c r="R185" i="1"/>
  <c r="N185" i="1"/>
  <c r="H185" i="1"/>
  <c r="J185" i="1" s="1"/>
  <c r="R184" i="1"/>
  <c r="N184" i="1"/>
  <c r="H184" i="1"/>
  <c r="J184" i="1" s="1"/>
  <c r="R183" i="1"/>
  <c r="N183" i="1"/>
  <c r="N187" i="1" s="1"/>
  <c r="H183" i="1"/>
  <c r="J183" i="1" s="1"/>
  <c r="R182" i="1"/>
  <c r="L182" i="1"/>
  <c r="L192" i="1" s="1"/>
  <c r="R179" i="1"/>
  <c r="N179" i="1"/>
  <c r="H179" i="1"/>
  <c r="J179" i="1" s="1"/>
  <c r="R178" i="1"/>
  <c r="N178" i="1"/>
  <c r="H178" i="1"/>
  <c r="J178" i="1" s="1"/>
  <c r="R177" i="1"/>
  <c r="N177" i="1"/>
  <c r="H177" i="1"/>
  <c r="J177" i="1" s="1"/>
  <c r="R176" i="1"/>
  <c r="N176" i="1"/>
  <c r="N182" i="1" s="1"/>
  <c r="H176" i="1"/>
  <c r="J176" i="1" s="1"/>
  <c r="N169" i="1"/>
  <c r="L169" i="1"/>
  <c r="R168" i="1"/>
  <c r="N168" i="1"/>
  <c r="J168" i="1"/>
  <c r="H168" i="1"/>
  <c r="R167" i="1"/>
  <c r="N167" i="1"/>
  <c r="J167" i="1"/>
  <c r="H167" i="1"/>
  <c r="R166" i="1"/>
  <c r="N166" i="1"/>
  <c r="J166" i="1"/>
  <c r="H166" i="1"/>
  <c r="R165" i="1"/>
  <c r="N165" i="1"/>
  <c r="J165" i="1"/>
  <c r="H165" i="1"/>
  <c r="R164" i="1"/>
  <c r="N164" i="1"/>
  <c r="J164" i="1"/>
  <c r="H164" i="1"/>
  <c r="R163" i="1"/>
  <c r="N163" i="1"/>
  <c r="J163" i="1"/>
  <c r="H163" i="1"/>
  <c r="R162" i="1"/>
  <c r="N162" i="1"/>
  <c r="J162" i="1"/>
  <c r="H162" i="1"/>
  <c r="R161" i="1"/>
  <c r="N161" i="1"/>
  <c r="J161" i="1"/>
  <c r="H161" i="1"/>
  <c r="R160" i="1"/>
  <c r="N160" i="1"/>
  <c r="J160" i="1"/>
  <c r="H160" i="1"/>
  <c r="R159" i="1"/>
  <c r="N159" i="1"/>
  <c r="J159" i="1"/>
  <c r="H159" i="1"/>
  <c r="R158" i="1"/>
  <c r="N158" i="1"/>
  <c r="J158" i="1"/>
  <c r="J169" i="1" s="1"/>
  <c r="S169" i="1" s="1"/>
  <c r="H158" i="1"/>
  <c r="R157" i="1"/>
  <c r="R169" i="1" s="1"/>
  <c r="N157" i="1"/>
  <c r="J157" i="1"/>
  <c r="H157" i="1"/>
  <c r="H169" i="1" s="1"/>
  <c r="N156" i="1"/>
  <c r="L156" i="1"/>
  <c r="R155" i="1"/>
  <c r="N155" i="1"/>
  <c r="J155" i="1"/>
  <c r="H155" i="1"/>
  <c r="R154" i="1"/>
  <c r="N154" i="1"/>
  <c r="J154" i="1"/>
  <c r="H154" i="1"/>
  <c r="R153" i="1"/>
  <c r="N153" i="1"/>
  <c r="J153" i="1"/>
  <c r="H153" i="1"/>
  <c r="R152" i="1"/>
  <c r="N152" i="1"/>
  <c r="J152" i="1"/>
  <c r="H152" i="1"/>
  <c r="R151" i="1"/>
  <c r="N151" i="1"/>
  <c r="J151" i="1"/>
  <c r="H151" i="1"/>
  <c r="R150" i="1"/>
  <c r="N150" i="1"/>
  <c r="J150" i="1"/>
  <c r="H150" i="1"/>
  <c r="R149" i="1"/>
  <c r="N149" i="1"/>
  <c r="J149" i="1"/>
  <c r="H149" i="1"/>
  <c r="R148" i="1"/>
  <c r="N148" i="1"/>
  <c r="J148" i="1"/>
  <c r="H148" i="1"/>
  <c r="R147" i="1"/>
  <c r="R156" i="1" s="1"/>
  <c r="N147" i="1"/>
  <c r="J147" i="1"/>
  <c r="J156" i="1" s="1"/>
  <c r="H147" i="1"/>
  <c r="H156" i="1" s="1"/>
  <c r="N146" i="1"/>
  <c r="N170" i="1" s="1"/>
  <c r="L146" i="1"/>
  <c r="L170" i="1" s="1"/>
  <c r="R145" i="1"/>
  <c r="N145" i="1"/>
  <c r="J145" i="1"/>
  <c r="H145" i="1"/>
  <c r="R144" i="1"/>
  <c r="N144" i="1"/>
  <c r="J144" i="1"/>
  <c r="H144" i="1"/>
  <c r="R143" i="1"/>
  <c r="N143" i="1"/>
  <c r="J143" i="1"/>
  <c r="H143" i="1"/>
  <c r="R142" i="1"/>
  <c r="R146" i="1" s="1"/>
  <c r="N142" i="1"/>
  <c r="J142" i="1"/>
  <c r="J146" i="1" s="1"/>
  <c r="H142" i="1"/>
  <c r="H146" i="1" s="1"/>
  <c r="H170" i="1" s="1"/>
  <c r="R135" i="1"/>
  <c r="L135" i="1"/>
  <c r="R134" i="1"/>
  <c r="N134" i="1"/>
  <c r="H134" i="1"/>
  <c r="J134" i="1" s="1"/>
  <c r="R133" i="1"/>
  <c r="N133" i="1"/>
  <c r="H133" i="1"/>
  <c r="J133" i="1" s="1"/>
  <c r="R132" i="1"/>
  <c r="N132" i="1"/>
  <c r="N135" i="1" s="1"/>
  <c r="H132" i="1"/>
  <c r="J132" i="1" s="1"/>
  <c r="R131" i="1"/>
  <c r="L131" i="1"/>
  <c r="L136" i="1" s="1"/>
  <c r="R130" i="1"/>
  <c r="N130" i="1"/>
  <c r="H130" i="1"/>
  <c r="J130" i="1" s="1"/>
  <c r="R129" i="1"/>
  <c r="N129" i="1"/>
  <c r="H129" i="1"/>
  <c r="J129" i="1" s="1"/>
  <c r="R128" i="1"/>
  <c r="N128" i="1"/>
  <c r="H128" i="1"/>
  <c r="J128" i="1" s="1"/>
  <c r="R127" i="1"/>
  <c r="N127" i="1"/>
  <c r="N131" i="1" s="1"/>
  <c r="H127" i="1"/>
  <c r="J127" i="1" s="1"/>
  <c r="R126" i="1"/>
  <c r="R136" i="1" s="1"/>
  <c r="L126" i="1"/>
  <c r="R124" i="1"/>
  <c r="N124" i="1"/>
  <c r="H124" i="1"/>
  <c r="J124" i="1" s="1"/>
  <c r="R123" i="1"/>
  <c r="N123" i="1"/>
  <c r="H123" i="1"/>
  <c r="J123" i="1" s="1"/>
  <c r="R122" i="1"/>
  <c r="N122" i="1"/>
  <c r="H122" i="1"/>
  <c r="J122" i="1" s="1"/>
  <c r="R121" i="1"/>
  <c r="N121" i="1"/>
  <c r="H121" i="1"/>
  <c r="J121" i="1" s="1"/>
  <c r="R120" i="1"/>
  <c r="N120" i="1"/>
  <c r="H120" i="1"/>
  <c r="J120" i="1" s="1"/>
  <c r="R119" i="1"/>
  <c r="N119" i="1"/>
  <c r="H119" i="1"/>
  <c r="J119" i="1" s="1"/>
  <c r="R118" i="1"/>
  <c r="N118" i="1"/>
  <c r="H118" i="1"/>
  <c r="J118" i="1" s="1"/>
  <c r="R117" i="1"/>
  <c r="N117" i="1"/>
  <c r="H117" i="1"/>
  <c r="J117" i="1" s="1"/>
  <c r="R116" i="1"/>
  <c r="N116" i="1"/>
  <c r="H116" i="1"/>
  <c r="J116" i="1" s="1"/>
  <c r="R115" i="1"/>
  <c r="N115" i="1"/>
  <c r="H115" i="1"/>
  <c r="J115" i="1" s="1"/>
  <c r="R114" i="1"/>
  <c r="N114" i="1"/>
  <c r="H114" i="1"/>
  <c r="J114" i="1" s="1"/>
  <c r="R113" i="1"/>
  <c r="N113" i="1"/>
  <c r="H113" i="1"/>
  <c r="J113" i="1" s="1"/>
  <c r="R112" i="1"/>
  <c r="N112" i="1"/>
  <c r="H112" i="1"/>
  <c r="J112" i="1" s="1"/>
  <c r="R111" i="1"/>
  <c r="N111" i="1"/>
  <c r="N126" i="1" s="1"/>
  <c r="N136" i="1" s="1"/>
  <c r="H111" i="1"/>
  <c r="J111" i="1" s="1"/>
  <c r="N101" i="1"/>
  <c r="L101" i="1"/>
  <c r="R100" i="1"/>
  <c r="N100" i="1"/>
  <c r="J100" i="1"/>
  <c r="H100" i="1"/>
  <c r="R99" i="1"/>
  <c r="N99" i="1"/>
  <c r="J99" i="1"/>
  <c r="J101" i="1" s="1"/>
  <c r="H99" i="1"/>
  <c r="R98" i="1"/>
  <c r="R101" i="1" s="1"/>
  <c r="N98" i="1"/>
  <c r="J98" i="1"/>
  <c r="H98" i="1"/>
  <c r="H101" i="1" s="1"/>
  <c r="N97" i="1"/>
  <c r="N102" i="1" s="1"/>
  <c r="L97" i="1"/>
  <c r="L102" i="1" s="1"/>
  <c r="R96" i="1"/>
  <c r="N96" i="1"/>
  <c r="J96" i="1"/>
  <c r="H96" i="1"/>
  <c r="R95" i="1"/>
  <c r="N95" i="1"/>
  <c r="J95" i="1"/>
  <c r="H95" i="1"/>
  <c r="R94" i="1"/>
  <c r="N94" i="1"/>
  <c r="J94" i="1"/>
  <c r="H94" i="1"/>
  <c r="R93" i="1"/>
  <c r="R97" i="1" s="1"/>
  <c r="N93" i="1"/>
  <c r="J93" i="1"/>
  <c r="J97" i="1" s="1"/>
  <c r="S97" i="1" s="1"/>
  <c r="H93" i="1"/>
  <c r="H97" i="1" s="1"/>
  <c r="N92" i="1"/>
  <c r="L92" i="1"/>
  <c r="R79" i="1"/>
  <c r="N79" i="1"/>
  <c r="J79" i="1"/>
  <c r="H79" i="1"/>
  <c r="R78" i="1"/>
  <c r="N78" i="1"/>
  <c r="J78" i="1"/>
  <c r="H78" i="1"/>
  <c r="R77" i="1"/>
  <c r="R92" i="1" s="1"/>
  <c r="R102" i="1" s="1"/>
  <c r="N77" i="1"/>
  <c r="J77" i="1"/>
  <c r="J92" i="1" s="1"/>
  <c r="H77" i="1"/>
  <c r="H92" i="1" s="1"/>
  <c r="H102" i="1" s="1"/>
  <c r="R70" i="1"/>
  <c r="L70" i="1"/>
  <c r="R69" i="1"/>
  <c r="N69" i="1"/>
  <c r="H69" i="1"/>
  <c r="J69" i="1" s="1"/>
  <c r="R68" i="1"/>
  <c r="N68" i="1"/>
  <c r="H68" i="1"/>
  <c r="J68" i="1" s="1"/>
  <c r="J70" i="1" s="1"/>
  <c r="S70" i="1" s="1"/>
  <c r="R67" i="1"/>
  <c r="N67" i="1"/>
  <c r="N70" i="1" s="1"/>
  <c r="H67" i="1"/>
  <c r="J67" i="1" s="1"/>
  <c r="R66" i="1"/>
  <c r="R71" i="1" s="1"/>
  <c r="L66" i="1"/>
  <c r="R65" i="1"/>
  <c r="N65" i="1"/>
  <c r="H65" i="1"/>
  <c r="J65" i="1" s="1"/>
  <c r="R64" i="1"/>
  <c r="N64" i="1"/>
  <c r="H64" i="1"/>
  <c r="J64" i="1" s="1"/>
  <c r="R63" i="1"/>
  <c r="N63" i="1"/>
  <c r="H63" i="1"/>
  <c r="J63" i="1" s="1"/>
  <c r="R62" i="1"/>
  <c r="N62" i="1"/>
  <c r="N66" i="1" s="1"/>
  <c r="H62" i="1"/>
  <c r="H66" i="1" s="1"/>
  <c r="R61" i="1"/>
  <c r="L61" i="1"/>
  <c r="L71" i="1" s="1"/>
  <c r="R57" i="1"/>
  <c r="N57" i="1"/>
  <c r="H57" i="1"/>
  <c r="J57" i="1" s="1"/>
  <c r="R56" i="1"/>
  <c r="N56" i="1"/>
  <c r="H56" i="1"/>
  <c r="J56" i="1" s="1"/>
  <c r="R55" i="1"/>
  <c r="N55" i="1"/>
  <c r="N61" i="1" s="1"/>
  <c r="H55" i="1"/>
  <c r="J55" i="1" s="1"/>
  <c r="J61" i="1" s="1"/>
  <c r="N48" i="1"/>
  <c r="L48" i="1"/>
  <c r="R47" i="1"/>
  <c r="N47" i="1"/>
  <c r="J47" i="1"/>
  <c r="H47" i="1"/>
  <c r="R46" i="1"/>
  <c r="N46" i="1"/>
  <c r="J46" i="1"/>
  <c r="J48" i="1" s="1"/>
  <c r="S48" i="1" s="1"/>
  <c r="H46" i="1"/>
  <c r="R45" i="1"/>
  <c r="R48" i="1" s="1"/>
  <c r="N45" i="1"/>
  <c r="J45" i="1"/>
  <c r="H45" i="1"/>
  <c r="H48" i="1" s="1"/>
  <c r="N44" i="1"/>
  <c r="L44" i="1"/>
  <c r="R43" i="1"/>
  <c r="N43" i="1"/>
  <c r="J43" i="1"/>
  <c r="H43" i="1"/>
  <c r="R42" i="1"/>
  <c r="N42" i="1"/>
  <c r="J42" i="1"/>
  <c r="H42" i="1"/>
  <c r="R41" i="1"/>
  <c r="N41" i="1"/>
  <c r="J41" i="1"/>
  <c r="H41" i="1"/>
  <c r="R40" i="1"/>
  <c r="R44" i="1" s="1"/>
  <c r="N40" i="1"/>
  <c r="J40" i="1"/>
  <c r="J44" i="1" s="1"/>
  <c r="H40" i="1"/>
  <c r="H44" i="1" s="1"/>
  <c r="N39" i="1"/>
  <c r="N49" i="1" s="1"/>
  <c r="L39" i="1"/>
  <c r="L49" i="1" s="1"/>
  <c r="R38" i="1"/>
  <c r="N38" i="1"/>
  <c r="J38" i="1"/>
  <c r="H38" i="1"/>
  <c r="R36" i="1"/>
  <c r="R35" i="1"/>
  <c r="R34" i="1"/>
  <c r="N34" i="1"/>
  <c r="J34" i="1"/>
  <c r="H34" i="1"/>
  <c r="R33" i="1"/>
  <c r="N33" i="1"/>
  <c r="J33" i="1"/>
  <c r="H33" i="1"/>
  <c r="R32" i="1"/>
  <c r="N32" i="1"/>
  <c r="J32" i="1"/>
  <c r="H32" i="1"/>
  <c r="R31" i="1"/>
  <c r="N31" i="1"/>
  <c r="J31" i="1"/>
  <c r="H31" i="1"/>
  <c r="R30" i="1"/>
  <c r="N30" i="1"/>
  <c r="J30" i="1"/>
  <c r="H30" i="1"/>
  <c r="R29" i="1"/>
  <c r="N29" i="1"/>
  <c r="J29" i="1"/>
  <c r="H29" i="1"/>
  <c r="R28" i="1"/>
  <c r="N28" i="1"/>
  <c r="J28" i="1"/>
  <c r="H28" i="1"/>
  <c r="R27" i="1"/>
  <c r="N27" i="1"/>
  <c r="J27" i="1"/>
  <c r="H27" i="1"/>
  <c r="R26" i="1"/>
  <c r="N26" i="1"/>
  <c r="J26" i="1"/>
  <c r="H26" i="1"/>
  <c r="R25" i="1"/>
  <c r="N25" i="1"/>
  <c r="J25" i="1"/>
  <c r="H25" i="1"/>
  <c r="R24" i="1"/>
  <c r="R39" i="1" s="1"/>
  <c r="R49" i="1" s="1"/>
  <c r="N24" i="1"/>
  <c r="J24" i="1"/>
  <c r="J39" i="1" s="1"/>
  <c r="H24" i="1"/>
  <c r="H39" i="1" s="1"/>
  <c r="H49" i="1" s="1"/>
  <c r="R17" i="1"/>
  <c r="L17" i="1"/>
  <c r="R16" i="1"/>
  <c r="N16" i="1"/>
  <c r="H16" i="1"/>
  <c r="J16" i="1" s="1"/>
  <c r="R15" i="1"/>
  <c r="N15" i="1"/>
  <c r="H15" i="1"/>
  <c r="J15" i="1" s="1"/>
  <c r="J17" i="1" s="1"/>
  <c r="S17" i="1" s="1"/>
  <c r="R14" i="1"/>
  <c r="N14" i="1"/>
  <c r="N17" i="1" s="1"/>
  <c r="H14" i="1"/>
  <c r="J14" i="1" s="1"/>
  <c r="R13" i="1"/>
  <c r="R18" i="1" s="1"/>
  <c r="L13" i="1"/>
  <c r="R12" i="1"/>
  <c r="N12" i="1"/>
  <c r="H12" i="1"/>
  <c r="J12" i="1" s="1"/>
  <c r="R11" i="1"/>
  <c r="N11" i="1"/>
  <c r="H11" i="1"/>
  <c r="J11" i="1" s="1"/>
  <c r="R10" i="1"/>
  <c r="N10" i="1"/>
  <c r="N13" i="1" s="1"/>
  <c r="H10" i="1"/>
  <c r="J10" i="1" s="1"/>
  <c r="R9" i="1"/>
  <c r="L9" i="1"/>
  <c r="L18" i="1" s="1"/>
  <c r="R7" i="1"/>
  <c r="N7" i="1"/>
  <c r="H7" i="1"/>
  <c r="J7" i="1" s="1"/>
  <c r="R6" i="1"/>
  <c r="N6" i="1"/>
  <c r="H6" i="1"/>
  <c r="J6" i="1" s="1"/>
  <c r="R5" i="1"/>
  <c r="N5" i="1"/>
  <c r="N9" i="1" s="1"/>
  <c r="N18" i="1" s="1"/>
  <c r="H5" i="1"/>
  <c r="J5" i="1" s="1"/>
  <c r="S146" i="1" l="1"/>
  <c r="J170" i="1"/>
  <c r="R171" i="1" s="1"/>
  <c r="S39" i="1"/>
  <c r="J49" i="1"/>
  <c r="R50" i="1" s="1"/>
  <c r="S44" i="1"/>
  <c r="N71" i="1"/>
  <c r="S92" i="1"/>
  <c r="J102" i="1"/>
  <c r="R103" i="1" s="1"/>
  <c r="S101" i="1"/>
  <c r="J182" i="1"/>
  <c r="S61" i="1"/>
  <c r="J13" i="1"/>
  <c r="S13" i="1" s="1"/>
  <c r="J126" i="1"/>
  <c r="J131" i="1"/>
  <c r="S131" i="1" s="1"/>
  <c r="R170" i="1"/>
  <c r="S156" i="1"/>
  <c r="N192" i="1"/>
  <c r="J9" i="1"/>
  <c r="J135" i="1"/>
  <c r="S135" i="1" s="1"/>
  <c r="J187" i="1"/>
  <c r="S187" i="1" s="1"/>
  <c r="H13" i="1"/>
  <c r="H126" i="1"/>
  <c r="H135" i="1"/>
  <c r="H187" i="1"/>
  <c r="J62" i="1"/>
  <c r="J66" i="1" s="1"/>
  <c r="S66" i="1" s="1"/>
  <c r="H9" i="1"/>
  <c r="H17" i="1"/>
  <c r="H61" i="1"/>
  <c r="H70" i="1"/>
  <c r="H131" i="1"/>
  <c r="H182" i="1"/>
  <c r="H191" i="1"/>
  <c r="J136" i="1" l="1"/>
  <c r="R137" i="1" s="1"/>
  <c r="S126" i="1"/>
  <c r="S136" i="1" s="1"/>
  <c r="S182" i="1"/>
  <c r="S192" i="1" s="1"/>
  <c r="J192" i="1"/>
  <c r="R193" i="1" s="1"/>
  <c r="H71" i="1"/>
  <c r="S170" i="1"/>
  <c r="H192" i="1"/>
  <c r="J71" i="1"/>
  <c r="R72" i="1" s="1"/>
  <c r="H18" i="1"/>
  <c r="H136" i="1"/>
  <c r="S9" i="1"/>
  <c r="S18" i="1" s="1"/>
  <c r="J18" i="1"/>
  <c r="R19" i="1" s="1"/>
  <c r="S71" i="1"/>
  <c r="S102" i="1"/>
  <c r="S49" i="1"/>
  <c r="P195" i="1" l="1"/>
</calcChain>
</file>

<file path=xl/sharedStrings.xml><?xml version="1.0" encoding="utf-8"?>
<sst xmlns="http://schemas.openxmlformats.org/spreadsheetml/2006/main" count="294" uniqueCount="80">
  <si>
    <t xml:space="preserve"> </t>
  </si>
  <si>
    <t xml:space="preserve">Акт выполненых работ за  июнь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</si>
  <si>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</si>
  <si>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</si>
  <si>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</si>
  <si>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</si>
  <si>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</si>
  <si>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</si>
  <si>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</si>
  <si>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</si>
  <si>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</si>
  <si>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</si>
  <si>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</si>
  <si>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</si>
  <si>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</si>
  <si>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</si>
  <si>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</si>
  <si>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Красноармейская  д.2</t>
  </si>
  <si>
    <t>ТВК</t>
  </si>
  <si>
    <t>итого</t>
  </si>
  <si>
    <t>РСЦ</t>
  </si>
  <si>
    <t>Эл цех</t>
  </si>
  <si>
    <t xml:space="preserve">Акт выполненых работ за  июль  2023 год </t>
  </si>
  <si>
    <t>Установка навесного замка</t>
  </si>
  <si>
    <t>кв 61</t>
  </si>
  <si>
    <t>ниссан</t>
  </si>
  <si>
    <t>замок</t>
  </si>
  <si>
    <t>Вывод воды для уборки подьездов, запуск, проверка.</t>
  </si>
  <si>
    <t>1,3,4 подьезд</t>
  </si>
  <si>
    <t>Труба ППР ф20</t>
  </si>
  <si>
    <t>кран ППР ф20</t>
  </si>
  <si>
    <t>угол ППр ф20</t>
  </si>
  <si>
    <t>муфта ППР ф20</t>
  </si>
  <si>
    <t>шланг подводка</t>
  </si>
  <si>
    <t>скоба</t>
  </si>
  <si>
    <t>шуруп</t>
  </si>
  <si>
    <t>дюбель</t>
  </si>
  <si>
    <t>Перекрытие холодной воды, прочистка фильтра, запуск, проверка.</t>
  </si>
  <si>
    <t>Дом</t>
  </si>
  <si>
    <t xml:space="preserve">Акт выполненых работ за  август  2023 год </t>
  </si>
  <si>
    <t>Промывка и опрессовка системы теплоснабженмя</t>
  </si>
  <si>
    <t xml:space="preserve">Акт выполненых работ за  Сентябрь 2023 год </t>
  </si>
  <si>
    <t>Экспертиза достовернности сметной стоимости: "Востановление системы теплоснабжения МКД"</t>
  </si>
  <si>
    <t>счет №444 (дог.№129)</t>
  </si>
  <si>
    <t xml:space="preserve">Акт выполненых работ за октябрь  2023 год </t>
  </si>
  <si>
    <t>Перекрытие стояка отопления, сброс, воздуха. Перекрытие холодной воды, замена крана ф15, запуск, проверка.</t>
  </si>
  <si>
    <t>кв 51</t>
  </si>
  <si>
    <t>мазда</t>
  </si>
  <si>
    <t>кран ф15</t>
  </si>
  <si>
    <t>фумлента</t>
  </si>
  <si>
    <t>Перекрытие стояков отопления в подвале, сброс, замена кранов и перемычки на радиаторах в спальне и кухне, замена сбросных кранов, запуск, проверка.</t>
  </si>
  <si>
    <t>кв 60</t>
  </si>
  <si>
    <t>труба ППР ф25</t>
  </si>
  <si>
    <t>американка ППР 25*20</t>
  </si>
  <si>
    <t>кран ППР ф25</t>
  </si>
  <si>
    <t>кран водор.</t>
  </si>
  <si>
    <t>муфта ППР ф25</t>
  </si>
  <si>
    <t>Сброс воздуха из системы отопления</t>
  </si>
  <si>
    <t>кв 57</t>
  </si>
  <si>
    <t xml:space="preserve">Акт выполненых работ за ноябрь  2023 год </t>
  </si>
  <si>
    <t>Раскладка отравы от крыс</t>
  </si>
  <si>
    <t>кв 6</t>
  </si>
  <si>
    <t xml:space="preserve">отрава </t>
  </si>
  <si>
    <t>Закрытие подвальных окон. Замена доводчика. Регулировка доводчиков. Ремонт мет двери</t>
  </si>
  <si>
    <t>кв 18</t>
  </si>
  <si>
    <t>пена монт</t>
  </si>
  <si>
    <t>доводчик мал</t>
  </si>
  <si>
    <t>электроды</t>
  </si>
  <si>
    <t>диск отр</t>
  </si>
  <si>
    <t>Демонтаж неисправного автомата, установка и переподключение эл проводки на автоматах. Изоляция фазных жил провода.</t>
  </si>
  <si>
    <t>кв 16</t>
  </si>
  <si>
    <t>автомат 25А</t>
  </si>
  <si>
    <t>изолента</t>
  </si>
  <si>
    <t>Демонтаж плафона и его ремонт, замена эл патрона и установка к стене. Демонтаж эл ламп и их замена.</t>
  </si>
  <si>
    <t>31.11.2023</t>
  </si>
  <si>
    <t>кв 58</t>
  </si>
  <si>
    <t>эл патрон</t>
  </si>
  <si>
    <t xml:space="preserve">Акт выполненых работ за декабрь  2023 год </t>
  </si>
  <si>
    <t>кв 28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</si>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</sst>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0" fillId="0" borderId="0" xfId="0" applyNumberFormat="1"/>
    <xf numFmtId="2" fontId="2" fillId="0" borderId="2" xfId="0" applyNumberFormat="1" applyFont="1" applyBorder="1"/>
    <xf numFmtId="0" fontId="6" fillId="0" borderId="2" xfId="0" applyFont="1" applyFill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10FE-6889-44CC-87DD-EA8840BB0DF3}">
  <sheetPr>
    <tabColor theme="0"/>
  </sheetPr>
  <dimension ref="A1:AD195"/>
  <sheetViews>
    <sheetView tabSelected="1" zoomScale="90" zoomScaleNormal="90" workbookViewId="0">
      <pane xSplit="1" ySplit="4" topLeftCell="B170" activePane="bottomRight" state="frozen"/>
      <selection pane="topRight" activeCell="B1" sqref="B1"/>
      <selection pane="bottomLeft" activeCell="A5" sqref="A5"/>
      <selection pane="bottomRight" activeCell="B126" sqref="B126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71093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6" max="16" width="12.140625" bestFit="1" customWidth="1"/>
    <col min="18" max="18" width="11.57031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7" si="0">P6*Q6</f>
        <v>0</v>
      </c>
      <c r="S6" s="14"/>
    </row>
    <row r="7" spans="1:30" ht="15" x14ac:dyDescent="0.2">
      <c r="A7" s="10"/>
      <c r="B7" s="11"/>
      <c r="C7" s="10"/>
      <c r="D7" s="10"/>
      <c r="E7" s="15"/>
      <c r="F7" s="10"/>
      <c r="G7" s="10"/>
      <c r="H7" s="13">
        <f t="shared" ref="H7" si="1">F7*G7</f>
        <v>0</v>
      </c>
      <c r="I7" s="13"/>
      <c r="J7" s="13">
        <f t="shared" ref="J7" si="2">H7*I7</f>
        <v>0</v>
      </c>
      <c r="K7" s="13"/>
      <c r="L7" s="13"/>
      <c r="M7" s="13"/>
      <c r="N7" s="13">
        <f t="shared" ref="N7" si="3">L7*M7</f>
        <v>0</v>
      </c>
      <c r="O7" s="13"/>
      <c r="P7" s="13"/>
      <c r="Q7" s="13"/>
      <c r="R7" s="13">
        <f t="shared" si="0"/>
        <v>0</v>
      </c>
      <c r="S7" s="14"/>
    </row>
    <row r="8" spans="1:30" x14ac:dyDescent="0.2">
      <c r="A8" s="10"/>
      <c r="B8" s="11"/>
      <c r="C8" s="16"/>
      <c r="D8" s="10"/>
      <c r="E8" s="10"/>
      <c r="F8" s="10"/>
      <c r="G8" s="10"/>
      <c r="H8" s="13"/>
      <c r="I8" s="13"/>
      <c r="J8" s="13"/>
      <c r="K8" s="13"/>
      <c r="L8" s="13"/>
      <c r="M8" s="13"/>
      <c r="N8" s="13"/>
      <c r="O8" s="17"/>
      <c r="P8" s="13"/>
      <c r="Q8" s="13"/>
      <c r="R8" s="13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x14ac:dyDescent="0.2">
      <c r="A9" s="10"/>
      <c r="B9" s="11"/>
      <c r="C9" s="10"/>
      <c r="D9" s="10"/>
      <c r="E9" s="20" t="s">
        <v>19</v>
      </c>
      <c r="F9" s="10"/>
      <c r="G9" s="10"/>
      <c r="H9" s="21">
        <f>SUM(H5:H8)</f>
        <v>0</v>
      </c>
      <c r="I9" s="13"/>
      <c r="J9" s="21">
        <f>SUM(J5:J8)</f>
        <v>0</v>
      </c>
      <c r="K9" s="13"/>
      <c r="L9" s="21">
        <f>SUM(L5:L8)</f>
        <v>0</v>
      </c>
      <c r="M9" s="13"/>
      <c r="N9" s="21">
        <f>SUM(N5:N8)</f>
        <v>0</v>
      </c>
      <c r="O9" s="13"/>
      <c r="P9" s="13"/>
      <c r="Q9" s="13"/>
      <c r="R9" s="21">
        <f>SUM(R5:R8)</f>
        <v>0</v>
      </c>
      <c r="S9" s="14">
        <f>J9+N9+R9</f>
        <v>0</v>
      </c>
      <c r="T9" t="s">
        <v>0</v>
      </c>
    </row>
    <row r="10" spans="1:30" ht="28.5" customHeight="1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>P10</f>
        <v>0</v>
      </c>
      <c r="S10" s="22"/>
    </row>
    <row r="11" spans="1:30" ht="15" x14ac:dyDescent="0.2">
      <c r="A11" s="10"/>
      <c r="B11" s="11"/>
      <c r="C11" s="10"/>
      <c r="D11" s="10"/>
      <c r="E11" s="15"/>
      <c r="F11" s="10"/>
      <c r="G11" s="10"/>
      <c r="H11" s="13">
        <f t="shared" ref="H11:H12" si="4">F11*G11</f>
        <v>0</v>
      </c>
      <c r="I11" s="13"/>
      <c r="J11" s="13">
        <f>H11*I11</f>
        <v>0</v>
      </c>
      <c r="K11" s="13"/>
      <c r="L11" s="13"/>
      <c r="M11" s="13"/>
      <c r="N11" s="13">
        <f t="shared" ref="N11" si="5">L11*M11</f>
        <v>0</v>
      </c>
      <c r="O11" s="13"/>
      <c r="P11" s="13"/>
      <c r="Q11" s="13"/>
      <c r="R11" s="13">
        <f t="shared" ref="R11:R12" si="6">P11*Q11</f>
        <v>0</v>
      </c>
      <c r="S11" s="22"/>
    </row>
    <row r="12" spans="1:30" x14ac:dyDescent="0.2">
      <c r="A12" s="10"/>
      <c r="B12" s="11"/>
      <c r="C12" s="10"/>
      <c r="D12" s="10"/>
      <c r="E12" s="10"/>
      <c r="F12" s="10"/>
      <c r="G12" s="10"/>
      <c r="H12" s="13">
        <f t="shared" si="4"/>
        <v>0</v>
      </c>
      <c r="I12" s="13"/>
      <c r="J12" s="13">
        <f t="shared" ref="J12" si="7">H12*I12</f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si="6"/>
        <v>0</v>
      </c>
      <c r="S12" s="14"/>
    </row>
    <row r="13" spans="1:30" x14ac:dyDescent="0.2">
      <c r="A13" s="10"/>
      <c r="B13" s="11"/>
      <c r="C13" s="10"/>
      <c r="D13" s="10"/>
      <c r="E13" s="20" t="s">
        <v>19</v>
      </c>
      <c r="F13" s="10"/>
      <c r="G13" s="10"/>
      <c r="H13" s="21">
        <f>SUM(H10:H12)</f>
        <v>0</v>
      </c>
      <c r="I13" s="13"/>
      <c r="J13" s="21">
        <f>SUM(J10:J12)</f>
        <v>0</v>
      </c>
      <c r="K13" s="13"/>
      <c r="L13" s="21">
        <f>SUM(L10:L12)</f>
        <v>0</v>
      </c>
      <c r="M13" s="13"/>
      <c r="N13" s="21">
        <f>SUM(N10:N12)</f>
        <v>0</v>
      </c>
      <c r="O13" s="13"/>
      <c r="P13" s="13"/>
      <c r="Q13" s="13"/>
      <c r="R13" s="21">
        <f>SUM(R10:R12)</f>
        <v>0</v>
      </c>
      <c r="S13" s="14">
        <f>J13+N13+R13</f>
        <v>0</v>
      </c>
    </row>
    <row r="14" spans="1:30" ht="21.75" customHeight="1" x14ac:dyDescent="0.2">
      <c r="A14" s="10"/>
      <c r="B14" s="11"/>
      <c r="C14" s="10"/>
      <c r="D14" s="10"/>
      <c r="E14" s="15" t="s">
        <v>21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2"/>
    </row>
    <row r="15" spans="1:30" ht="15" x14ac:dyDescent="0.2">
      <c r="A15" s="10"/>
      <c r="B15" s="11"/>
      <c r="C15" s="16"/>
      <c r="D15" s="10"/>
      <c r="E15" s="15"/>
      <c r="F15" s="10"/>
      <c r="G15" s="10"/>
      <c r="H15" s="13">
        <f>F15*G15</f>
        <v>0</v>
      </c>
      <c r="I15" s="13"/>
      <c r="J15" s="13">
        <f t="shared" ref="J15:J16" si="8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ref="R15:R16" si="9">P15*Q15</f>
        <v>0</v>
      </c>
      <c r="S15" s="22"/>
    </row>
    <row r="16" spans="1:30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si="8"/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si="9"/>
        <v>0</v>
      </c>
      <c r="S16" s="22"/>
    </row>
    <row r="17" spans="1:19" x14ac:dyDescent="0.2">
      <c r="A17" s="10"/>
      <c r="B17" s="11"/>
      <c r="C17" s="10"/>
      <c r="D17" s="10"/>
      <c r="E17" s="20" t="s">
        <v>19</v>
      </c>
      <c r="F17" s="10"/>
      <c r="G17" s="10"/>
      <c r="H17" s="21">
        <f>SUM(H14:H16)</f>
        <v>0</v>
      </c>
      <c r="I17" s="13"/>
      <c r="J17" s="21">
        <f>SUM(J15:J16)</f>
        <v>0</v>
      </c>
      <c r="K17" s="13"/>
      <c r="L17" s="21">
        <f>SUM(L14:L16)</f>
        <v>0</v>
      </c>
      <c r="M17" s="13"/>
      <c r="N17" s="21">
        <f>SUM(N14:N16)</f>
        <v>0</v>
      </c>
      <c r="O17" s="13"/>
      <c r="P17" s="13"/>
      <c r="Q17" s="13"/>
      <c r="R17" s="21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20" t="s">
        <v>19</v>
      </c>
      <c r="F18" s="10"/>
      <c r="G18" s="10"/>
      <c r="H18" s="21">
        <f>H9+H13+H17</f>
        <v>0</v>
      </c>
      <c r="I18" s="13"/>
      <c r="J18" s="21">
        <f>J9+J13+J17</f>
        <v>0</v>
      </c>
      <c r="K18" s="13"/>
      <c r="L18" s="21">
        <f>L9+L13+L17</f>
        <v>0</v>
      </c>
      <c r="M18" s="13"/>
      <c r="N18" s="21">
        <f>N9+N13+N17</f>
        <v>0</v>
      </c>
      <c r="O18" s="13"/>
      <c r="P18" s="13"/>
      <c r="Q18" s="13"/>
      <c r="R18" s="21">
        <f>R9+R13+R17</f>
        <v>0</v>
      </c>
      <c r="S18" s="21">
        <f>SUM(S5:S17)</f>
        <v>0</v>
      </c>
    </row>
    <row r="19" spans="1:19" x14ac:dyDescent="0.2">
      <c r="C19" s="19"/>
      <c r="R19" s="23">
        <f>J18+N18+R18</f>
        <v>0</v>
      </c>
      <c r="S19" s="23" t="s">
        <v>0</v>
      </c>
    </row>
    <row r="20" spans="1:19" ht="20.25" x14ac:dyDescent="0.3">
      <c r="F20" t="s">
        <v>0</v>
      </c>
      <c r="H20" s="1" t="s">
        <v>22</v>
      </c>
    </row>
    <row r="22" spans="1:19" x14ac:dyDescent="0.2">
      <c r="A22" s="2" t="s">
        <v>2</v>
      </c>
      <c r="B22" s="2" t="s">
        <v>3</v>
      </c>
      <c r="C22" s="2" t="s">
        <v>4</v>
      </c>
      <c r="D22" s="2" t="s">
        <v>5</v>
      </c>
      <c r="E22" s="2" t="s">
        <v>6</v>
      </c>
      <c r="F22" s="3" t="s">
        <v>7</v>
      </c>
      <c r="G22" s="3" t="s">
        <v>8</v>
      </c>
      <c r="H22" s="4" t="s">
        <v>9</v>
      </c>
      <c r="I22" s="4"/>
      <c r="J22" s="4"/>
      <c r="K22" s="2"/>
      <c r="L22" s="4" t="s">
        <v>10</v>
      </c>
      <c r="M22" s="4"/>
      <c r="N22" s="4"/>
      <c r="O22" s="4" t="s">
        <v>11</v>
      </c>
      <c r="P22" s="4"/>
      <c r="Q22" s="4"/>
      <c r="R22" s="4"/>
    </row>
    <row r="23" spans="1:19" ht="25.5" x14ac:dyDescent="0.2">
      <c r="A23" s="5"/>
      <c r="B23" s="5"/>
      <c r="C23" s="5"/>
      <c r="D23" s="5"/>
      <c r="E23" s="5"/>
      <c r="F23" s="6"/>
      <c r="G23" s="6"/>
      <c r="H23" s="7" t="s">
        <v>12</v>
      </c>
      <c r="I23" s="8" t="s">
        <v>13</v>
      </c>
      <c r="J23" s="7" t="s">
        <v>14</v>
      </c>
      <c r="K23" s="9"/>
      <c r="L23" s="7" t="s">
        <v>12</v>
      </c>
      <c r="M23" s="7" t="s">
        <v>15</v>
      </c>
      <c r="N23" s="7" t="s">
        <v>14</v>
      </c>
      <c r="O23" s="8" t="s">
        <v>16</v>
      </c>
      <c r="P23" s="7" t="s">
        <v>12</v>
      </c>
      <c r="Q23" s="7" t="s">
        <v>15</v>
      </c>
      <c r="R23" s="7" t="s">
        <v>14</v>
      </c>
    </row>
    <row r="24" spans="1:19" ht="15.75" x14ac:dyDescent="0.25">
      <c r="A24" s="10"/>
      <c r="B24" s="11"/>
      <c r="C24" s="10"/>
      <c r="D24" s="11"/>
      <c r="E24" s="12" t="s">
        <v>17</v>
      </c>
      <c r="F24" s="10"/>
      <c r="G24" s="10"/>
      <c r="H24" s="13">
        <f>F24*G24</f>
        <v>0</v>
      </c>
      <c r="I24" s="13"/>
      <c r="J24" s="13">
        <f>H24*I24</f>
        <v>0</v>
      </c>
      <c r="K24" s="13"/>
      <c r="L24" s="13"/>
      <c r="M24" s="13"/>
      <c r="N24" s="13">
        <f>L24*M24</f>
        <v>0</v>
      </c>
      <c r="O24" s="13"/>
      <c r="P24" s="13"/>
      <c r="Q24" s="13"/>
      <c r="R24" s="13">
        <f>P24*Q24</f>
        <v>0</v>
      </c>
      <c r="S24" s="14"/>
    </row>
    <row r="25" spans="1:19" ht="15" x14ac:dyDescent="0.2">
      <c r="A25" s="10"/>
      <c r="B25" s="11"/>
      <c r="C25" s="10"/>
      <c r="D25" s="10"/>
      <c r="E25" s="15" t="s">
        <v>18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 t="shared" ref="R25:R38" si="10">P25*Q25</f>
        <v>0</v>
      </c>
      <c r="S25" s="14"/>
    </row>
    <row r="26" spans="1:19" ht="15" x14ac:dyDescent="0.2">
      <c r="A26" s="10"/>
      <c r="B26" s="11"/>
      <c r="C26" s="10"/>
      <c r="D26" s="10"/>
      <c r="E26" s="15"/>
      <c r="F26" s="10"/>
      <c r="G26" s="10"/>
      <c r="H26" s="13">
        <f t="shared" ref="H26:H34" si="11">F26*G26</f>
        <v>0</v>
      </c>
      <c r="I26" s="13"/>
      <c r="J26" s="13">
        <f t="shared" ref="J26:J34" si="12">H26*I26</f>
        <v>0</v>
      </c>
      <c r="K26" s="13"/>
      <c r="L26" s="13"/>
      <c r="M26" s="13"/>
      <c r="N26" s="13">
        <f t="shared" ref="N26:N34" si="13">L26*M26</f>
        <v>0</v>
      </c>
      <c r="O26" s="13"/>
      <c r="P26" s="13"/>
      <c r="Q26" s="13"/>
      <c r="R26" s="13">
        <f t="shared" si="10"/>
        <v>0</v>
      </c>
      <c r="S26" s="14"/>
    </row>
    <row r="27" spans="1:19" ht="25.5" x14ac:dyDescent="0.2">
      <c r="A27" s="10">
        <v>1</v>
      </c>
      <c r="B27" s="11" t="s">
        <v>23</v>
      </c>
      <c r="C27" s="16">
        <v>45135</v>
      </c>
      <c r="D27" s="10"/>
      <c r="E27" s="15" t="s">
        <v>24</v>
      </c>
      <c r="F27" s="10">
        <v>0.5</v>
      </c>
      <c r="G27" s="10">
        <v>2</v>
      </c>
      <c r="H27" s="13">
        <f t="shared" si="11"/>
        <v>1</v>
      </c>
      <c r="I27" s="13">
        <v>600</v>
      </c>
      <c r="J27" s="13">
        <f t="shared" si="12"/>
        <v>600</v>
      </c>
      <c r="K27" s="13" t="s">
        <v>25</v>
      </c>
      <c r="L27" s="13">
        <v>0.5</v>
      </c>
      <c r="M27" s="13">
        <v>500</v>
      </c>
      <c r="N27" s="13">
        <f t="shared" si="13"/>
        <v>250</v>
      </c>
      <c r="O27" s="13" t="s">
        <v>26</v>
      </c>
      <c r="P27" s="13">
        <v>1</v>
      </c>
      <c r="Q27" s="13">
        <v>259</v>
      </c>
      <c r="R27" s="13">
        <f t="shared" si="10"/>
        <v>259</v>
      </c>
      <c r="S27" s="14"/>
    </row>
    <row r="28" spans="1:19" ht="15" x14ac:dyDescent="0.2">
      <c r="A28" s="10"/>
      <c r="B28" s="11"/>
      <c r="C28" s="10"/>
      <c r="D28" s="10"/>
      <c r="E28" s="15"/>
      <c r="F28" s="10"/>
      <c r="G28" s="10"/>
      <c r="H28" s="13">
        <f t="shared" si="11"/>
        <v>0</v>
      </c>
      <c r="I28" s="13"/>
      <c r="J28" s="13">
        <f t="shared" si="12"/>
        <v>0</v>
      </c>
      <c r="K28" s="13"/>
      <c r="L28" s="13"/>
      <c r="M28" s="13"/>
      <c r="N28" s="13">
        <f t="shared" si="13"/>
        <v>0</v>
      </c>
      <c r="O28" s="13"/>
      <c r="P28" s="13"/>
      <c r="Q28" s="13"/>
      <c r="R28" s="13">
        <f t="shared" si="10"/>
        <v>0</v>
      </c>
      <c r="S28" s="14"/>
    </row>
    <row r="29" spans="1:19" ht="38.25" x14ac:dyDescent="0.2">
      <c r="A29" s="10">
        <v>2</v>
      </c>
      <c r="B29" s="11" t="s">
        <v>27</v>
      </c>
      <c r="C29" s="16">
        <v>45112</v>
      </c>
      <c r="D29" s="10"/>
      <c r="E29" s="15" t="s">
        <v>28</v>
      </c>
      <c r="F29" s="10">
        <v>1.5</v>
      </c>
      <c r="G29" s="10">
        <v>3</v>
      </c>
      <c r="H29" s="13">
        <f t="shared" si="11"/>
        <v>4.5</v>
      </c>
      <c r="I29" s="13">
        <v>600</v>
      </c>
      <c r="J29" s="13">
        <f t="shared" si="12"/>
        <v>2700</v>
      </c>
      <c r="K29" s="13" t="s">
        <v>25</v>
      </c>
      <c r="L29" s="13">
        <v>0.5</v>
      </c>
      <c r="M29" s="13">
        <v>500</v>
      </c>
      <c r="N29" s="13">
        <f t="shared" si="13"/>
        <v>250</v>
      </c>
      <c r="O29" s="17" t="s">
        <v>29</v>
      </c>
      <c r="P29" s="13">
        <v>24</v>
      </c>
      <c r="Q29" s="13">
        <v>95</v>
      </c>
      <c r="R29" s="13">
        <f t="shared" si="10"/>
        <v>2280</v>
      </c>
      <c r="S29" s="14"/>
    </row>
    <row r="30" spans="1:19" ht="25.5" x14ac:dyDescent="0.2">
      <c r="A30" s="10"/>
      <c r="B30" s="11"/>
      <c r="C30" s="10"/>
      <c r="D30" s="10"/>
      <c r="E30" s="15"/>
      <c r="F30" s="10"/>
      <c r="G30" s="10"/>
      <c r="H30" s="13">
        <f t="shared" si="11"/>
        <v>0</v>
      </c>
      <c r="I30" s="13"/>
      <c r="J30" s="13">
        <f t="shared" si="12"/>
        <v>0</v>
      </c>
      <c r="K30" s="13"/>
      <c r="L30" s="13"/>
      <c r="M30" s="13"/>
      <c r="N30" s="13">
        <f t="shared" si="13"/>
        <v>0</v>
      </c>
      <c r="O30" s="17" t="s">
        <v>30</v>
      </c>
      <c r="P30" s="13">
        <v>3</v>
      </c>
      <c r="Q30" s="13">
        <v>370</v>
      </c>
      <c r="R30" s="13">
        <f t="shared" si="10"/>
        <v>1110</v>
      </c>
      <c r="S30" s="14"/>
    </row>
    <row r="31" spans="1:19" ht="25.5" x14ac:dyDescent="0.2">
      <c r="A31" s="10"/>
      <c r="B31" s="11"/>
      <c r="C31" s="10"/>
      <c r="D31" s="10"/>
      <c r="E31" s="15"/>
      <c r="F31" s="10"/>
      <c r="G31" s="10"/>
      <c r="H31" s="13">
        <f t="shared" si="11"/>
        <v>0</v>
      </c>
      <c r="I31" s="13"/>
      <c r="J31" s="13">
        <f t="shared" si="12"/>
        <v>0</v>
      </c>
      <c r="K31" s="13"/>
      <c r="L31" s="13"/>
      <c r="M31" s="13"/>
      <c r="N31" s="13">
        <f t="shared" si="13"/>
        <v>0</v>
      </c>
      <c r="O31" s="17" t="s">
        <v>31</v>
      </c>
      <c r="P31" s="13">
        <v>15</v>
      </c>
      <c r="Q31" s="13">
        <v>11</v>
      </c>
      <c r="R31" s="13">
        <f t="shared" si="10"/>
        <v>165</v>
      </c>
      <c r="S31" s="14"/>
    </row>
    <row r="32" spans="1:19" ht="25.5" x14ac:dyDescent="0.2">
      <c r="A32" s="10"/>
      <c r="B32" s="11"/>
      <c r="C32" s="10"/>
      <c r="D32" s="10"/>
      <c r="E32" s="15"/>
      <c r="F32" s="10"/>
      <c r="G32" s="10"/>
      <c r="H32" s="13">
        <f t="shared" si="11"/>
        <v>0</v>
      </c>
      <c r="I32" s="13"/>
      <c r="J32" s="13">
        <f t="shared" si="12"/>
        <v>0</v>
      </c>
      <c r="K32" s="13"/>
      <c r="L32" s="13"/>
      <c r="M32" s="13"/>
      <c r="N32" s="13">
        <f t="shared" si="13"/>
        <v>0</v>
      </c>
      <c r="O32" s="17" t="s">
        <v>32</v>
      </c>
      <c r="P32" s="13">
        <v>6</v>
      </c>
      <c r="Q32" s="13">
        <v>8</v>
      </c>
      <c r="R32" s="13">
        <f t="shared" si="10"/>
        <v>48</v>
      </c>
      <c r="S32" s="14"/>
    </row>
    <row r="33" spans="1:19" ht="25.5" x14ac:dyDescent="0.2">
      <c r="A33" s="10"/>
      <c r="B33" s="11"/>
      <c r="C33" s="10"/>
      <c r="D33" s="10"/>
      <c r="E33" s="15"/>
      <c r="F33" s="10"/>
      <c r="G33" s="10"/>
      <c r="H33" s="13">
        <f t="shared" si="11"/>
        <v>0</v>
      </c>
      <c r="I33" s="13"/>
      <c r="J33" s="13">
        <f t="shared" si="12"/>
        <v>0</v>
      </c>
      <c r="K33" s="13"/>
      <c r="L33" s="13"/>
      <c r="M33" s="13"/>
      <c r="N33" s="13">
        <f t="shared" si="13"/>
        <v>0</v>
      </c>
      <c r="O33" s="17" t="s">
        <v>33</v>
      </c>
      <c r="P33" s="13">
        <v>3</v>
      </c>
      <c r="Q33" s="13">
        <v>80</v>
      </c>
      <c r="R33" s="13">
        <f t="shared" si="10"/>
        <v>240</v>
      </c>
      <c r="S33" s="14"/>
    </row>
    <row r="34" spans="1:19" ht="15" x14ac:dyDescent="0.2">
      <c r="A34" s="10"/>
      <c r="B34" s="11"/>
      <c r="C34" s="10"/>
      <c r="D34" s="10"/>
      <c r="E34" s="15"/>
      <c r="F34" s="10"/>
      <c r="G34" s="10"/>
      <c r="H34" s="13">
        <f t="shared" si="11"/>
        <v>0</v>
      </c>
      <c r="I34" s="13"/>
      <c r="J34" s="13">
        <f t="shared" si="12"/>
        <v>0</v>
      </c>
      <c r="K34" s="13"/>
      <c r="L34" s="13"/>
      <c r="M34" s="13"/>
      <c r="N34" s="13">
        <f t="shared" si="13"/>
        <v>0</v>
      </c>
      <c r="O34" s="17" t="s">
        <v>34</v>
      </c>
      <c r="P34" s="13">
        <v>3</v>
      </c>
      <c r="Q34" s="13">
        <v>1.5</v>
      </c>
      <c r="R34" s="13">
        <f t="shared" si="10"/>
        <v>4.5</v>
      </c>
      <c r="S34" s="14"/>
    </row>
    <row r="35" spans="1:19" ht="15" x14ac:dyDescent="0.2">
      <c r="A35" s="10"/>
      <c r="B35" s="11"/>
      <c r="C35" s="10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17" t="s">
        <v>35</v>
      </c>
      <c r="P35" s="13">
        <v>6</v>
      </c>
      <c r="Q35" s="13">
        <v>0.8</v>
      </c>
      <c r="R35" s="13">
        <f t="shared" si="10"/>
        <v>4.8000000000000007</v>
      </c>
      <c r="S35" s="14"/>
    </row>
    <row r="36" spans="1:19" ht="15" x14ac:dyDescent="0.2">
      <c r="A36" s="10"/>
      <c r="B36" s="11"/>
      <c r="C36" s="10"/>
      <c r="D36" s="10"/>
      <c r="E36" s="15"/>
      <c r="F36" s="10"/>
      <c r="G36" s="10"/>
      <c r="H36" s="13"/>
      <c r="I36" s="13"/>
      <c r="J36" s="13"/>
      <c r="K36" s="13"/>
      <c r="L36" s="13"/>
      <c r="M36" s="13"/>
      <c r="N36" s="13"/>
      <c r="O36" s="17" t="s">
        <v>36</v>
      </c>
      <c r="P36" s="13">
        <v>6</v>
      </c>
      <c r="Q36" s="13">
        <v>1</v>
      </c>
      <c r="R36" s="13">
        <f t="shared" si="10"/>
        <v>6</v>
      </c>
      <c r="S36" s="14"/>
    </row>
    <row r="37" spans="1:19" ht="15" x14ac:dyDescent="0.2">
      <c r="A37" s="10"/>
      <c r="B37" s="11"/>
      <c r="C37" s="10"/>
      <c r="D37" s="10"/>
      <c r="E37" s="15"/>
      <c r="F37" s="10"/>
      <c r="G37" s="10"/>
      <c r="H37" s="13"/>
      <c r="I37" s="13"/>
      <c r="J37" s="13"/>
      <c r="K37" s="13"/>
      <c r="L37" s="13"/>
      <c r="M37" s="13"/>
      <c r="N37" s="13"/>
      <c r="O37" s="17"/>
      <c r="P37" s="13"/>
      <c r="Q37" s="13"/>
      <c r="R37" s="13"/>
      <c r="S37" s="14"/>
    </row>
    <row r="38" spans="1:19" ht="51" x14ac:dyDescent="0.2">
      <c r="A38" s="10">
        <v>3</v>
      </c>
      <c r="B38" s="11" t="s">
        <v>37</v>
      </c>
      <c r="C38" s="16">
        <v>45135</v>
      </c>
      <c r="D38" s="10"/>
      <c r="E38" s="10" t="s">
        <v>24</v>
      </c>
      <c r="F38" s="10">
        <v>1</v>
      </c>
      <c r="G38" s="10">
        <v>1</v>
      </c>
      <c r="H38" s="13">
        <f>F38*G38</f>
        <v>1</v>
      </c>
      <c r="I38" s="13">
        <v>600</v>
      </c>
      <c r="J38" s="13">
        <f>H38*I38</f>
        <v>600</v>
      </c>
      <c r="K38" s="13" t="s">
        <v>25</v>
      </c>
      <c r="L38" s="13">
        <v>0.5</v>
      </c>
      <c r="M38" s="13">
        <v>500</v>
      </c>
      <c r="N38" s="13">
        <f>L38*M38</f>
        <v>250</v>
      </c>
      <c r="O38" s="17"/>
      <c r="P38" s="13"/>
      <c r="Q38" s="13"/>
      <c r="R38" s="13">
        <f t="shared" si="10"/>
        <v>0</v>
      </c>
      <c r="S38" s="18"/>
    </row>
    <row r="39" spans="1:19" x14ac:dyDescent="0.2">
      <c r="A39" s="10"/>
      <c r="B39" s="11"/>
      <c r="C39" s="10"/>
      <c r="D39" s="10"/>
      <c r="E39" s="20" t="s">
        <v>19</v>
      </c>
      <c r="F39" s="10"/>
      <c r="G39" s="10"/>
      <c r="H39" s="21">
        <f>SUM(H24:H38)</f>
        <v>6.5</v>
      </c>
      <c r="I39" s="13"/>
      <c r="J39" s="21">
        <f>SUM(J24:J38)</f>
        <v>3900</v>
      </c>
      <c r="K39" s="13"/>
      <c r="L39" s="21">
        <f>SUM(L24:L38)</f>
        <v>1.5</v>
      </c>
      <c r="M39" s="13"/>
      <c r="N39" s="21">
        <f>SUM(N24:N38)</f>
        <v>750</v>
      </c>
      <c r="O39" s="13"/>
      <c r="P39" s="13"/>
      <c r="Q39" s="13"/>
      <c r="R39" s="21">
        <f>SUM(R24:R38)</f>
        <v>4117.3</v>
      </c>
      <c r="S39" s="14">
        <f>J39+N39+R39</f>
        <v>8767.2999999999993</v>
      </c>
    </row>
    <row r="40" spans="1:19" ht="15" x14ac:dyDescent="0.2">
      <c r="A40" s="10" t="s">
        <v>0</v>
      </c>
      <c r="B40" s="11"/>
      <c r="C40" s="10"/>
      <c r="D40" s="10"/>
      <c r="E40" s="15" t="s">
        <v>20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>P40</f>
        <v>0</v>
      </c>
      <c r="S40" s="22"/>
    </row>
    <row r="41" spans="1:19" ht="15" x14ac:dyDescent="0.2">
      <c r="A41" s="10"/>
      <c r="B41" s="11"/>
      <c r="C41" s="16"/>
      <c r="D41" s="10"/>
      <c r="E41" s="15" t="s">
        <v>38</v>
      </c>
      <c r="F41" s="10"/>
      <c r="G41" s="10"/>
      <c r="H41" s="13">
        <f t="shared" ref="H41:H43" si="14">F41*G41</f>
        <v>0</v>
      </c>
      <c r="I41" s="13"/>
      <c r="J41" s="13">
        <f>H41*I41</f>
        <v>0</v>
      </c>
      <c r="K41" s="13"/>
      <c r="L41" s="13"/>
      <c r="M41" s="13"/>
      <c r="N41" s="13">
        <f t="shared" ref="N41:N42" si="15">L41*M41</f>
        <v>0</v>
      </c>
      <c r="O41" s="13"/>
      <c r="P41" s="13"/>
      <c r="Q41" s="13"/>
      <c r="R41" s="13">
        <f>P41*Q41</f>
        <v>0</v>
      </c>
      <c r="S41" s="22"/>
    </row>
    <row r="42" spans="1:19" ht="15" x14ac:dyDescent="0.2">
      <c r="A42" s="10"/>
      <c r="B42" s="11"/>
      <c r="C42" s="10"/>
      <c r="D42" s="10"/>
      <c r="E42" s="15"/>
      <c r="F42" s="10"/>
      <c r="G42" s="10"/>
      <c r="H42" s="13">
        <f t="shared" si="14"/>
        <v>0</v>
      </c>
      <c r="I42" s="13"/>
      <c r="J42" s="13">
        <f>H42*I42</f>
        <v>0</v>
      </c>
      <c r="K42" s="13"/>
      <c r="L42" s="13"/>
      <c r="M42" s="13"/>
      <c r="N42" s="13">
        <f t="shared" si="15"/>
        <v>0</v>
      </c>
      <c r="O42" s="13"/>
      <c r="P42" s="13"/>
      <c r="Q42" s="13"/>
      <c r="R42" s="13">
        <f t="shared" ref="R42:R43" si="16">P42*Q42</f>
        <v>0</v>
      </c>
      <c r="S42" s="22"/>
    </row>
    <row r="43" spans="1:19" x14ac:dyDescent="0.2">
      <c r="A43" s="10"/>
      <c r="B43" s="11"/>
      <c r="C43" s="10"/>
      <c r="D43" s="10"/>
      <c r="E43" s="10"/>
      <c r="F43" s="10"/>
      <c r="G43" s="10"/>
      <c r="H43" s="13">
        <f t="shared" si="14"/>
        <v>0</v>
      </c>
      <c r="I43" s="13"/>
      <c r="J43" s="13">
        <f t="shared" ref="J43" si="17">H43*I43</f>
        <v>0</v>
      </c>
      <c r="K43" s="13"/>
      <c r="L43" s="13"/>
      <c r="M43" s="13"/>
      <c r="N43" s="13">
        <f>L43*M43</f>
        <v>0</v>
      </c>
      <c r="O43" s="13"/>
      <c r="P43" s="13"/>
      <c r="Q43" s="13"/>
      <c r="R43" s="13">
        <f t="shared" si="16"/>
        <v>0</v>
      </c>
      <c r="S43" s="14"/>
    </row>
    <row r="44" spans="1:19" x14ac:dyDescent="0.2">
      <c r="A44" s="10"/>
      <c r="B44" s="11"/>
      <c r="C44" s="10"/>
      <c r="D44" s="10"/>
      <c r="E44" s="20" t="s">
        <v>19</v>
      </c>
      <c r="F44" s="10"/>
      <c r="G44" s="10"/>
      <c r="H44" s="21">
        <f>SUM(H40:H43)</f>
        <v>0</v>
      </c>
      <c r="I44" s="13"/>
      <c r="J44" s="21">
        <f>SUM(J40:J43)</f>
        <v>0</v>
      </c>
      <c r="K44" s="13"/>
      <c r="L44" s="21">
        <f>SUM(L40:L43)</f>
        <v>0</v>
      </c>
      <c r="M44" s="13"/>
      <c r="N44" s="21">
        <f>SUM(N40:N43)</f>
        <v>0</v>
      </c>
      <c r="O44" s="13"/>
      <c r="P44" s="13"/>
      <c r="Q44" s="13"/>
      <c r="R44" s="21">
        <f>SUM(R40:R43)</f>
        <v>0</v>
      </c>
      <c r="S44" s="14">
        <f>J44+N44+R44</f>
        <v>0</v>
      </c>
    </row>
    <row r="45" spans="1:19" ht="15" x14ac:dyDescent="0.2">
      <c r="A45" s="10"/>
      <c r="B45" s="11"/>
      <c r="C45" s="10"/>
      <c r="D45" s="10"/>
      <c r="E45" s="15" t="s">
        <v>21</v>
      </c>
      <c r="F45" s="10"/>
      <c r="G45" s="10"/>
      <c r="H45" s="13">
        <f>F45*G45</f>
        <v>0</v>
      </c>
      <c r="I45" s="13"/>
      <c r="J45" s="13">
        <f>H45*I45</f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>P45*Q45</f>
        <v>0</v>
      </c>
      <c r="S45" s="22"/>
    </row>
    <row r="46" spans="1:19" ht="15" x14ac:dyDescent="0.2">
      <c r="A46" s="10"/>
      <c r="B46" s="11"/>
      <c r="C46" s="16"/>
      <c r="D46" s="10"/>
      <c r="E46" s="15"/>
      <c r="F46" s="10"/>
      <c r="G46" s="10"/>
      <c r="H46" s="13">
        <f>F46*G46</f>
        <v>0</v>
      </c>
      <c r="I46" s="13"/>
      <c r="J46" s="13">
        <f t="shared" ref="J46:J47" si="18">H46*I46</f>
        <v>0</v>
      </c>
      <c r="K46" s="13"/>
      <c r="L46" s="13"/>
      <c r="M46" s="13"/>
      <c r="N46" s="13">
        <f>L46*M46</f>
        <v>0</v>
      </c>
      <c r="O46" s="13"/>
      <c r="P46" s="13"/>
      <c r="Q46" s="13"/>
      <c r="R46" s="13">
        <f t="shared" ref="R46:R47" si="19">P46*Q46</f>
        <v>0</v>
      </c>
      <c r="S46" s="22"/>
    </row>
    <row r="47" spans="1:19" x14ac:dyDescent="0.2">
      <c r="A47" s="10"/>
      <c r="B47" s="11"/>
      <c r="C47" s="10"/>
      <c r="D47" s="10"/>
      <c r="E47" s="10"/>
      <c r="F47" s="10"/>
      <c r="G47" s="10"/>
      <c r="H47" s="13">
        <f>F47*G47</f>
        <v>0</v>
      </c>
      <c r="I47" s="13"/>
      <c r="J47" s="13">
        <f t="shared" si="18"/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 t="shared" si="19"/>
        <v>0</v>
      </c>
      <c r="S47" s="22"/>
    </row>
    <row r="48" spans="1:19" x14ac:dyDescent="0.2">
      <c r="A48" s="10"/>
      <c r="B48" s="11"/>
      <c r="C48" s="10"/>
      <c r="D48" s="10"/>
      <c r="E48" s="20" t="s">
        <v>19</v>
      </c>
      <c r="F48" s="10"/>
      <c r="G48" s="10"/>
      <c r="H48" s="21">
        <f>SUM(H45:H47)</f>
        <v>0</v>
      </c>
      <c r="I48" s="13"/>
      <c r="J48" s="21">
        <f>SUM(J46:J47)</f>
        <v>0</v>
      </c>
      <c r="K48" s="13"/>
      <c r="L48" s="21">
        <f>SUM(L45:L47)</f>
        <v>0</v>
      </c>
      <c r="M48" s="13"/>
      <c r="N48" s="21">
        <f>SUM(N45:N47)</f>
        <v>0</v>
      </c>
      <c r="O48" s="13"/>
      <c r="P48" s="13"/>
      <c r="Q48" s="13"/>
      <c r="R48" s="21">
        <f>SUM(R45:R47)</f>
        <v>0</v>
      </c>
      <c r="S48" s="14">
        <f>J48+N48+R48</f>
        <v>0</v>
      </c>
    </row>
    <row r="49" spans="1:19" x14ac:dyDescent="0.2">
      <c r="A49" s="10"/>
      <c r="B49" s="11"/>
      <c r="C49" s="10"/>
      <c r="D49" s="10"/>
      <c r="E49" s="20" t="s">
        <v>19</v>
      </c>
      <c r="F49" s="10"/>
      <c r="G49" s="10"/>
      <c r="H49" s="21">
        <f>H39+H44+H48</f>
        <v>6.5</v>
      </c>
      <c r="I49" s="13"/>
      <c r="J49" s="21">
        <f>J39+J44+J48</f>
        <v>3900</v>
      </c>
      <c r="K49" s="13"/>
      <c r="L49" s="21">
        <f>L39+L44+L48</f>
        <v>1.5</v>
      </c>
      <c r="M49" s="13"/>
      <c r="N49" s="21">
        <f>N39+N44+N48</f>
        <v>750</v>
      </c>
      <c r="O49" s="13"/>
      <c r="P49" s="13"/>
      <c r="Q49" s="13"/>
      <c r="R49" s="21">
        <f>R39+R44+R48</f>
        <v>4117.3</v>
      </c>
      <c r="S49" s="21">
        <f>SUM(S24:S48)</f>
        <v>8767.2999999999993</v>
      </c>
    </row>
    <row r="50" spans="1:19" x14ac:dyDescent="0.2">
      <c r="C50" s="19"/>
      <c r="R50" s="23">
        <f>J49+N49+R49</f>
        <v>8767.2999999999993</v>
      </c>
      <c r="S50" s="23" t="s">
        <v>0</v>
      </c>
    </row>
    <row r="51" spans="1:19" ht="20.25" x14ac:dyDescent="0.3">
      <c r="F51" t="s">
        <v>0</v>
      </c>
      <c r="H51" s="1" t="s">
        <v>39</v>
      </c>
    </row>
    <row r="53" spans="1:19" x14ac:dyDescent="0.2">
      <c r="A53" s="2" t="s">
        <v>2</v>
      </c>
      <c r="B53" s="2" t="s">
        <v>3</v>
      </c>
      <c r="C53" s="2" t="s">
        <v>4</v>
      </c>
      <c r="D53" s="2" t="s">
        <v>5</v>
      </c>
      <c r="E53" s="2" t="s">
        <v>6</v>
      </c>
      <c r="F53" s="3" t="s">
        <v>7</v>
      </c>
      <c r="G53" s="3" t="s">
        <v>8</v>
      </c>
      <c r="H53" s="4" t="s">
        <v>9</v>
      </c>
      <c r="I53" s="4"/>
      <c r="J53" s="4"/>
      <c r="K53" s="2"/>
      <c r="L53" s="4" t="s">
        <v>10</v>
      </c>
      <c r="M53" s="4"/>
      <c r="N53" s="4"/>
      <c r="O53" s="4" t="s">
        <v>11</v>
      </c>
      <c r="P53" s="4"/>
      <c r="Q53" s="4"/>
      <c r="R53" s="4"/>
    </row>
    <row r="54" spans="1:19" ht="25.5" x14ac:dyDescent="0.2">
      <c r="A54" s="5"/>
      <c r="B54" s="5"/>
      <c r="C54" s="5"/>
      <c r="D54" s="5"/>
      <c r="E54" s="5"/>
      <c r="F54" s="6"/>
      <c r="G54" s="6"/>
      <c r="H54" s="7" t="s">
        <v>12</v>
      </c>
      <c r="I54" s="8" t="s">
        <v>13</v>
      </c>
      <c r="J54" s="7" t="s">
        <v>14</v>
      </c>
      <c r="K54" s="9"/>
      <c r="L54" s="7" t="s">
        <v>12</v>
      </c>
      <c r="M54" s="7" t="s">
        <v>15</v>
      </c>
      <c r="N54" s="7" t="s">
        <v>14</v>
      </c>
      <c r="O54" s="8" t="s">
        <v>16</v>
      </c>
      <c r="P54" s="7" t="s">
        <v>12</v>
      </c>
      <c r="Q54" s="7" t="s">
        <v>15</v>
      </c>
      <c r="R54" s="7" t="s">
        <v>14</v>
      </c>
    </row>
    <row r="55" spans="1:19" ht="15.75" x14ac:dyDescent="0.25">
      <c r="A55" s="10"/>
      <c r="B55" s="11"/>
      <c r="C55" s="10"/>
      <c r="D55" s="11"/>
      <c r="E55" s="12" t="s">
        <v>17</v>
      </c>
      <c r="F55" s="10"/>
      <c r="G55" s="10"/>
      <c r="H55" s="13">
        <f>F55*G55</f>
        <v>0</v>
      </c>
      <c r="I55" s="13"/>
      <c r="J55" s="13">
        <f>H55*I55</f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>
        <f>P55*Q55</f>
        <v>0</v>
      </c>
      <c r="S55" s="14"/>
    </row>
    <row r="56" spans="1:19" ht="15" x14ac:dyDescent="0.2">
      <c r="A56" s="10"/>
      <c r="B56" s="11"/>
      <c r="C56" s="10"/>
      <c r="D56" s="10"/>
      <c r="E56" s="15" t="s">
        <v>18</v>
      </c>
      <c r="F56" s="10"/>
      <c r="G56" s="10"/>
      <c r="H56" s="13">
        <f>F56*G56</f>
        <v>0</v>
      </c>
      <c r="I56" s="13"/>
      <c r="J56" s="13">
        <f>H56*I56</f>
        <v>0</v>
      </c>
      <c r="K56" s="13"/>
      <c r="L56" s="13"/>
      <c r="M56" s="13"/>
      <c r="N56" s="13">
        <f>L56*M56</f>
        <v>0</v>
      </c>
      <c r="O56" s="13"/>
      <c r="P56" s="13"/>
      <c r="Q56" s="13"/>
      <c r="R56" s="13">
        <f t="shared" ref="R56:R57" si="20">P56*Q56</f>
        <v>0</v>
      </c>
      <c r="S56" s="14"/>
    </row>
    <row r="57" spans="1:19" ht="15" x14ac:dyDescent="0.2">
      <c r="A57" s="10"/>
      <c r="B57" s="11"/>
      <c r="C57" s="10"/>
      <c r="D57" s="10"/>
      <c r="E57" s="15"/>
      <c r="F57" s="10"/>
      <c r="G57" s="10"/>
      <c r="H57" s="13">
        <f t="shared" ref="H57" si="21">F57*G57</f>
        <v>0</v>
      </c>
      <c r="I57" s="13"/>
      <c r="J57" s="13">
        <f t="shared" ref="J57" si="22">H57*I57</f>
        <v>0</v>
      </c>
      <c r="K57" s="13"/>
      <c r="L57" s="13"/>
      <c r="M57" s="13"/>
      <c r="N57" s="13">
        <f t="shared" ref="N57" si="23">L57*M57</f>
        <v>0</v>
      </c>
      <c r="O57" s="13"/>
      <c r="P57" s="13"/>
      <c r="Q57" s="13"/>
      <c r="R57" s="13">
        <f t="shared" si="20"/>
        <v>0</v>
      </c>
      <c r="S57" s="14"/>
    </row>
    <row r="58" spans="1:19" ht="38.25" x14ac:dyDescent="0.2">
      <c r="A58" s="10">
        <v>1</v>
      </c>
      <c r="B58" s="11" t="s">
        <v>40</v>
      </c>
      <c r="C58" s="16">
        <v>45164</v>
      </c>
      <c r="D58" s="10"/>
      <c r="E58" s="15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4">
        <v>35000</v>
      </c>
      <c r="S58" s="14"/>
    </row>
    <row r="59" spans="1:19" ht="15" x14ac:dyDescent="0.2">
      <c r="A59" s="10"/>
      <c r="B59" s="11"/>
      <c r="C59" s="10"/>
      <c r="D59" s="10"/>
      <c r="E59" s="15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</row>
    <row r="60" spans="1:19" x14ac:dyDescent="0.2">
      <c r="A60" s="10"/>
      <c r="B60" s="11"/>
      <c r="C60" s="16"/>
      <c r="D60" s="10"/>
      <c r="E60" s="10"/>
      <c r="F60" s="10"/>
      <c r="G60" s="10"/>
      <c r="H60" s="13"/>
      <c r="I60" s="13"/>
      <c r="J60" s="13"/>
      <c r="K60" s="13"/>
      <c r="L60" s="13"/>
      <c r="M60" s="13"/>
      <c r="N60" s="13"/>
      <c r="O60" s="17"/>
      <c r="P60" s="13"/>
      <c r="Q60" s="13"/>
      <c r="R60" s="13"/>
      <c r="S60" s="18"/>
    </row>
    <row r="61" spans="1:19" x14ac:dyDescent="0.2">
      <c r="A61" s="10"/>
      <c r="B61" s="11"/>
      <c r="C61" s="10"/>
      <c r="D61" s="10"/>
      <c r="E61" s="20" t="s">
        <v>19</v>
      </c>
      <c r="F61" s="10"/>
      <c r="G61" s="10"/>
      <c r="H61" s="21">
        <f>SUM(H55:H60)</f>
        <v>0</v>
      </c>
      <c r="I61" s="13"/>
      <c r="J61" s="21">
        <f>SUM(J55:J60)</f>
        <v>0</v>
      </c>
      <c r="K61" s="13"/>
      <c r="L61" s="21">
        <f>SUM(L55:L60)</f>
        <v>0</v>
      </c>
      <c r="M61" s="13"/>
      <c r="N61" s="21">
        <f>SUM(N55:N60)</f>
        <v>0</v>
      </c>
      <c r="O61" s="13"/>
      <c r="P61" s="13"/>
      <c r="Q61" s="13"/>
      <c r="R61" s="21">
        <f>SUM(R55:R60)</f>
        <v>35000</v>
      </c>
      <c r="S61" s="14">
        <f>J61+N61+R61</f>
        <v>35000</v>
      </c>
    </row>
    <row r="62" spans="1:19" ht="15" x14ac:dyDescent="0.2">
      <c r="A62" s="10" t="s">
        <v>0</v>
      </c>
      <c r="B62" s="11"/>
      <c r="C62" s="10"/>
      <c r="D62" s="10"/>
      <c r="E62" s="15" t="s">
        <v>20</v>
      </c>
      <c r="F62" s="10"/>
      <c r="G62" s="10"/>
      <c r="H62" s="13">
        <f>F62*G62</f>
        <v>0</v>
      </c>
      <c r="I62" s="13"/>
      <c r="J62" s="13">
        <f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>P62</f>
        <v>0</v>
      </c>
      <c r="S62" s="22"/>
    </row>
    <row r="63" spans="1:19" ht="15" x14ac:dyDescent="0.2">
      <c r="A63" s="10"/>
      <c r="B63" s="11"/>
      <c r="C63" s="16"/>
      <c r="D63" s="10"/>
      <c r="E63" s="15" t="s">
        <v>38</v>
      </c>
      <c r="F63" s="10"/>
      <c r="G63" s="10"/>
      <c r="H63" s="13">
        <f t="shared" ref="H63:H65" si="24">F63*G63</f>
        <v>0</v>
      </c>
      <c r="I63" s="13"/>
      <c r="J63" s="13">
        <f>H63*I63</f>
        <v>0</v>
      </c>
      <c r="K63" s="13"/>
      <c r="L63" s="13"/>
      <c r="M63" s="13"/>
      <c r="N63" s="13">
        <f t="shared" ref="N63:N64" si="25">L63*M63</f>
        <v>0</v>
      </c>
      <c r="O63" s="13"/>
      <c r="P63" s="13"/>
      <c r="Q63" s="13"/>
      <c r="R63" s="13">
        <f>P63*Q63</f>
        <v>0</v>
      </c>
      <c r="S63" s="22"/>
    </row>
    <row r="64" spans="1:19" ht="15" x14ac:dyDescent="0.2">
      <c r="A64" s="10"/>
      <c r="B64" s="11"/>
      <c r="C64" s="10"/>
      <c r="D64" s="10"/>
      <c r="E64" s="15"/>
      <c r="F64" s="10"/>
      <c r="G64" s="10"/>
      <c r="H64" s="13">
        <f t="shared" si="24"/>
        <v>0</v>
      </c>
      <c r="I64" s="13"/>
      <c r="J64" s="13">
        <f>H64*I64</f>
        <v>0</v>
      </c>
      <c r="K64" s="13"/>
      <c r="L64" s="13"/>
      <c r="M64" s="13"/>
      <c r="N64" s="13">
        <f t="shared" si="25"/>
        <v>0</v>
      </c>
      <c r="O64" s="13"/>
      <c r="P64" s="13"/>
      <c r="Q64" s="13"/>
      <c r="R64" s="13">
        <f t="shared" ref="R64:R65" si="26">P64*Q64</f>
        <v>0</v>
      </c>
      <c r="S64" s="22"/>
    </row>
    <row r="65" spans="1:19" x14ac:dyDescent="0.2">
      <c r="A65" s="10"/>
      <c r="B65" s="11"/>
      <c r="C65" s="10"/>
      <c r="D65" s="10"/>
      <c r="E65" s="10"/>
      <c r="F65" s="10"/>
      <c r="G65" s="10"/>
      <c r="H65" s="13">
        <f t="shared" si="24"/>
        <v>0</v>
      </c>
      <c r="I65" s="13"/>
      <c r="J65" s="13">
        <f t="shared" ref="J65" si="27"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 t="shared" si="26"/>
        <v>0</v>
      </c>
      <c r="S65" s="14"/>
    </row>
    <row r="66" spans="1:19" x14ac:dyDescent="0.2">
      <c r="A66" s="10"/>
      <c r="B66" s="11"/>
      <c r="C66" s="10"/>
      <c r="D66" s="10"/>
      <c r="E66" s="20" t="s">
        <v>19</v>
      </c>
      <c r="F66" s="10"/>
      <c r="G66" s="10"/>
      <c r="H66" s="21">
        <f>SUM(H62:H65)</f>
        <v>0</v>
      </c>
      <c r="I66" s="13"/>
      <c r="J66" s="21">
        <f>SUM(J62:J65)</f>
        <v>0</v>
      </c>
      <c r="K66" s="13"/>
      <c r="L66" s="21">
        <f>SUM(L62:L65)</f>
        <v>0</v>
      </c>
      <c r="M66" s="13"/>
      <c r="N66" s="21">
        <f>SUM(N62:N65)</f>
        <v>0</v>
      </c>
      <c r="O66" s="13"/>
      <c r="P66" s="13"/>
      <c r="Q66" s="13"/>
      <c r="R66" s="21">
        <f>SUM(R62:R65)</f>
        <v>0</v>
      </c>
      <c r="S66" s="14">
        <f>J66+N66+R66</f>
        <v>0</v>
      </c>
    </row>
    <row r="67" spans="1:19" ht="15" x14ac:dyDescent="0.2">
      <c r="A67" s="10"/>
      <c r="B67" s="11"/>
      <c r="C67" s="10"/>
      <c r="D67" s="10"/>
      <c r="E67" s="15" t="s">
        <v>21</v>
      </c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>P67*Q67</f>
        <v>0</v>
      </c>
      <c r="S67" s="22"/>
    </row>
    <row r="68" spans="1:19" ht="15" x14ac:dyDescent="0.2">
      <c r="A68" s="10"/>
      <c r="B68" s="11"/>
      <c r="C68" s="16"/>
      <c r="D68" s="10"/>
      <c r="E68" s="15"/>
      <c r="F68" s="10"/>
      <c r="G68" s="10"/>
      <c r="H68" s="13">
        <f>F68*G68</f>
        <v>0</v>
      </c>
      <c r="I68" s="13"/>
      <c r="J68" s="13">
        <f t="shared" ref="J68:J69" si="28"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ref="R68:R69" si="29">P68*Q68</f>
        <v>0</v>
      </c>
      <c r="S68" s="22"/>
    </row>
    <row r="69" spans="1:19" x14ac:dyDescent="0.2">
      <c r="A69" s="10"/>
      <c r="B69" s="11"/>
      <c r="C69" s="10"/>
      <c r="D69" s="10"/>
      <c r="E69" s="10"/>
      <c r="F69" s="10"/>
      <c r="G69" s="10"/>
      <c r="H69" s="13">
        <f>F69*G69</f>
        <v>0</v>
      </c>
      <c r="I69" s="13"/>
      <c r="J69" s="13">
        <f t="shared" si="28"/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>
        <f t="shared" si="29"/>
        <v>0</v>
      </c>
      <c r="S69" s="22"/>
    </row>
    <row r="70" spans="1:19" x14ac:dyDescent="0.2">
      <c r="A70" s="10"/>
      <c r="B70" s="11"/>
      <c r="C70" s="10"/>
      <c r="D70" s="10"/>
      <c r="E70" s="20" t="s">
        <v>19</v>
      </c>
      <c r="F70" s="10"/>
      <c r="G70" s="10"/>
      <c r="H70" s="21">
        <f>SUM(H67:H69)</f>
        <v>0</v>
      </c>
      <c r="I70" s="13"/>
      <c r="J70" s="21">
        <f>SUM(J68:J69)</f>
        <v>0</v>
      </c>
      <c r="K70" s="13"/>
      <c r="L70" s="21">
        <f>SUM(L67:L69)</f>
        <v>0</v>
      </c>
      <c r="M70" s="13"/>
      <c r="N70" s="21">
        <f>SUM(N67:N69)</f>
        <v>0</v>
      </c>
      <c r="O70" s="13"/>
      <c r="P70" s="13"/>
      <c r="Q70" s="13"/>
      <c r="R70" s="21">
        <f>SUM(R67:R69)</f>
        <v>0</v>
      </c>
      <c r="S70" s="14">
        <f>J70+N70+R70</f>
        <v>0</v>
      </c>
    </row>
    <row r="71" spans="1:19" x14ac:dyDescent="0.2">
      <c r="A71" s="10"/>
      <c r="B71" s="11"/>
      <c r="C71" s="10"/>
      <c r="D71" s="10"/>
      <c r="E71" s="20" t="s">
        <v>19</v>
      </c>
      <c r="F71" s="10"/>
      <c r="G71" s="10"/>
      <c r="H71" s="21">
        <f>H61+H66+H70</f>
        <v>0</v>
      </c>
      <c r="I71" s="13"/>
      <c r="J71" s="21">
        <f>J61+J66+J70</f>
        <v>0</v>
      </c>
      <c r="K71" s="13"/>
      <c r="L71" s="21">
        <f>L61+L66+L70</f>
        <v>0</v>
      </c>
      <c r="M71" s="13"/>
      <c r="N71" s="21">
        <f>N61+N66+N70</f>
        <v>0</v>
      </c>
      <c r="O71" s="13"/>
      <c r="P71" s="13"/>
      <c r="Q71" s="13"/>
      <c r="R71" s="21">
        <f>R61+R66+R70</f>
        <v>35000</v>
      </c>
      <c r="S71" s="21">
        <f>SUM(S55:S70)</f>
        <v>35000</v>
      </c>
    </row>
    <row r="72" spans="1:19" x14ac:dyDescent="0.2">
      <c r="C72" s="19"/>
      <c r="R72" s="23">
        <f>J71+N71+R71</f>
        <v>35000</v>
      </c>
      <c r="S72" s="23" t="s">
        <v>0</v>
      </c>
    </row>
    <row r="73" spans="1:19" ht="20.25" x14ac:dyDescent="0.3">
      <c r="F73" t="s">
        <v>0</v>
      </c>
      <c r="H73" s="1" t="s">
        <v>41</v>
      </c>
    </row>
    <row r="75" spans="1:19" x14ac:dyDescent="0.2">
      <c r="A75" s="2" t="s">
        <v>2</v>
      </c>
      <c r="B75" s="2" t="s">
        <v>3</v>
      </c>
      <c r="C75" s="2" t="s">
        <v>4</v>
      </c>
      <c r="D75" s="2" t="s">
        <v>5</v>
      </c>
      <c r="E75" s="2" t="s">
        <v>6</v>
      </c>
      <c r="F75" s="3" t="s">
        <v>7</v>
      </c>
      <c r="G75" s="3" t="s">
        <v>8</v>
      </c>
      <c r="H75" s="4" t="s">
        <v>9</v>
      </c>
      <c r="I75" s="4"/>
      <c r="J75" s="4"/>
      <c r="K75" s="2"/>
      <c r="L75" s="4" t="s">
        <v>10</v>
      </c>
      <c r="M75" s="4"/>
      <c r="N75" s="4"/>
      <c r="O75" s="4" t="s">
        <v>11</v>
      </c>
      <c r="P75" s="4"/>
      <c r="Q75" s="4"/>
      <c r="R75" s="4"/>
    </row>
    <row r="76" spans="1:19" ht="25.5" x14ac:dyDescent="0.2">
      <c r="A76" s="5"/>
      <c r="B76" s="5"/>
      <c r="C76" s="5"/>
      <c r="D76" s="5"/>
      <c r="E76" s="5"/>
      <c r="F76" s="6"/>
      <c r="G76" s="6"/>
      <c r="H76" s="7" t="s">
        <v>12</v>
      </c>
      <c r="I76" s="8" t="s">
        <v>13</v>
      </c>
      <c r="J76" s="7" t="s">
        <v>14</v>
      </c>
      <c r="K76" s="9"/>
      <c r="L76" s="7" t="s">
        <v>12</v>
      </c>
      <c r="M76" s="7" t="s">
        <v>15</v>
      </c>
      <c r="N76" s="7" t="s">
        <v>14</v>
      </c>
      <c r="O76" s="8" t="s">
        <v>16</v>
      </c>
      <c r="P76" s="7" t="s">
        <v>12</v>
      </c>
      <c r="Q76" s="7" t="s">
        <v>15</v>
      </c>
      <c r="R76" s="7" t="s">
        <v>14</v>
      </c>
    </row>
    <row r="77" spans="1:19" ht="15.75" x14ac:dyDescent="0.25">
      <c r="A77" s="10"/>
      <c r="B77" s="11"/>
      <c r="C77" s="10"/>
      <c r="D77" s="11"/>
      <c r="E77" s="12" t="s">
        <v>17</v>
      </c>
      <c r="F77" s="10"/>
      <c r="G77" s="10"/>
      <c r="H77" s="13">
        <f>F77*G77</f>
        <v>0</v>
      </c>
      <c r="I77" s="13"/>
      <c r="J77" s="13">
        <f>H77*I77</f>
        <v>0</v>
      </c>
      <c r="K77" s="13"/>
      <c r="L77" s="13"/>
      <c r="M77" s="13"/>
      <c r="N77" s="13">
        <f>L77*M77</f>
        <v>0</v>
      </c>
      <c r="O77" s="13"/>
      <c r="P77" s="13"/>
      <c r="Q77" s="13"/>
      <c r="R77" s="13">
        <f>P77*Q77</f>
        <v>0</v>
      </c>
      <c r="S77" s="14"/>
    </row>
    <row r="78" spans="1:19" ht="15" x14ac:dyDescent="0.2">
      <c r="A78" s="10"/>
      <c r="B78" s="11"/>
      <c r="C78" s="10"/>
      <c r="D78" s="10"/>
      <c r="E78" s="15" t="s">
        <v>18</v>
      </c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 t="shared" ref="R78:R79" si="30">P78*Q78</f>
        <v>0</v>
      </c>
      <c r="S78" s="14"/>
    </row>
    <row r="79" spans="1:19" ht="15" x14ac:dyDescent="0.2">
      <c r="A79" s="10"/>
      <c r="B79" s="11"/>
      <c r="C79" s="10"/>
      <c r="D79" s="10"/>
      <c r="E79" s="15"/>
      <c r="F79" s="10"/>
      <c r="G79" s="10"/>
      <c r="H79" s="13">
        <f t="shared" ref="H79" si="31">F79*G79</f>
        <v>0</v>
      </c>
      <c r="I79" s="13"/>
      <c r="J79" s="13">
        <f t="shared" ref="J79" si="32">H79*I79</f>
        <v>0</v>
      </c>
      <c r="K79" s="13"/>
      <c r="L79" s="13"/>
      <c r="M79" s="13"/>
      <c r="N79" s="13">
        <f t="shared" ref="N79" si="33">L79*M79</f>
        <v>0</v>
      </c>
      <c r="O79" s="13"/>
      <c r="P79" s="13"/>
      <c r="Q79" s="13"/>
      <c r="R79" s="13">
        <f t="shared" si="30"/>
        <v>0</v>
      </c>
      <c r="S79" s="14"/>
    </row>
    <row r="80" spans="1:19" ht="76.5" x14ac:dyDescent="0.2">
      <c r="A80" s="10">
        <v>1</v>
      </c>
      <c r="B80" s="11" t="s">
        <v>42</v>
      </c>
      <c r="C80" s="16">
        <v>45177</v>
      </c>
      <c r="D80" s="10"/>
      <c r="E80" s="25" t="s">
        <v>43</v>
      </c>
      <c r="F80" s="10"/>
      <c r="G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>
        <v>7000</v>
      </c>
      <c r="S80" s="14"/>
    </row>
    <row r="81" spans="1:19" ht="15" x14ac:dyDescent="0.2">
      <c r="A81" s="10"/>
      <c r="B81" s="11"/>
      <c r="C81" s="10"/>
      <c r="D81" s="10"/>
      <c r="E81" s="15"/>
      <c r="F81" s="10"/>
      <c r="G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/>
    </row>
    <row r="82" spans="1:19" ht="15" x14ac:dyDescent="0.2">
      <c r="A82" s="10"/>
      <c r="B82" s="11"/>
      <c r="C82" s="16"/>
      <c r="D82" s="10"/>
      <c r="E82" s="15"/>
      <c r="F82" s="10"/>
      <c r="G82" s="10"/>
      <c r="H82" s="13"/>
      <c r="I82" s="13"/>
      <c r="J82" s="13"/>
      <c r="K82" s="13"/>
      <c r="L82" s="13"/>
      <c r="M82" s="13"/>
      <c r="N82" s="13"/>
      <c r="O82" s="17"/>
      <c r="P82" s="13"/>
      <c r="Q82" s="13"/>
      <c r="R82" s="13"/>
      <c r="S82" s="14"/>
    </row>
    <row r="83" spans="1:19" ht="15" x14ac:dyDescent="0.2">
      <c r="A83" s="10"/>
      <c r="B83" s="11"/>
      <c r="C83" s="10"/>
      <c r="D83" s="10"/>
      <c r="E83" s="15"/>
      <c r="F83" s="10"/>
      <c r="G83" s="10"/>
      <c r="H83" s="13"/>
      <c r="I83" s="13"/>
      <c r="J83" s="13"/>
      <c r="K83" s="13"/>
      <c r="L83" s="13"/>
      <c r="M83" s="13"/>
      <c r="N83" s="13"/>
      <c r="O83" s="17"/>
      <c r="P83" s="13"/>
      <c r="Q83" s="13"/>
      <c r="R83" s="13"/>
      <c r="S83" s="14"/>
    </row>
    <row r="84" spans="1:19" ht="15" x14ac:dyDescent="0.2">
      <c r="A84" s="10"/>
      <c r="B84" s="11"/>
      <c r="C84" s="10"/>
      <c r="D84" s="10"/>
      <c r="E84" s="15"/>
      <c r="F84" s="10"/>
      <c r="G84" s="10"/>
      <c r="H84" s="13"/>
      <c r="I84" s="13"/>
      <c r="J84" s="13"/>
      <c r="K84" s="13"/>
      <c r="L84" s="13"/>
      <c r="M84" s="13"/>
      <c r="N84" s="13"/>
      <c r="O84" s="17"/>
      <c r="P84" s="13"/>
      <c r="Q84" s="13"/>
      <c r="R84" s="13"/>
      <c r="S84" s="14"/>
    </row>
    <row r="85" spans="1:19" ht="15" x14ac:dyDescent="0.2">
      <c r="A85" s="10"/>
      <c r="B85" s="11"/>
      <c r="C85" s="10"/>
      <c r="D85" s="10"/>
      <c r="E85" s="15"/>
      <c r="F85" s="10"/>
      <c r="G85" s="10"/>
      <c r="H85" s="13"/>
      <c r="I85" s="13"/>
      <c r="J85" s="13"/>
      <c r="K85" s="13"/>
      <c r="L85" s="13"/>
      <c r="M85" s="13"/>
      <c r="N85" s="13"/>
      <c r="O85" s="17"/>
      <c r="P85" s="13"/>
      <c r="Q85" s="13"/>
      <c r="R85" s="13"/>
      <c r="S85" s="14"/>
    </row>
    <row r="86" spans="1:19" ht="15" x14ac:dyDescent="0.2">
      <c r="A86" s="10"/>
      <c r="B86" s="11"/>
      <c r="C86" s="10"/>
      <c r="D86" s="10"/>
      <c r="E86" s="15"/>
      <c r="F86" s="10"/>
      <c r="G86" s="10"/>
      <c r="H86" s="13"/>
      <c r="I86" s="13"/>
      <c r="J86" s="13"/>
      <c r="K86" s="13"/>
      <c r="L86" s="13"/>
      <c r="M86" s="13"/>
      <c r="N86" s="13"/>
      <c r="O86" s="17"/>
      <c r="P86" s="13"/>
      <c r="Q86" s="13"/>
      <c r="R86" s="13"/>
      <c r="S86" s="14"/>
    </row>
    <row r="87" spans="1:19" ht="15" x14ac:dyDescent="0.2">
      <c r="A87" s="10"/>
      <c r="B87" s="11"/>
      <c r="C87" s="10"/>
      <c r="D87" s="10"/>
      <c r="E87" s="15"/>
      <c r="F87" s="10"/>
      <c r="G87" s="10"/>
      <c r="H87" s="13"/>
      <c r="I87" s="13"/>
      <c r="J87" s="13"/>
      <c r="K87" s="13"/>
      <c r="L87" s="13"/>
      <c r="M87" s="13"/>
      <c r="N87" s="13"/>
      <c r="O87" s="17"/>
      <c r="P87" s="13"/>
      <c r="Q87" s="13"/>
      <c r="R87" s="13"/>
      <c r="S87" s="14"/>
    </row>
    <row r="88" spans="1:19" ht="15" x14ac:dyDescent="0.2">
      <c r="A88" s="10"/>
      <c r="B88" s="11"/>
      <c r="C88" s="10"/>
      <c r="D88" s="10"/>
      <c r="E88" s="15"/>
      <c r="F88" s="10"/>
      <c r="G88" s="10"/>
      <c r="H88" s="13"/>
      <c r="I88" s="13"/>
      <c r="J88" s="13"/>
      <c r="K88" s="13"/>
      <c r="L88" s="13"/>
      <c r="M88" s="13"/>
      <c r="N88" s="13"/>
      <c r="O88" s="17"/>
      <c r="P88" s="13"/>
      <c r="Q88" s="13"/>
      <c r="R88" s="13"/>
      <c r="S88" s="14"/>
    </row>
    <row r="89" spans="1:19" ht="15" x14ac:dyDescent="0.2">
      <c r="A89" s="10"/>
      <c r="B89" s="11"/>
      <c r="C89" s="10"/>
      <c r="D89" s="10"/>
      <c r="E89" s="15"/>
      <c r="F89" s="10"/>
      <c r="G89" s="10"/>
      <c r="H89" s="13"/>
      <c r="I89" s="13"/>
      <c r="J89" s="13"/>
      <c r="K89" s="13"/>
      <c r="L89" s="13"/>
      <c r="M89" s="13"/>
      <c r="N89" s="13"/>
      <c r="O89" s="17"/>
      <c r="P89" s="13"/>
      <c r="Q89" s="13"/>
      <c r="R89" s="13"/>
      <c r="S89" s="14"/>
    </row>
    <row r="90" spans="1:19" ht="15" x14ac:dyDescent="0.2">
      <c r="A90" s="10"/>
      <c r="B90" s="11"/>
      <c r="C90" s="10"/>
      <c r="D90" s="10"/>
      <c r="E90" s="15"/>
      <c r="F90" s="10"/>
      <c r="G90" s="10"/>
      <c r="H90" s="13"/>
      <c r="I90" s="13"/>
      <c r="J90" s="13"/>
      <c r="K90" s="13"/>
      <c r="L90" s="13"/>
      <c r="M90" s="13"/>
      <c r="N90" s="13"/>
      <c r="O90" s="17"/>
      <c r="P90" s="13"/>
      <c r="Q90" s="13"/>
      <c r="R90" s="13"/>
      <c r="S90" s="14"/>
    </row>
    <row r="91" spans="1:19" x14ac:dyDescent="0.2">
      <c r="A91" s="10"/>
      <c r="B91" s="11"/>
      <c r="C91" s="16"/>
      <c r="D91" s="10"/>
      <c r="E91" s="10"/>
      <c r="F91" s="10"/>
      <c r="G91" s="10"/>
      <c r="H91" s="13"/>
      <c r="I91" s="13"/>
      <c r="J91" s="13"/>
      <c r="K91" s="13"/>
      <c r="L91" s="13"/>
      <c r="M91" s="13"/>
      <c r="N91" s="13"/>
      <c r="O91" s="17"/>
      <c r="P91" s="13"/>
      <c r="Q91" s="13"/>
      <c r="R91" s="13"/>
      <c r="S91" s="18"/>
    </row>
    <row r="92" spans="1:19" x14ac:dyDescent="0.2">
      <c r="A92" s="10"/>
      <c r="B92" s="11"/>
      <c r="C92" s="10"/>
      <c r="D92" s="10"/>
      <c r="E92" s="20" t="s">
        <v>19</v>
      </c>
      <c r="F92" s="10"/>
      <c r="G92" s="10"/>
      <c r="H92" s="21">
        <f>SUM(H77:H91)</f>
        <v>0</v>
      </c>
      <c r="I92" s="13"/>
      <c r="J92" s="21">
        <f>SUM(J77:J91)</f>
        <v>0</v>
      </c>
      <c r="K92" s="13"/>
      <c r="L92" s="21">
        <f>SUM(L77:L91)</f>
        <v>0</v>
      </c>
      <c r="M92" s="13"/>
      <c r="N92" s="21">
        <f>SUM(N77:N91)</f>
        <v>0</v>
      </c>
      <c r="O92" s="13"/>
      <c r="P92" s="13"/>
      <c r="Q92" s="13"/>
      <c r="R92" s="21">
        <f>SUM(R77:R91)</f>
        <v>7000</v>
      </c>
      <c r="S92" s="14">
        <f>J92+N92+R92</f>
        <v>7000</v>
      </c>
    </row>
    <row r="93" spans="1:19" ht="15" x14ac:dyDescent="0.2">
      <c r="A93" s="10" t="s">
        <v>0</v>
      </c>
      <c r="B93" s="11"/>
      <c r="C93" s="10"/>
      <c r="D93" s="10"/>
      <c r="E93" s="15" t="s">
        <v>20</v>
      </c>
      <c r="F93" s="10"/>
      <c r="G93" s="10"/>
      <c r="H93" s="13">
        <f>F93*G93</f>
        <v>0</v>
      </c>
      <c r="I93" s="13"/>
      <c r="J93" s="13">
        <f>H93*I93</f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>P93</f>
        <v>0</v>
      </c>
      <c r="S93" s="22"/>
    </row>
    <row r="94" spans="1:19" ht="15" x14ac:dyDescent="0.2">
      <c r="A94" s="10"/>
      <c r="B94" s="11"/>
      <c r="C94" s="16"/>
      <c r="D94" s="10"/>
      <c r="E94" s="15" t="s">
        <v>38</v>
      </c>
      <c r="F94" s="10"/>
      <c r="G94" s="10"/>
      <c r="H94" s="13">
        <f t="shared" ref="H94:H96" si="34">F94*G94</f>
        <v>0</v>
      </c>
      <c r="I94" s="13"/>
      <c r="J94" s="13">
        <f>H94*I94</f>
        <v>0</v>
      </c>
      <c r="K94" s="13"/>
      <c r="L94" s="13"/>
      <c r="M94" s="13"/>
      <c r="N94" s="13">
        <f t="shared" ref="N94:N95" si="35">L94*M94</f>
        <v>0</v>
      </c>
      <c r="O94" s="13"/>
      <c r="P94" s="13"/>
      <c r="Q94" s="13"/>
      <c r="R94" s="13">
        <f>P94*Q94</f>
        <v>0</v>
      </c>
      <c r="S94" s="22"/>
    </row>
    <row r="95" spans="1:19" ht="15" x14ac:dyDescent="0.2">
      <c r="A95" s="10"/>
      <c r="B95" s="11"/>
      <c r="C95" s="10"/>
      <c r="D95" s="10"/>
      <c r="E95" s="15"/>
      <c r="F95" s="10"/>
      <c r="G95" s="10"/>
      <c r="H95" s="13">
        <f t="shared" si="34"/>
        <v>0</v>
      </c>
      <c r="I95" s="13"/>
      <c r="J95" s="13">
        <f>H95*I95</f>
        <v>0</v>
      </c>
      <c r="K95" s="13"/>
      <c r="L95" s="13"/>
      <c r="M95" s="13"/>
      <c r="N95" s="13">
        <f t="shared" si="35"/>
        <v>0</v>
      </c>
      <c r="O95" s="13"/>
      <c r="P95" s="13"/>
      <c r="Q95" s="13"/>
      <c r="R95" s="13">
        <f t="shared" ref="R95:R96" si="36">P95*Q95</f>
        <v>0</v>
      </c>
      <c r="S95" s="22"/>
    </row>
    <row r="96" spans="1:19" x14ac:dyDescent="0.2">
      <c r="A96" s="10"/>
      <c r="B96" s="11"/>
      <c r="C96" s="10"/>
      <c r="D96" s="10"/>
      <c r="E96" s="10"/>
      <c r="F96" s="10"/>
      <c r="G96" s="10"/>
      <c r="H96" s="13">
        <f t="shared" si="34"/>
        <v>0</v>
      </c>
      <c r="I96" s="13"/>
      <c r="J96" s="13">
        <f t="shared" ref="J96" si="37">H96*I96</f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 t="shared" si="36"/>
        <v>0</v>
      </c>
      <c r="S96" s="14"/>
    </row>
    <row r="97" spans="1:19" x14ac:dyDescent="0.2">
      <c r="A97" s="10"/>
      <c r="B97" s="11"/>
      <c r="C97" s="10"/>
      <c r="D97" s="10"/>
      <c r="E97" s="20" t="s">
        <v>19</v>
      </c>
      <c r="F97" s="10"/>
      <c r="G97" s="10"/>
      <c r="H97" s="21">
        <f>SUM(H93:H96)</f>
        <v>0</v>
      </c>
      <c r="I97" s="13"/>
      <c r="J97" s="21">
        <f>SUM(J93:J96)</f>
        <v>0</v>
      </c>
      <c r="K97" s="13"/>
      <c r="L97" s="21">
        <f>SUM(L93:L96)</f>
        <v>0</v>
      </c>
      <c r="M97" s="13"/>
      <c r="N97" s="21">
        <f>SUM(N93:N96)</f>
        <v>0</v>
      </c>
      <c r="O97" s="13"/>
      <c r="P97" s="13"/>
      <c r="Q97" s="13"/>
      <c r="R97" s="21">
        <f>SUM(R93:R96)</f>
        <v>0</v>
      </c>
      <c r="S97" s="14">
        <f>J97+N97+R97</f>
        <v>0</v>
      </c>
    </row>
    <row r="98" spans="1:19" ht="15" x14ac:dyDescent="0.2">
      <c r="A98" s="10"/>
      <c r="B98" s="11"/>
      <c r="C98" s="10"/>
      <c r="D98" s="10"/>
      <c r="E98" s="15" t="s">
        <v>21</v>
      </c>
      <c r="F98" s="10"/>
      <c r="G98" s="10"/>
      <c r="H98" s="13">
        <f>F98*G98</f>
        <v>0</v>
      </c>
      <c r="I98" s="13"/>
      <c r="J98" s="13">
        <f>H98*I98</f>
        <v>0</v>
      </c>
      <c r="K98" s="13"/>
      <c r="L98" s="13"/>
      <c r="M98" s="13"/>
      <c r="N98" s="13">
        <f>L98*M98</f>
        <v>0</v>
      </c>
      <c r="O98" s="13"/>
      <c r="P98" s="13"/>
      <c r="Q98" s="13"/>
      <c r="R98" s="13">
        <f>P98*Q98</f>
        <v>0</v>
      </c>
      <c r="S98" s="22"/>
    </row>
    <row r="99" spans="1:19" ht="15" x14ac:dyDescent="0.2">
      <c r="A99" s="10"/>
      <c r="B99" s="11"/>
      <c r="C99" s="16"/>
      <c r="D99" s="10"/>
      <c r="E99" s="15"/>
      <c r="F99" s="10"/>
      <c r="G99" s="10"/>
      <c r="H99" s="13">
        <f>F99*G99</f>
        <v>0</v>
      </c>
      <c r="I99" s="13"/>
      <c r="J99" s="13">
        <f t="shared" ref="J99:J100" si="38">H99*I99</f>
        <v>0</v>
      </c>
      <c r="K99" s="13"/>
      <c r="L99" s="13"/>
      <c r="M99" s="13"/>
      <c r="N99" s="13">
        <f>L99*M99</f>
        <v>0</v>
      </c>
      <c r="O99" s="13"/>
      <c r="P99" s="13"/>
      <c r="Q99" s="13"/>
      <c r="R99" s="13">
        <f t="shared" ref="R99:R100" si="39">P99*Q99</f>
        <v>0</v>
      </c>
      <c r="S99" s="22"/>
    </row>
    <row r="100" spans="1:19" x14ac:dyDescent="0.2">
      <c r="A100" s="10"/>
      <c r="B100" s="11"/>
      <c r="C100" s="10"/>
      <c r="D100" s="10"/>
      <c r="E100" s="10"/>
      <c r="F100" s="10"/>
      <c r="G100" s="10"/>
      <c r="H100" s="13">
        <f>F100*G100</f>
        <v>0</v>
      </c>
      <c r="I100" s="13"/>
      <c r="J100" s="13">
        <f t="shared" si="38"/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 t="shared" si="39"/>
        <v>0</v>
      </c>
      <c r="S100" s="22"/>
    </row>
    <row r="101" spans="1:19" x14ac:dyDescent="0.2">
      <c r="A101" s="10"/>
      <c r="B101" s="11"/>
      <c r="C101" s="10"/>
      <c r="D101" s="10"/>
      <c r="E101" s="20" t="s">
        <v>19</v>
      </c>
      <c r="F101" s="10"/>
      <c r="G101" s="10"/>
      <c r="H101" s="21">
        <f>SUM(H98:H100)</f>
        <v>0</v>
      </c>
      <c r="I101" s="13"/>
      <c r="J101" s="21">
        <f>SUM(J99:J100)</f>
        <v>0</v>
      </c>
      <c r="K101" s="13"/>
      <c r="L101" s="21">
        <f>SUM(L98:L100)</f>
        <v>0</v>
      </c>
      <c r="M101" s="13"/>
      <c r="N101" s="21">
        <f>SUM(N98:N100)</f>
        <v>0</v>
      </c>
      <c r="O101" s="13"/>
      <c r="P101" s="13"/>
      <c r="Q101" s="13"/>
      <c r="R101" s="21">
        <f>SUM(R98:R100)</f>
        <v>0</v>
      </c>
      <c r="S101" s="14">
        <f>J101+N101+R101</f>
        <v>0</v>
      </c>
    </row>
    <row r="102" spans="1:19" x14ac:dyDescent="0.2">
      <c r="A102" s="10"/>
      <c r="B102" s="11"/>
      <c r="C102" s="10"/>
      <c r="D102" s="10"/>
      <c r="E102" s="20" t="s">
        <v>19</v>
      </c>
      <c r="F102" s="10"/>
      <c r="G102" s="10"/>
      <c r="H102" s="21">
        <f>H92+H97+H101</f>
        <v>0</v>
      </c>
      <c r="I102" s="13"/>
      <c r="J102" s="21">
        <f>J92+J97+J101</f>
        <v>0</v>
      </c>
      <c r="K102" s="13"/>
      <c r="L102" s="21">
        <f>L92+L97+L101</f>
        <v>0</v>
      </c>
      <c r="M102" s="13"/>
      <c r="N102" s="21">
        <f>N92+N97+N101</f>
        <v>0</v>
      </c>
      <c r="O102" s="13"/>
      <c r="P102" s="13"/>
      <c r="Q102" s="13"/>
      <c r="R102" s="21">
        <f>R92+R97+R101</f>
        <v>7000</v>
      </c>
      <c r="S102" s="21">
        <f>SUM(S77:S101)</f>
        <v>7000</v>
      </c>
    </row>
    <row r="103" spans="1:19" x14ac:dyDescent="0.2">
      <c r="C103" s="19"/>
      <c r="R103" s="23">
        <f>J102+N102+R102</f>
        <v>7000</v>
      </c>
      <c r="S103" s="23" t="s">
        <v>0</v>
      </c>
    </row>
    <row r="104" spans="1:19" x14ac:dyDescent="0.2">
      <c r="C104" s="19"/>
      <c r="R104" s="23"/>
      <c r="S104" s="23"/>
    </row>
    <row r="105" spans="1:19" x14ac:dyDescent="0.2">
      <c r="C105" s="19"/>
      <c r="R105" s="23"/>
      <c r="S105" s="23"/>
    </row>
    <row r="106" spans="1:19" x14ac:dyDescent="0.2">
      <c r="C106" s="19"/>
      <c r="R106" s="23"/>
      <c r="S106" s="23"/>
    </row>
    <row r="107" spans="1:19" ht="20.25" x14ac:dyDescent="0.3">
      <c r="F107" t="s">
        <v>0</v>
      </c>
      <c r="H107" s="1" t="s">
        <v>44</v>
      </c>
    </row>
    <row r="109" spans="1:19" x14ac:dyDescent="0.2">
      <c r="A109" s="2" t="s">
        <v>2</v>
      </c>
      <c r="B109" s="2" t="s">
        <v>3</v>
      </c>
      <c r="C109" s="2" t="s">
        <v>4</v>
      </c>
      <c r="D109" s="2" t="s">
        <v>5</v>
      </c>
      <c r="E109" s="2" t="s">
        <v>6</v>
      </c>
      <c r="F109" s="3" t="s">
        <v>7</v>
      </c>
      <c r="G109" s="3" t="s">
        <v>8</v>
      </c>
      <c r="H109" s="4" t="s">
        <v>9</v>
      </c>
      <c r="I109" s="4"/>
      <c r="J109" s="4"/>
      <c r="K109" s="2"/>
      <c r="L109" s="4" t="s">
        <v>10</v>
      </c>
      <c r="M109" s="4"/>
      <c r="N109" s="4"/>
      <c r="O109" s="4" t="s">
        <v>11</v>
      </c>
      <c r="P109" s="4"/>
      <c r="Q109" s="4"/>
      <c r="R109" s="4"/>
    </row>
    <row r="110" spans="1:19" ht="25.5" x14ac:dyDescent="0.2">
      <c r="A110" s="5"/>
      <c r="B110" s="5"/>
      <c r="C110" s="5"/>
      <c r="D110" s="5"/>
      <c r="E110" s="5"/>
      <c r="F110" s="6"/>
      <c r="G110" s="6"/>
      <c r="H110" s="7" t="s">
        <v>12</v>
      </c>
      <c r="I110" s="8" t="s">
        <v>13</v>
      </c>
      <c r="J110" s="7" t="s">
        <v>14</v>
      </c>
      <c r="K110" s="9"/>
      <c r="L110" s="7" t="s">
        <v>12</v>
      </c>
      <c r="M110" s="7" t="s">
        <v>15</v>
      </c>
      <c r="N110" s="7" t="s">
        <v>14</v>
      </c>
      <c r="O110" s="8" t="s">
        <v>16</v>
      </c>
      <c r="P110" s="7" t="s">
        <v>12</v>
      </c>
      <c r="Q110" s="7" t="s">
        <v>15</v>
      </c>
      <c r="R110" s="7" t="s">
        <v>14</v>
      </c>
    </row>
    <row r="111" spans="1:19" ht="15.75" x14ac:dyDescent="0.25">
      <c r="A111" s="10"/>
      <c r="B111" s="11"/>
      <c r="C111" s="10"/>
      <c r="D111" s="11"/>
      <c r="E111" s="12" t="s">
        <v>17</v>
      </c>
      <c r="F111" s="10"/>
      <c r="G111" s="10"/>
      <c r="H111" s="13">
        <f>F111*G111</f>
        <v>0</v>
      </c>
      <c r="I111" s="13"/>
      <c r="J111" s="13">
        <f>H111*I111</f>
        <v>0</v>
      </c>
      <c r="K111" s="13"/>
      <c r="L111" s="13"/>
      <c r="M111" s="13"/>
      <c r="N111" s="13">
        <f>L111*M111</f>
        <v>0</v>
      </c>
      <c r="O111" s="13"/>
      <c r="P111" s="13"/>
      <c r="Q111" s="13"/>
      <c r="R111" s="13">
        <f>P111*Q111</f>
        <v>0</v>
      </c>
      <c r="S111" s="14"/>
    </row>
    <row r="112" spans="1:19" ht="15" x14ac:dyDescent="0.2">
      <c r="A112" s="10"/>
      <c r="B112" s="11"/>
      <c r="C112" s="10"/>
      <c r="D112" s="10"/>
      <c r="E112" s="15" t="s">
        <v>18</v>
      </c>
      <c r="F112" s="10"/>
      <c r="G112" s="10"/>
      <c r="H112" s="13">
        <f>F112*G112</f>
        <v>0</v>
      </c>
      <c r="I112" s="13"/>
      <c r="J112" s="13">
        <f>H112*I112</f>
        <v>0</v>
      </c>
      <c r="K112" s="13"/>
      <c r="L112" s="13"/>
      <c r="M112" s="13"/>
      <c r="N112" s="13">
        <f>L112*M112</f>
        <v>0</v>
      </c>
      <c r="O112" s="13"/>
      <c r="P112" s="13"/>
      <c r="Q112" s="13"/>
      <c r="R112" s="13">
        <f t="shared" ref="R112:R124" si="40">P112*Q112</f>
        <v>0</v>
      </c>
      <c r="S112" s="14"/>
    </row>
    <row r="113" spans="1:19" ht="15" x14ac:dyDescent="0.2">
      <c r="A113" s="10"/>
      <c r="B113" s="11"/>
      <c r="C113" s="10"/>
      <c r="D113" s="10"/>
      <c r="E113" s="15"/>
      <c r="F113" s="10"/>
      <c r="G113" s="10"/>
      <c r="H113" s="13">
        <f t="shared" ref="H113:H123" si="41">F113*G113</f>
        <v>0</v>
      </c>
      <c r="I113" s="13"/>
      <c r="J113" s="13">
        <f t="shared" ref="J113:J123" si="42">H113*I113</f>
        <v>0</v>
      </c>
      <c r="K113" s="13"/>
      <c r="L113" s="13"/>
      <c r="M113" s="13"/>
      <c r="N113" s="13">
        <f t="shared" ref="N113:N123" si="43">L113*M113</f>
        <v>0</v>
      </c>
      <c r="O113" s="13"/>
      <c r="P113" s="13"/>
      <c r="Q113" s="13"/>
      <c r="R113" s="13">
        <f t="shared" si="40"/>
        <v>0</v>
      </c>
      <c r="S113" s="14"/>
    </row>
    <row r="114" spans="1:19" ht="76.5" x14ac:dyDescent="0.2">
      <c r="A114" s="10">
        <v>1</v>
      </c>
      <c r="B114" s="11" t="s">
        <v>45</v>
      </c>
      <c r="C114" s="16">
        <v>45222</v>
      </c>
      <c r="D114" s="10"/>
      <c r="E114" s="15" t="s">
        <v>46</v>
      </c>
      <c r="F114" s="10">
        <v>1</v>
      </c>
      <c r="G114" s="10">
        <v>2</v>
      </c>
      <c r="H114" s="13">
        <f t="shared" si="41"/>
        <v>2</v>
      </c>
      <c r="I114" s="13">
        <v>600</v>
      </c>
      <c r="J114" s="13">
        <f t="shared" si="42"/>
        <v>1200</v>
      </c>
      <c r="K114" s="13" t="s">
        <v>47</v>
      </c>
      <c r="L114" s="13">
        <v>0.5</v>
      </c>
      <c r="M114" s="13">
        <v>450</v>
      </c>
      <c r="N114" s="13">
        <f t="shared" si="43"/>
        <v>225</v>
      </c>
      <c r="O114" s="13" t="s">
        <v>48</v>
      </c>
      <c r="P114" s="13">
        <v>1</v>
      </c>
      <c r="Q114" s="13">
        <v>245</v>
      </c>
      <c r="R114" s="13">
        <f t="shared" si="40"/>
        <v>245</v>
      </c>
      <c r="S114" s="14"/>
    </row>
    <row r="115" spans="1:19" ht="15" x14ac:dyDescent="0.2">
      <c r="A115" s="10"/>
      <c r="B115" s="11"/>
      <c r="C115" s="10"/>
      <c r="D115" s="10"/>
      <c r="E115" s="15"/>
      <c r="F115" s="10"/>
      <c r="G115" s="10"/>
      <c r="H115" s="13">
        <f t="shared" si="41"/>
        <v>0</v>
      </c>
      <c r="I115" s="13"/>
      <c r="J115" s="13">
        <f t="shared" si="42"/>
        <v>0</v>
      </c>
      <c r="K115" s="13"/>
      <c r="L115" s="13"/>
      <c r="M115" s="13"/>
      <c r="N115" s="13">
        <f t="shared" si="43"/>
        <v>0</v>
      </c>
      <c r="O115" s="13" t="s">
        <v>49</v>
      </c>
      <c r="P115" s="13">
        <v>0.5</v>
      </c>
      <c r="Q115" s="13">
        <v>70</v>
      </c>
      <c r="R115" s="13">
        <f t="shared" si="40"/>
        <v>35</v>
      </c>
      <c r="S115" s="14"/>
    </row>
    <row r="116" spans="1:19" ht="15" x14ac:dyDescent="0.2">
      <c r="A116" s="10"/>
      <c r="B116" s="11"/>
      <c r="C116" s="10"/>
      <c r="D116" s="10"/>
      <c r="E116" s="15"/>
      <c r="F116" s="10"/>
      <c r="G116" s="10"/>
      <c r="H116" s="13">
        <f t="shared" si="41"/>
        <v>0</v>
      </c>
      <c r="I116" s="13"/>
      <c r="J116" s="13">
        <f t="shared" si="42"/>
        <v>0</v>
      </c>
      <c r="K116" s="13"/>
      <c r="L116" s="13"/>
      <c r="M116" s="13"/>
      <c r="N116" s="13">
        <f t="shared" si="43"/>
        <v>0</v>
      </c>
      <c r="O116" s="17"/>
      <c r="P116" s="13"/>
      <c r="Q116" s="13"/>
      <c r="R116" s="13">
        <f t="shared" si="40"/>
        <v>0</v>
      </c>
      <c r="S116" s="14"/>
    </row>
    <row r="117" spans="1:19" ht="102" x14ac:dyDescent="0.2">
      <c r="A117" s="10">
        <v>2</v>
      </c>
      <c r="B117" s="11" t="s">
        <v>50</v>
      </c>
      <c r="C117" s="16">
        <v>45228</v>
      </c>
      <c r="D117" s="10"/>
      <c r="E117" s="15" t="s">
        <v>51</v>
      </c>
      <c r="F117" s="10">
        <v>2</v>
      </c>
      <c r="G117" s="10">
        <v>2</v>
      </c>
      <c r="H117" s="13">
        <f t="shared" si="41"/>
        <v>4</v>
      </c>
      <c r="I117" s="13">
        <v>600</v>
      </c>
      <c r="J117" s="13">
        <f t="shared" si="42"/>
        <v>2400</v>
      </c>
      <c r="K117" s="13" t="s">
        <v>25</v>
      </c>
      <c r="L117" s="13">
        <v>0.5</v>
      </c>
      <c r="M117" s="13">
        <v>500</v>
      </c>
      <c r="N117" s="13">
        <f t="shared" si="43"/>
        <v>250</v>
      </c>
      <c r="O117" s="17" t="s">
        <v>52</v>
      </c>
      <c r="P117" s="13">
        <v>4</v>
      </c>
      <c r="Q117" s="13">
        <v>122</v>
      </c>
      <c r="R117" s="13">
        <f t="shared" si="40"/>
        <v>488</v>
      </c>
      <c r="S117" s="14"/>
    </row>
    <row r="118" spans="1:19" ht="38.25" x14ac:dyDescent="0.2">
      <c r="A118" s="10"/>
      <c r="B118" s="11"/>
      <c r="C118" s="10"/>
      <c r="D118" s="10"/>
      <c r="E118" s="15"/>
      <c r="F118" s="10"/>
      <c r="G118" s="10"/>
      <c r="H118" s="13">
        <f t="shared" si="41"/>
        <v>0</v>
      </c>
      <c r="I118" s="13"/>
      <c r="J118" s="13">
        <f t="shared" si="42"/>
        <v>0</v>
      </c>
      <c r="K118" s="13"/>
      <c r="L118" s="13"/>
      <c r="M118" s="13"/>
      <c r="N118" s="13">
        <f t="shared" si="43"/>
        <v>0</v>
      </c>
      <c r="O118" s="17" t="s">
        <v>53</v>
      </c>
      <c r="P118" s="13">
        <v>4</v>
      </c>
      <c r="Q118" s="13">
        <v>402</v>
      </c>
      <c r="R118" s="13">
        <f t="shared" si="40"/>
        <v>1608</v>
      </c>
      <c r="S118" s="14"/>
    </row>
    <row r="119" spans="1:19" ht="25.5" x14ac:dyDescent="0.2">
      <c r="A119" s="10"/>
      <c r="B119" s="11"/>
      <c r="C119" s="10"/>
      <c r="D119" s="10"/>
      <c r="E119" s="15"/>
      <c r="F119" s="10"/>
      <c r="G119" s="10"/>
      <c r="H119" s="13">
        <f t="shared" si="41"/>
        <v>0</v>
      </c>
      <c r="I119" s="13"/>
      <c r="J119" s="13">
        <f t="shared" si="42"/>
        <v>0</v>
      </c>
      <c r="K119" s="13"/>
      <c r="L119" s="13"/>
      <c r="M119" s="13"/>
      <c r="N119" s="13">
        <f t="shared" si="43"/>
        <v>0</v>
      </c>
      <c r="O119" s="17" t="s">
        <v>54</v>
      </c>
      <c r="P119" s="13">
        <v>4</v>
      </c>
      <c r="Q119" s="13">
        <v>130</v>
      </c>
      <c r="R119" s="13">
        <f t="shared" si="40"/>
        <v>520</v>
      </c>
      <c r="S119" s="14"/>
    </row>
    <row r="120" spans="1:19" ht="25.5" x14ac:dyDescent="0.2">
      <c r="A120" s="10"/>
      <c r="B120" s="11"/>
      <c r="C120" s="10"/>
      <c r="D120" s="10"/>
      <c r="E120" s="15"/>
      <c r="F120" s="10"/>
      <c r="G120" s="10"/>
      <c r="H120" s="13">
        <f t="shared" si="41"/>
        <v>0</v>
      </c>
      <c r="I120" s="13"/>
      <c r="J120" s="13">
        <f t="shared" si="42"/>
        <v>0</v>
      </c>
      <c r="K120" s="13"/>
      <c r="L120" s="13"/>
      <c r="M120" s="13"/>
      <c r="N120" s="13">
        <f t="shared" si="43"/>
        <v>0</v>
      </c>
      <c r="O120" s="17" t="s">
        <v>55</v>
      </c>
      <c r="P120" s="13">
        <v>2</v>
      </c>
      <c r="Q120" s="13">
        <v>363</v>
      </c>
      <c r="R120" s="13">
        <f t="shared" si="40"/>
        <v>726</v>
      </c>
      <c r="S120" s="14"/>
    </row>
    <row r="121" spans="1:19" ht="25.5" x14ac:dyDescent="0.2">
      <c r="A121" s="10"/>
      <c r="B121" s="11"/>
      <c r="C121" s="10"/>
      <c r="D121" s="10"/>
      <c r="E121" s="15"/>
      <c r="F121" s="10"/>
      <c r="G121" s="10"/>
      <c r="H121" s="13">
        <f t="shared" si="41"/>
        <v>0</v>
      </c>
      <c r="I121" s="13"/>
      <c r="J121" s="13">
        <f t="shared" si="42"/>
        <v>0</v>
      </c>
      <c r="K121" s="13"/>
      <c r="L121" s="13"/>
      <c r="M121" s="13"/>
      <c r="N121" s="13">
        <f t="shared" si="43"/>
        <v>0</v>
      </c>
      <c r="O121" s="17" t="s">
        <v>56</v>
      </c>
      <c r="P121" s="13">
        <v>2</v>
      </c>
      <c r="Q121" s="13">
        <v>8</v>
      </c>
      <c r="R121" s="13">
        <f t="shared" si="40"/>
        <v>16</v>
      </c>
      <c r="S121" s="14"/>
    </row>
    <row r="122" spans="1:19" ht="15" x14ac:dyDescent="0.2">
      <c r="A122" s="10"/>
      <c r="B122" s="11"/>
      <c r="C122" s="10"/>
      <c r="D122" s="10"/>
      <c r="E122" s="15"/>
      <c r="F122" s="10"/>
      <c r="G122" s="10"/>
      <c r="H122" s="13">
        <f t="shared" si="41"/>
        <v>0</v>
      </c>
      <c r="I122" s="13"/>
      <c r="J122" s="13">
        <f t="shared" si="42"/>
        <v>0</v>
      </c>
      <c r="K122" s="13"/>
      <c r="L122" s="13"/>
      <c r="M122" s="13"/>
      <c r="N122" s="13">
        <f t="shared" si="43"/>
        <v>0</v>
      </c>
      <c r="O122" s="17" t="s">
        <v>49</v>
      </c>
      <c r="P122" s="13">
        <v>1</v>
      </c>
      <c r="Q122" s="13">
        <v>70</v>
      </c>
      <c r="R122" s="13">
        <f t="shared" si="40"/>
        <v>70</v>
      </c>
      <c r="S122" s="14"/>
    </row>
    <row r="123" spans="1:19" ht="15" x14ac:dyDescent="0.2">
      <c r="A123" s="10"/>
      <c r="B123" s="11"/>
      <c r="C123" s="10"/>
      <c r="D123" s="10"/>
      <c r="E123" s="15"/>
      <c r="F123" s="10"/>
      <c r="G123" s="10"/>
      <c r="H123" s="13">
        <f t="shared" si="41"/>
        <v>0</v>
      </c>
      <c r="I123" s="13"/>
      <c r="J123" s="13">
        <f t="shared" si="42"/>
        <v>0</v>
      </c>
      <c r="K123" s="13"/>
      <c r="L123" s="13"/>
      <c r="M123" s="13"/>
      <c r="N123" s="13">
        <f t="shared" si="43"/>
        <v>0</v>
      </c>
      <c r="O123" s="17"/>
      <c r="P123" s="13"/>
      <c r="Q123" s="13"/>
      <c r="R123" s="13">
        <f t="shared" si="40"/>
        <v>0</v>
      </c>
      <c r="S123" s="14"/>
    </row>
    <row r="124" spans="1:19" ht="25.5" x14ac:dyDescent="0.2">
      <c r="A124" s="10">
        <v>3</v>
      </c>
      <c r="B124" s="11" t="s">
        <v>57</v>
      </c>
      <c r="C124" s="16">
        <v>45222</v>
      </c>
      <c r="D124" s="10"/>
      <c r="E124" s="10" t="s">
        <v>58</v>
      </c>
      <c r="F124" s="10">
        <v>1</v>
      </c>
      <c r="G124" s="10">
        <v>2</v>
      </c>
      <c r="H124" s="13">
        <f>F124*G124</f>
        <v>2</v>
      </c>
      <c r="I124" s="13">
        <v>895</v>
      </c>
      <c r="J124" s="13">
        <f>H124*I124</f>
        <v>1790</v>
      </c>
      <c r="K124" s="13" t="s">
        <v>0</v>
      </c>
      <c r="L124" s="13"/>
      <c r="M124" s="13"/>
      <c r="N124" s="13">
        <f>L124*M124</f>
        <v>0</v>
      </c>
      <c r="O124" s="17"/>
      <c r="P124" s="13"/>
      <c r="Q124" s="13"/>
      <c r="R124" s="13">
        <f t="shared" si="40"/>
        <v>0</v>
      </c>
      <c r="S124" s="18"/>
    </row>
    <row r="125" spans="1:19" x14ac:dyDescent="0.2">
      <c r="A125" s="10"/>
      <c r="B125" s="11"/>
      <c r="C125" s="16"/>
      <c r="D125" s="10"/>
      <c r="E125" s="10"/>
      <c r="F125" s="10"/>
      <c r="G125" s="10"/>
      <c r="H125" s="13"/>
      <c r="I125" s="13"/>
      <c r="J125" s="13"/>
      <c r="K125" s="13"/>
      <c r="L125" s="13"/>
      <c r="M125" s="13"/>
      <c r="N125" s="13"/>
      <c r="O125" s="17"/>
      <c r="P125" s="13"/>
      <c r="Q125" s="13"/>
      <c r="R125" s="13"/>
      <c r="S125" s="18"/>
    </row>
    <row r="126" spans="1:19" x14ac:dyDescent="0.2">
      <c r="A126" s="10"/>
      <c r="B126" s="11"/>
      <c r="C126" s="10"/>
      <c r="D126" s="10"/>
      <c r="E126" s="20" t="s">
        <v>19</v>
      </c>
      <c r="F126" s="10"/>
      <c r="G126" s="10"/>
      <c r="H126" s="21">
        <f>SUM(H111:H124)</f>
        <v>8</v>
      </c>
      <c r="I126" s="13"/>
      <c r="J126" s="21">
        <f>SUM(J111:J125)</f>
        <v>5390</v>
      </c>
      <c r="K126" s="13"/>
      <c r="L126" s="21">
        <f>SUM(L111:L124)</f>
        <v>1</v>
      </c>
      <c r="M126" s="13"/>
      <c r="N126" s="21">
        <f>SUM(N111:N124)</f>
        <v>475</v>
      </c>
      <c r="O126" s="13"/>
      <c r="P126" s="13"/>
      <c r="Q126" s="13"/>
      <c r="R126" s="21">
        <f>SUM(R111:R125)</f>
        <v>3708</v>
      </c>
      <c r="S126" s="14">
        <f>J126+N126+R126</f>
        <v>9573</v>
      </c>
    </row>
    <row r="127" spans="1:19" ht="15" x14ac:dyDescent="0.2">
      <c r="A127" s="10" t="s">
        <v>0</v>
      </c>
      <c r="B127" s="11"/>
      <c r="C127" s="10"/>
      <c r="D127" s="10"/>
      <c r="E127" s="15" t="s">
        <v>20</v>
      </c>
      <c r="F127" s="10"/>
      <c r="G127" s="10"/>
      <c r="H127" s="13">
        <f>F127*G127</f>
        <v>0</v>
      </c>
      <c r="I127" s="13"/>
      <c r="J127" s="13">
        <f>H127*I127</f>
        <v>0</v>
      </c>
      <c r="K127" s="13"/>
      <c r="L127" s="13"/>
      <c r="M127" s="13"/>
      <c r="N127" s="13">
        <f>L127*M127</f>
        <v>0</v>
      </c>
      <c r="O127" s="13"/>
      <c r="P127" s="13"/>
      <c r="Q127" s="13"/>
      <c r="R127" s="13">
        <f>P127</f>
        <v>0</v>
      </c>
      <c r="S127" s="22"/>
    </row>
    <row r="128" spans="1:19" ht="15" x14ac:dyDescent="0.2">
      <c r="A128" s="10"/>
      <c r="B128" s="11"/>
      <c r="C128" s="16"/>
      <c r="D128" s="10"/>
      <c r="E128" s="15" t="s">
        <v>38</v>
      </c>
      <c r="F128" s="10"/>
      <c r="G128" s="10"/>
      <c r="H128" s="13">
        <f t="shared" ref="H128:H130" si="44">F128*G128</f>
        <v>0</v>
      </c>
      <c r="I128" s="13"/>
      <c r="J128" s="13">
        <f>H128*I128</f>
        <v>0</v>
      </c>
      <c r="K128" s="13"/>
      <c r="L128" s="13"/>
      <c r="M128" s="13"/>
      <c r="N128" s="13">
        <f t="shared" ref="N128:N129" si="45">L128*M128</f>
        <v>0</v>
      </c>
      <c r="O128" s="13"/>
      <c r="P128" s="13"/>
      <c r="Q128" s="13"/>
      <c r="R128" s="13">
        <f>P128*Q128</f>
        <v>0</v>
      </c>
      <c r="S128" s="22"/>
    </row>
    <row r="129" spans="1:19" ht="15" x14ac:dyDescent="0.2">
      <c r="A129" s="10"/>
      <c r="B129" s="11"/>
      <c r="C129" s="10"/>
      <c r="D129" s="10"/>
      <c r="E129" s="15"/>
      <c r="F129" s="10"/>
      <c r="G129" s="10"/>
      <c r="H129" s="13">
        <f t="shared" si="44"/>
        <v>0</v>
      </c>
      <c r="I129" s="13"/>
      <c r="J129" s="13">
        <f>H129*I129</f>
        <v>0</v>
      </c>
      <c r="K129" s="13"/>
      <c r="L129" s="13"/>
      <c r="M129" s="13"/>
      <c r="N129" s="13">
        <f t="shared" si="45"/>
        <v>0</v>
      </c>
      <c r="O129" s="13"/>
      <c r="P129" s="13"/>
      <c r="Q129" s="13"/>
      <c r="R129" s="13">
        <f t="shared" ref="R129:R130" si="46">P129*Q129</f>
        <v>0</v>
      </c>
      <c r="S129" s="22"/>
    </row>
    <row r="130" spans="1:19" x14ac:dyDescent="0.2">
      <c r="A130" s="10"/>
      <c r="B130" s="11"/>
      <c r="C130" s="10"/>
      <c r="D130" s="10"/>
      <c r="E130" s="10"/>
      <c r="F130" s="10"/>
      <c r="G130" s="10"/>
      <c r="H130" s="13">
        <f t="shared" si="44"/>
        <v>0</v>
      </c>
      <c r="I130" s="13"/>
      <c r="J130" s="13">
        <f t="shared" ref="J130" si="47">H130*I130</f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 t="shared" si="46"/>
        <v>0</v>
      </c>
      <c r="S130" s="14"/>
    </row>
    <row r="131" spans="1:19" x14ac:dyDescent="0.2">
      <c r="A131" s="10"/>
      <c r="B131" s="11"/>
      <c r="C131" s="10"/>
      <c r="D131" s="10"/>
      <c r="E131" s="20" t="s">
        <v>19</v>
      </c>
      <c r="F131" s="10"/>
      <c r="G131" s="10"/>
      <c r="H131" s="21">
        <f>SUM(H127:H130)</f>
        <v>0</v>
      </c>
      <c r="I131" s="13"/>
      <c r="J131" s="21">
        <f>SUM(J127:J130)</f>
        <v>0</v>
      </c>
      <c r="K131" s="13"/>
      <c r="L131" s="21">
        <f>SUM(L127:L130)</f>
        <v>0</v>
      </c>
      <c r="M131" s="13"/>
      <c r="N131" s="21">
        <f>SUM(N127:N130)</f>
        <v>0</v>
      </c>
      <c r="O131" s="13"/>
      <c r="P131" s="13"/>
      <c r="Q131" s="13"/>
      <c r="R131" s="21">
        <f>SUM(R127:R130)</f>
        <v>0</v>
      </c>
      <c r="S131" s="14">
        <f>J131+N131+R131</f>
        <v>0</v>
      </c>
    </row>
    <row r="132" spans="1:19" ht="15" x14ac:dyDescent="0.2">
      <c r="A132" s="10"/>
      <c r="B132" s="11"/>
      <c r="C132" s="10"/>
      <c r="D132" s="10"/>
      <c r="E132" s="15" t="s">
        <v>21</v>
      </c>
      <c r="F132" s="10"/>
      <c r="G132" s="10"/>
      <c r="H132" s="13">
        <f>F132*G132</f>
        <v>0</v>
      </c>
      <c r="I132" s="13"/>
      <c r="J132" s="13">
        <f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>P132*Q132</f>
        <v>0</v>
      </c>
      <c r="S132" s="22"/>
    </row>
    <row r="133" spans="1:19" ht="15" x14ac:dyDescent="0.2">
      <c r="A133" s="10"/>
      <c r="B133" s="11"/>
      <c r="C133" s="16"/>
      <c r="D133" s="10"/>
      <c r="E133" s="15"/>
      <c r="F133" s="10"/>
      <c r="G133" s="10"/>
      <c r="H133" s="13">
        <f>F133*G133</f>
        <v>0</v>
      </c>
      <c r="I133" s="13"/>
      <c r="J133" s="13">
        <f t="shared" ref="J133:J134" si="48">H133*I133</f>
        <v>0</v>
      </c>
      <c r="K133" s="13"/>
      <c r="L133" s="13"/>
      <c r="M133" s="13"/>
      <c r="N133" s="13">
        <f>L133*M133</f>
        <v>0</v>
      </c>
      <c r="O133" s="13"/>
      <c r="P133" s="13"/>
      <c r="Q133" s="13"/>
      <c r="R133" s="13">
        <f t="shared" ref="R133:R134" si="49">P133*Q133</f>
        <v>0</v>
      </c>
      <c r="S133" s="22"/>
    </row>
    <row r="134" spans="1:19" x14ac:dyDescent="0.2">
      <c r="A134" s="10"/>
      <c r="B134" s="11"/>
      <c r="C134" s="10"/>
      <c r="D134" s="10"/>
      <c r="E134" s="10"/>
      <c r="F134" s="10"/>
      <c r="G134" s="10"/>
      <c r="H134" s="13">
        <f>F134*G134</f>
        <v>0</v>
      </c>
      <c r="I134" s="13"/>
      <c r="J134" s="13">
        <f t="shared" si="48"/>
        <v>0</v>
      </c>
      <c r="K134" s="13"/>
      <c r="L134" s="13"/>
      <c r="M134" s="13"/>
      <c r="N134" s="13">
        <f>L134*M134</f>
        <v>0</v>
      </c>
      <c r="O134" s="13"/>
      <c r="P134" s="13"/>
      <c r="Q134" s="13"/>
      <c r="R134" s="13">
        <f t="shared" si="49"/>
        <v>0</v>
      </c>
      <c r="S134" s="22"/>
    </row>
    <row r="135" spans="1:19" x14ac:dyDescent="0.2">
      <c r="A135" s="10"/>
      <c r="B135" s="11"/>
      <c r="C135" s="10"/>
      <c r="D135" s="10"/>
      <c r="E135" s="20" t="s">
        <v>19</v>
      </c>
      <c r="F135" s="10"/>
      <c r="G135" s="10"/>
      <c r="H135" s="21">
        <f>SUM(H132:H134)</f>
        <v>0</v>
      </c>
      <c r="I135" s="13"/>
      <c r="J135" s="21">
        <f>SUM(J133:J134)</f>
        <v>0</v>
      </c>
      <c r="K135" s="13"/>
      <c r="L135" s="21">
        <f>SUM(L132:L134)</f>
        <v>0</v>
      </c>
      <c r="M135" s="13"/>
      <c r="N135" s="21">
        <f>SUM(N132:N134)</f>
        <v>0</v>
      </c>
      <c r="O135" s="13"/>
      <c r="P135" s="13"/>
      <c r="Q135" s="13"/>
      <c r="R135" s="21">
        <f>SUM(R132:R134)</f>
        <v>0</v>
      </c>
      <c r="S135" s="14">
        <f>J135+N135+R135</f>
        <v>0</v>
      </c>
    </row>
    <row r="136" spans="1:19" x14ac:dyDescent="0.2">
      <c r="A136" s="10"/>
      <c r="B136" s="11"/>
      <c r="C136" s="10"/>
      <c r="D136" s="10"/>
      <c r="E136" s="20" t="s">
        <v>19</v>
      </c>
      <c r="F136" s="10"/>
      <c r="G136" s="10"/>
      <c r="H136" s="21">
        <f>H126+H131+H135</f>
        <v>8</v>
      </c>
      <c r="I136" s="13"/>
      <c r="J136" s="21">
        <f>J126+J131+J135</f>
        <v>5390</v>
      </c>
      <c r="K136" s="13"/>
      <c r="L136" s="21">
        <f>L126+L131+L135</f>
        <v>1</v>
      </c>
      <c r="M136" s="13"/>
      <c r="N136" s="21">
        <f>N126+N131+N135</f>
        <v>475</v>
      </c>
      <c r="O136" s="13"/>
      <c r="P136" s="13"/>
      <c r="Q136" s="13"/>
      <c r="R136" s="21">
        <f>R126+R131+R135</f>
        <v>3708</v>
      </c>
      <c r="S136" s="21">
        <f>SUM(S111:S135)</f>
        <v>9573</v>
      </c>
    </row>
    <row r="137" spans="1:19" x14ac:dyDescent="0.2">
      <c r="C137" s="19"/>
      <c r="R137" s="23">
        <f>J136+N136+R136</f>
        <v>9573</v>
      </c>
      <c r="S137" s="23" t="s">
        <v>0</v>
      </c>
    </row>
    <row r="138" spans="1:19" ht="20.25" x14ac:dyDescent="0.3">
      <c r="F138" t="s">
        <v>0</v>
      </c>
      <c r="H138" s="1" t="s">
        <v>59</v>
      </c>
    </row>
    <row r="140" spans="1:19" x14ac:dyDescent="0.2">
      <c r="A140" s="2" t="s">
        <v>2</v>
      </c>
      <c r="B140" s="2" t="s">
        <v>3</v>
      </c>
      <c r="C140" s="2" t="s">
        <v>4</v>
      </c>
      <c r="D140" s="2" t="s">
        <v>5</v>
      </c>
      <c r="E140" s="2" t="s">
        <v>6</v>
      </c>
      <c r="F140" s="3" t="s">
        <v>7</v>
      </c>
      <c r="G140" s="3" t="s">
        <v>8</v>
      </c>
      <c r="H140" s="4" t="s">
        <v>9</v>
      </c>
      <c r="I140" s="4"/>
      <c r="J140" s="4"/>
      <c r="K140" s="2"/>
      <c r="L140" s="4" t="s">
        <v>10</v>
      </c>
      <c r="M140" s="4"/>
      <c r="N140" s="4"/>
      <c r="O140" s="4" t="s">
        <v>11</v>
      </c>
      <c r="P140" s="4"/>
      <c r="Q140" s="4"/>
      <c r="R140" s="4"/>
    </row>
    <row r="141" spans="1:19" ht="25.5" x14ac:dyDescent="0.2">
      <c r="A141" s="5"/>
      <c r="B141" s="5"/>
      <c r="C141" s="5"/>
      <c r="D141" s="5"/>
      <c r="E141" s="5"/>
      <c r="F141" s="6"/>
      <c r="G141" s="6"/>
      <c r="H141" s="7" t="s">
        <v>12</v>
      </c>
      <c r="I141" s="8" t="s">
        <v>13</v>
      </c>
      <c r="J141" s="7" t="s">
        <v>14</v>
      </c>
      <c r="K141" s="9"/>
      <c r="L141" s="7" t="s">
        <v>12</v>
      </c>
      <c r="M141" s="7" t="s">
        <v>15</v>
      </c>
      <c r="N141" s="7" t="s">
        <v>14</v>
      </c>
      <c r="O141" s="8" t="s">
        <v>16</v>
      </c>
      <c r="P141" s="7" t="s">
        <v>12</v>
      </c>
      <c r="Q141" s="7" t="s">
        <v>15</v>
      </c>
      <c r="R141" s="7" t="s">
        <v>14</v>
      </c>
    </row>
    <row r="142" spans="1:19" ht="15.75" x14ac:dyDescent="0.25">
      <c r="A142" s="10"/>
      <c r="B142" s="11"/>
      <c r="C142" s="10"/>
      <c r="D142" s="11"/>
      <c r="E142" s="12" t="s">
        <v>17</v>
      </c>
      <c r="F142" s="10"/>
      <c r="G142" s="10"/>
      <c r="H142" s="13">
        <f>F142*G142</f>
        <v>0</v>
      </c>
      <c r="I142" s="13"/>
      <c r="J142" s="13">
        <f>H142*I142</f>
        <v>0</v>
      </c>
      <c r="K142" s="13"/>
      <c r="L142" s="13"/>
      <c r="M142" s="13"/>
      <c r="N142" s="13">
        <f>L142*M142</f>
        <v>0</v>
      </c>
      <c r="O142" s="13"/>
      <c r="P142" s="13"/>
      <c r="Q142" s="13"/>
      <c r="R142" s="13">
        <f>P142*Q142</f>
        <v>0</v>
      </c>
      <c r="S142" s="14"/>
    </row>
    <row r="143" spans="1:19" ht="15" x14ac:dyDescent="0.2">
      <c r="A143" s="10"/>
      <c r="B143" s="11"/>
      <c r="C143" s="10"/>
      <c r="D143" s="10"/>
      <c r="E143" s="15" t="s">
        <v>18</v>
      </c>
      <c r="F143" s="10"/>
      <c r="G143" s="10"/>
      <c r="H143" s="13">
        <f>F143*G143</f>
        <v>0</v>
      </c>
      <c r="I143" s="13"/>
      <c r="J143" s="13">
        <f>H143*I143</f>
        <v>0</v>
      </c>
      <c r="K143" s="13"/>
      <c r="L143" s="13"/>
      <c r="M143" s="13"/>
      <c r="N143" s="13">
        <f>L143*M143</f>
        <v>0</v>
      </c>
      <c r="O143" s="13"/>
      <c r="P143" s="13"/>
      <c r="Q143" s="13"/>
      <c r="R143" s="13">
        <f t="shared" ref="R143:R145" si="50">P143*Q143</f>
        <v>0</v>
      </c>
      <c r="S143" s="14"/>
    </row>
    <row r="144" spans="1:19" ht="15" x14ac:dyDescent="0.2">
      <c r="A144" s="10"/>
      <c r="B144" s="11"/>
      <c r="C144" s="10"/>
      <c r="D144" s="10"/>
      <c r="E144" s="15"/>
      <c r="F144" s="10"/>
      <c r="G144" s="10"/>
      <c r="H144" s="13">
        <f t="shared" ref="H144:H145" si="51">F144*G144</f>
        <v>0</v>
      </c>
      <c r="I144" s="13"/>
      <c r="J144" s="13">
        <f t="shared" ref="J144:J145" si="52">H144*I144</f>
        <v>0</v>
      </c>
      <c r="K144" s="13"/>
      <c r="L144" s="13"/>
      <c r="M144" s="13"/>
      <c r="N144" s="13">
        <f t="shared" ref="N144:N145" si="53">L144*M144</f>
        <v>0</v>
      </c>
      <c r="O144" s="13"/>
      <c r="P144" s="13"/>
      <c r="Q144" s="13"/>
      <c r="R144" s="13">
        <f t="shared" si="50"/>
        <v>0</v>
      </c>
      <c r="S144" s="14"/>
    </row>
    <row r="145" spans="1:19" ht="15" x14ac:dyDescent="0.2">
      <c r="A145" s="10"/>
      <c r="B145" s="11"/>
      <c r="C145" s="10"/>
      <c r="D145" s="10"/>
      <c r="E145" s="15"/>
      <c r="F145" s="10"/>
      <c r="G145" s="10"/>
      <c r="H145" s="13">
        <f t="shared" si="51"/>
        <v>0</v>
      </c>
      <c r="I145" s="13"/>
      <c r="J145" s="13">
        <f t="shared" si="52"/>
        <v>0</v>
      </c>
      <c r="K145" s="13"/>
      <c r="L145" s="13"/>
      <c r="M145" s="13"/>
      <c r="N145" s="13">
        <f t="shared" si="53"/>
        <v>0</v>
      </c>
      <c r="O145" s="17"/>
      <c r="P145" s="13"/>
      <c r="Q145" s="13"/>
      <c r="R145" s="13">
        <f t="shared" si="50"/>
        <v>0</v>
      </c>
      <c r="S145" s="14"/>
    </row>
    <row r="146" spans="1:19" x14ac:dyDescent="0.2">
      <c r="A146" s="10"/>
      <c r="B146" s="11"/>
      <c r="C146" s="10"/>
      <c r="D146" s="10"/>
      <c r="E146" s="20" t="s">
        <v>19</v>
      </c>
      <c r="F146" s="10"/>
      <c r="G146" s="10"/>
      <c r="H146" s="21">
        <f>SUM(H142:H145)</f>
        <v>0</v>
      </c>
      <c r="I146" s="13"/>
      <c r="J146" s="21">
        <f>SUM(J142:J145)</f>
        <v>0</v>
      </c>
      <c r="K146" s="13"/>
      <c r="L146" s="21">
        <f>SUM(L142:L145)</f>
        <v>0</v>
      </c>
      <c r="M146" s="13"/>
      <c r="N146" s="21">
        <f>SUM(N142:N145)</f>
        <v>0</v>
      </c>
      <c r="O146" s="13"/>
      <c r="P146" s="13"/>
      <c r="Q146" s="13"/>
      <c r="R146" s="21">
        <f>SUM(R142:R145)</f>
        <v>0</v>
      </c>
      <c r="S146" s="14">
        <f>J146+N146+R146</f>
        <v>0</v>
      </c>
    </row>
    <row r="147" spans="1:19" ht="15" x14ac:dyDescent="0.2">
      <c r="A147" s="10" t="s">
        <v>0</v>
      </c>
      <c r="B147" s="11"/>
      <c r="C147" s="10"/>
      <c r="D147" s="10"/>
      <c r="E147" s="15" t="s">
        <v>20</v>
      </c>
      <c r="F147" s="10"/>
      <c r="G147" s="10"/>
      <c r="H147" s="13">
        <f>F147*G147</f>
        <v>0</v>
      </c>
      <c r="I147" s="13"/>
      <c r="J147" s="13">
        <f>H147*I147</f>
        <v>0</v>
      </c>
      <c r="K147" s="13"/>
      <c r="L147" s="13"/>
      <c r="M147" s="13"/>
      <c r="N147" s="13">
        <f>L147*M147</f>
        <v>0</v>
      </c>
      <c r="O147" s="13"/>
      <c r="P147" s="13"/>
      <c r="Q147" s="13"/>
      <c r="R147" s="13">
        <f>P147</f>
        <v>0</v>
      </c>
      <c r="S147" s="22"/>
    </row>
    <row r="148" spans="1:19" ht="25.5" x14ac:dyDescent="0.2">
      <c r="A148" s="10">
        <v>1</v>
      </c>
      <c r="B148" s="11" t="s">
        <v>60</v>
      </c>
      <c r="C148" s="16">
        <v>45233</v>
      </c>
      <c r="D148" s="10"/>
      <c r="E148" s="15" t="s">
        <v>61</v>
      </c>
      <c r="F148" s="10">
        <v>1</v>
      </c>
      <c r="G148" s="10">
        <v>2</v>
      </c>
      <c r="H148" s="13">
        <f t="shared" ref="H148:H155" si="54">F148*G148</f>
        <v>2</v>
      </c>
      <c r="I148" s="13">
        <v>600</v>
      </c>
      <c r="J148" s="13">
        <f>H148*I148</f>
        <v>1200</v>
      </c>
      <c r="K148" s="13" t="s">
        <v>25</v>
      </c>
      <c r="L148" s="13">
        <v>0.5</v>
      </c>
      <c r="M148" s="13">
        <v>500</v>
      </c>
      <c r="N148" s="13">
        <f t="shared" ref="N148:N154" si="55">L148*M148</f>
        <v>250</v>
      </c>
      <c r="O148" s="13" t="s">
        <v>62</v>
      </c>
      <c r="P148" s="13">
        <v>5</v>
      </c>
      <c r="Q148" s="13">
        <v>86</v>
      </c>
      <c r="R148" s="13">
        <f>P148*Q148</f>
        <v>430</v>
      </c>
      <c r="S148" s="22"/>
    </row>
    <row r="149" spans="1:19" ht="15" x14ac:dyDescent="0.2">
      <c r="A149" s="10"/>
      <c r="B149" s="11"/>
      <c r="C149" s="10"/>
      <c r="D149" s="10"/>
      <c r="E149" s="15"/>
      <c r="F149" s="10"/>
      <c r="G149" s="10"/>
      <c r="H149" s="13">
        <f t="shared" si="54"/>
        <v>0</v>
      </c>
      <c r="I149" s="13"/>
      <c r="J149" s="13">
        <f>H149*I149</f>
        <v>0</v>
      </c>
      <c r="K149" s="13"/>
      <c r="L149" s="13"/>
      <c r="M149" s="13"/>
      <c r="N149" s="13">
        <f t="shared" si="55"/>
        <v>0</v>
      </c>
      <c r="O149" s="13"/>
      <c r="P149" s="13"/>
      <c r="Q149" s="13"/>
      <c r="R149" s="13">
        <f t="shared" ref="R149:R155" si="56">P149*Q149</f>
        <v>0</v>
      </c>
      <c r="S149" s="22"/>
    </row>
    <row r="150" spans="1:19" ht="76.5" x14ac:dyDescent="0.2">
      <c r="A150" s="10">
        <v>2</v>
      </c>
      <c r="B150" s="11" t="s">
        <v>63</v>
      </c>
      <c r="C150" s="16">
        <v>45243</v>
      </c>
      <c r="D150" s="10">
        <v>1355</v>
      </c>
      <c r="E150" s="15" t="s">
        <v>64</v>
      </c>
      <c r="F150" s="10">
        <v>6</v>
      </c>
      <c r="G150" s="10">
        <v>2</v>
      </c>
      <c r="H150" s="13">
        <f t="shared" si="54"/>
        <v>12</v>
      </c>
      <c r="I150" s="13">
        <v>600</v>
      </c>
      <c r="J150" s="13">
        <f t="shared" ref="J150:J155" si="57">H150*I150</f>
        <v>7200</v>
      </c>
      <c r="K150" s="13" t="s">
        <v>25</v>
      </c>
      <c r="L150" s="13">
        <v>2</v>
      </c>
      <c r="M150" s="13">
        <v>500</v>
      </c>
      <c r="N150" s="13">
        <f t="shared" si="55"/>
        <v>1000</v>
      </c>
      <c r="O150" s="17" t="s">
        <v>65</v>
      </c>
      <c r="P150" s="13">
        <v>2</v>
      </c>
      <c r="Q150" s="13">
        <v>595</v>
      </c>
      <c r="R150" s="13">
        <f t="shared" si="56"/>
        <v>1190</v>
      </c>
      <c r="S150" s="22"/>
    </row>
    <row r="151" spans="1:19" ht="25.5" x14ac:dyDescent="0.2">
      <c r="A151" s="10"/>
      <c r="B151" s="11"/>
      <c r="C151" s="10"/>
      <c r="D151" s="10"/>
      <c r="E151" s="15"/>
      <c r="F151" s="10"/>
      <c r="G151" s="10"/>
      <c r="H151" s="13">
        <f t="shared" si="54"/>
        <v>0</v>
      </c>
      <c r="I151" s="13"/>
      <c r="J151" s="13">
        <f t="shared" si="57"/>
        <v>0</v>
      </c>
      <c r="K151" s="13"/>
      <c r="L151" s="13"/>
      <c r="M151" s="13"/>
      <c r="N151" s="13">
        <f t="shared" si="55"/>
        <v>0</v>
      </c>
      <c r="O151" s="17" t="s">
        <v>66</v>
      </c>
      <c r="P151" s="13">
        <v>1</v>
      </c>
      <c r="Q151" s="13">
        <v>1685</v>
      </c>
      <c r="R151" s="13">
        <f t="shared" si="56"/>
        <v>1685</v>
      </c>
      <c r="S151" s="22"/>
    </row>
    <row r="152" spans="1:19" ht="25.5" x14ac:dyDescent="0.2">
      <c r="A152" s="10"/>
      <c r="B152" s="11"/>
      <c r="C152" s="10"/>
      <c r="D152" s="10"/>
      <c r="E152" s="15"/>
      <c r="F152" s="10"/>
      <c r="G152" s="10"/>
      <c r="H152" s="13">
        <f t="shared" si="54"/>
        <v>0</v>
      </c>
      <c r="I152" s="13"/>
      <c r="J152" s="13">
        <f t="shared" si="57"/>
        <v>0</v>
      </c>
      <c r="K152" s="13"/>
      <c r="L152" s="13"/>
      <c r="M152" s="13"/>
      <c r="N152" s="13">
        <f t="shared" si="55"/>
        <v>0</v>
      </c>
      <c r="O152" s="17" t="s">
        <v>67</v>
      </c>
      <c r="P152" s="13">
        <v>0.5</v>
      </c>
      <c r="Q152" s="13">
        <v>194</v>
      </c>
      <c r="R152" s="13">
        <f t="shared" si="56"/>
        <v>97</v>
      </c>
      <c r="S152" s="22"/>
    </row>
    <row r="153" spans="1:19" ht="15" x14ac:dyDescent="0.2">
      <c r="A153" s="10"/>
      <c r="B153" s="11"/>
      <c r="C153" s="10"/>
      <c r="D153" s="10"/>
      <c r="E153" s="15"/>
      <c r="F153" s="10"/>
      <c r="G153" s="10"/>
      <c r="H153" s="13">
        <f t="shared" si="54"/>
        <v>0</v>
      </c>
      <c r="I153" s="13"/>
      <c r="J153" s="13">
        <f t="shared" si="57"/>
        <v>0</v>
      </c>
      <c r="K153" s="13"/>
      <c r="L153" s="13"/>
      <c r="M153" s="13"/>
      <c r="N153" s="13">
        <f t="shared" si="55"/>
        <v>0</v>
      </c>
      <c r="O153" s="17" t="s">
        <v>68</v>
      </c>
      <c r="P153" s="13">
        <v>1</v>
      </c>
      <c r="Q153" s="13">
        <v>83</v>
      </c>
      <c r="R153" s="13">
        <f t="shared" si="56"/>
        <v>83</v>
      </c>
      <c r="S153" s="22"/>
    </row>
    <row r="154" spans="1:19" ht="15" x14ac:dyDescent="0.2">
      <c r="A154" s="10"/>
      <c r="B154" s="11"/>
      <c r="C154" s="10"/>
      <c r="D154" s="10"/>
      <c r="E154" s="15"/>
      <c r="F154" s="10"/>
      <c r="G154" s="10"/>
      <c r="H154" s="13">
        <f t="shared" si="54"/>
        <v>0</v>
      </c>
      <c r="I154" s="13"/>
      <c r="J154" s="13">
        <f t="shared" si="57"/>
        <v>0</v>
      </c>
      <c r="K154" s="13"/>
      <c r="L154" s="13"/>
      <c r="M154" s="13"/>
      <c r="N154" s="13">
        <f t="shared" si="55"/>
        <v>0</v>
      </c>
      <c r="O154" s="17"/>
      <c r="P154" s="13"/>
      <c r="Q154" s="13"/>
      <c r="R154" s="13">
        <f t="shared" si="56"/>
        <v>0</v>
      </c>
      <c r="S154" s="22"/>
    </row>
    <row r="155" spans="1:19" x14ac:dyDescent="0.2">
      <c r="A155" s="10"/>
      <c r="B155" s="11"/>
      <c r="C155" s="10"/>
      <c r="D155" s="10"/>
      <c r="E155" s="10"/>
      <c r="F155" s="10"/>
      <c r="G155" s="10"/>
      <c r="H155" s="13">
        <f t="shared" si="54"/>
        <v>0</v>
      </c>
      <c r="I155" s="13"/>
      <c r="J155" s="13">
        <f t="shared" si="57"/>
        <v>0</v>
      </c>
      <c r="K155" s="13"/>
      <c r="L155" s="13"/>
      <c r="M155" s="13"/>
      <c r="N155" s="13">
        <f>L155*M155</f>
        <v>0</v>
      </c>
      <c r="O155" s="13"/>
      <c r="P155" s="13"/>
      <c r="Q155" s="13"/>
      <c r="R155" s="13">
        <f t="shared" si="56"/>
        <v>0</v>
      </c>
      <c r="S155" s="14"/>
    </row>
    <row r="156" spans="1:19" x14ac:dyDescent="0.2">
      <c r="A156" s="10"/>
      <c r="B156" s="11"/>
      <c r="C156" s="10"/>
      <c r="D156" s="10"/>
      <c r="E156" s="20" t="s">
        <v>19</v>
      </c>
      <c r="F156" s="10"/>
      <c r="G156" s="10"/>
      <c r="H156" s="21">
        <f>SUM(H147:H155)</f>
        <v>14</v>
      </c>
      <c r="I156" s="13"/>
      <c r="J156" s="21">
        <f>SUM(J147:J155)</f>
        <v>8400</v>
      </c>
      <c r="K156" s="13"/>
      <c r="L156" s="21">
        <f>SUM(L147:L155)</f>
        <v>2.5</v>
      </c>
      <c r="M156" s="13"/>
      <c r="N156" s="21">
        <f>SUM(N147:N155)</f>
        <v>1250</v>
      </c>
      <c r="O156" s="13"/>
      <c r="P156" s="13"/>
      <c r="Q156" s="13"/>
      <c r="R156" s="21">
        <f>SUM(R147:R155)</f>
        <v>3485</v>
      </c>
      <c r="S156" s="14">
        <f>J156+N156+R156</f>
        <v>13135</v>
      </c>
    </row>
    <row r="157" spans="1:19" ht="15" x14ac:dyDescent="0.2">
      <c r="A157" s="10"/>
      <c r="B157" s="11"/>
      <c r="C157" s="10"/>
      <c r="D157" s="10"/>
      <c r="E157" s="15" t="s">
        <v>21</v>
      </c>
      <c r="F157" s="10"/>
      <c r="G157" s="10"/>
      <c r="H157" s="13">
        <f>F157*G157</f>
        <v>0</v>
      </c>
      <c r="I157" s="13"/>
      <c r="J157" s="13">
        <f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>P157*Q157</f>
        <v>0</v>
      </c>
      <c r="S157" s="22"/>
    </row>
    <row r="158" spans="1:19" ht="15" x14ac:dyDescent="0.2">
      <c r="A158" s="10"/>
      <c r="B158" s="11"/>
      <c r="C158" s="16"/>
      <c r="D158" s="10"/>
      <c r="E158" s="15"/>
      <c r="F158" s="10"/>
      <c r="G158" s="10"/>
      <c r="H158" s="13">
        <f>F158*G158</f>
        <v>0</v>
      </c>
      <c r="I158" s="13"/>
      <c r="J158" s="13">
        <f t="shared" ref="J158:J168" si="58">H158*I158</f>
        <v>0</v>
      </c>
      <c r="K158" s="13"/>
      <c r="L158" s="13"/>
      <c r="M158" s="13"/>
      <c r="N158" s="13">
        <f>L158*M158</f>
        <v>0</v>
      </c>
      <c r="O158" s="13"/>
      <c r="P158" s="13"/>
      <c r="Q158" s="13"/>
      <c r="R158" s="13">
        <f t="shared" ref="R158:R168" si="59">P158*Q158</f>
        <v>0</v>
      </c>
      <c r="S158" s="22"/>
    </row>
    <row r="159" spans="1:19" ht="15" x14ac:dyDescent="0.2">
      <c r="A159" s="10"/>
      <c r="B159" s="11"/>
      <c r="C159" s="16"/>
      <c r="D159" s="10"/>
      <c r="E159" s="15"/>
      <c r="F159" s="10"/>
      <c r="G159" s="10"/>
      <c r="H159" s="13">
        <f t="shared" ref="H159:H167" si="60">F159*G159</f>
        <v>0</v>
      </c>
      <c r="I159" s="13"/>
      <c r="J159" s="13">
        <f t="shared" si="58"/>
        <v>0</v>
      </c>
      <c r="K159" s="13"/>
      <c r="L159" s="13"/>
      <c r="M159" s="13"/>
      <c r="N159" s="13">
        <f t="shared" ref="N159:N167" si="61">L159*M159</f>
        <v>0</v>
      </c>
      <c r="O159" s="13"/>
      <c r="P159" s="13"/>
      <c r="Q159" s="13"/>
      <c r="R159" s="13">
        <f t="shared" si="59"/>
        <v>0</v>
      </c>
      <c r="S159" s="22"/>
    </row>
    <row r="160" spans="1:19" ht="89.25" x14ac:dyDescent="0.2">
      <c r="A160" s="10">
        <v>1</v>
      </c>
      <c r="B160" s="11" t="s">
        <v>69</v>
      </c>
      <c r="C160" s="16">
        <v>45258</v>
      </c>
      <c r="D160" s="10"/>
      <c r="E160" s="15" t="s">
        <v>70</v>
      </c>
      <c r="F160" s="10">
        <v>2</v>
      </c>
      <c r="G160" s="10">
        <v>2</v>
      </c>
      <c r="H160" s="13">
        <f t="shared" si="60"/>
        <v>4</v>
      </c>
      <c r="I160" s="13">
        <v>600</v>
      </c>
      <c r="J160" s="13">
        <f t="shared" si="58"/>
        <v>2400</v>
      </c>
      <c r="K160" s="13" t="s">
        <v>25</v>
      </c>
      <c r="L160" s="13">
        <v>0.5</v>
      </c>
      <c r="M160" s="13">
        <v>500</v>
      </c>
      <c r="N160" s="13">
        <f t="shared" si="61"/>
        <v>250</v>
      </c>
      <c r="O160" s="17" t="s">
        <v>71</v>
      </c>
      <c r="P160" s="13">
        <v>1</v>
      </c>
      <c r="Q160" s="13">
        <v>114</v>
      </c>
      <c r="R160" s="13">
        <f t="shared" si="59"/>
        <v>114</v>
      </c>
      <c r="S160" s="22"/>
    </row>
    <row r="161" spans="1:19" ht="15" x14ac:dyDescent="0.2">
      <c r="A161" s="10"/>
      <c r="B161" s="11"/>
      <c r="C161" s="16"/>
      <c r="D161" s="10"/>
      <c r="E161" s="15"/>
      <c r="F161" s="10"/>
      <c r="G161" s="10"/>
      <c r="H161" s="13">
        <f t="shared" si="60"/>
        <v>0</v>
      </c>
      <c r="I161" s="13"/>
      <c r="J161" s="13">
        <f t="shared" si="58"/>
        <v>0</v>
      </c>
      <c r="K161" s="13"/>
      <c r="L161" s="13"/>
      <c r="M161" s="13"/>
      <c r="N161" s="13">
        <f t="shared" si="61"/>
        <v>0</v>
      </c>
      <c r="O161" s="17" t="s">
        <v>72</v>
      </c>
      <c r="P161" s="13">
        <v>0.5</v>
      </c>
      <c r="Q161" s="13">
        <v>65</v>
      </c>
      <c r="R161" s="13">
        <f t="shared" si="59"/>
        <v>32.5</v>
      </c>
      <c r="S161" s="22"/>
    </row>
    <row r="162" spans="1:19" ht="15" x14ac:dyDescent="0.2">
      <c r="A162" s="10"/>
      <c r="B162" s="11"/>
      <c r="C162" s="16"/>
      <c r="D162" s="10"/>
      <c r="E162" s="15"/>
      <c r="F162" s="10"/>
      <c r="G162" s="10"/>
      <c r="H162" s="13">
        <f t="shared" si="60"/>
        <v>0</v>
      </c>
      <c r="I162" s="13"/>
      <c r="J162" s="13">
        <f t="shared" si="58"/>
        <v>0</v>
      </c>
      <c r="K162" s="13"/>
      <c r="L162" s="13"/>
      <c r="M162" s="13"/>
      <c r="N162" s="13">
        <f t="shared" si="61"/>
        <v>0</v>
      </c>
      <c r="O162" s="17"/>
      <c r="P162" s="13"/>
      <c r="Q162" s="13"/>
      <c r="R162" s="13">
        <f t="shared" si="59"/>
        <v>0</v>
      </c>
      <c r="S162" s="22"/>
    </row>
    <row r="163" spans="1:19" ht="63.75" x14ac:dyDescent="0.2">
      <c r="A163" s="10">
        <v>2</v>
      </c>
      <c r="B163" s="11" t="s">
        <v>73</v>
      </c>
      <c r="C163" s="16" t="s">
        <v>74</v>
      </c>
      <c r="D163" s="10"/>
      <c r="E163" s="15" t="s">
        <v>75</v>
      </c>
      <c r="F163" s="10">
        <v>1.5</v>
      </c>
      <c r="G163" s="10">
        <v>2</v>
      </c>
      <c r="H163" s="13">
        <f t="shared" si="60"/>
        <v>3</v>
      </c>
      <c r="I163" s="13">
        <v>600</v>
      </c>
      <c r="J163" s="13">
        <f t="shared" si="58"/>
        <v>1800</v>
      </c>
      <c r="K163" s="13" t="s">
        <v>25</v>
      </c>
      <c r="L163" s="13">
        <v>0.5</v>
      </c>
      <c r="M163" s="13">
        <v>500</v>
      </c>
      <c r="N163" s="13">
        <f t="shared" si="61"/>
        <v>250</v>
      </c>
      <c r="O163" s="17" t="s">
        <v>72</v>
      </c>
      <c r="P163" s="13">
        <v>0.5</v>
      </c>
      <c r="Q163" s="13">
        <v>65</v>
      </c>
      <c r="R163" s="13">
        <f t="shared" si="59"/>
        <v>32.5</v>
      </c>
      <c r="S163" s="22"/>
    </row>
    <row r="164" spans="1:19" ht="15" x14ac:dyDescent="0.2">
      <c r="A164" s="10"/>
      <c r="B164" s="11"/>
      <c r="C164" s="16"/>
      <c r="D164" s="10"/>
      <c r="E164" s="15"/>
      <c r="F164" s="10"/>
      <c r="G164" s="10"/>
      <c r="H164" s="13">
        <f t="shared" si="60"/>
        <v>0</v>
      </c>
      <c r="I164" s="13"/>
      <c r="J164" s="13">
        <f t="shared" si="58"/>
        <v>0</v>
      </c>
      <c r="K164" s="13"/>
      <c r="L164" s="13"/>
      <c r="M164" s="13"/>
      <c r="N164" s="13">
        <f t="shared" si="61"/>
        <v>0</v>
      </c>
      <c r="O164" s="17" t="s">
        <v>76</v>
      </c>
      <c r="P164" s="13">
        <v>1</v>
      </c>
      <c r="Q164" s="13">
        <v>48</v>
      </c>
      <c r="R164" s="13">
        <f t="shared" si="59"/>
        <v>48</v>
      </c>
      <c r="S164" s="22"/>
    </row>
    <row r="165" spans="1:19" ht="15" x14ac:dyDescent="0.2">
      <c r="A165" s="10"/>
      <c r="B165" s="11"/>
      <c r="C165" s="16"/>
      <c r="D165" s="10"/>
      <c r="E165" s="15"/>
      <c r="F165" s="10"/>
      <c r="G165" s="10"/>
      <c r="H165" s="13">
        <f t="shared" si="60"/>
        <v>0</v>
      </c>
      <c r="I165" s="13"/>
      <c r="J165" s="13">
        <f t="shared" si="58"/>
        <v>0</v>
      </c>
      <c r="K165" s="13"/>
      <c r="L165" s="13"/>
      <c r="M165" s="13"/>
      <c r="N165" s="13">
        <f t="shared" si="61"/>
        <v>0</v>
      </c>
      <c r="O165" s="17"/>
      <c r="P165" s="13"/>
      <c r="Q165" s="13"/>
      <c r="R165" s="13">
        <f t="shared" si="59"/>
        <v>0</v>
      </c>
      <c r="S165" s="22"/>
    </row>
    <row r="166" spans="1:19" ht="15" x14ac:dyDescent="0.2">
      <c r="A166" s="10"/>
      <c r="B166" s="11"/>
      <c r="C166" s="16"/>
      <c r="D166" s="10"/>
      <c r="E166" s="15"/>
      <c r="F166" s="10"/>
      <c r="G166" s="10"/>
      <c r="H166" s="13">
        <f t="shared" si="60"/>
        <v>0</v>
      </c>
      <c r="I166" s="13"/>
      <c r="J166" s="13">
        <f t="shared" si="58"/>
        <v>0</v>
      </c>
      <c r="K166" s="13"/>
      <c r="L166" s="13"/>
      <c r="M166" s="13"/>
      <c r="N166" s="13">
        <f t="shared" si="61"/>
        <v>0</v>
      </c>
      <c r="O166" s="17"/>
      <c r="P166" s="13"/>
      <c r="Q166" s="13"/>
      <c r="R166" s="13">
        <f t="shared" si="59"/>
        <v>0</v>
      </c>
      <c r="S166" s="22"/>
    </row>
    <row r="167" spans="1:19" ht="15" x14ac:dyDescent="0.2">
      <c r="A167" s="10"/>
      <c r="B167" s="11"/>
      <c r="C167" s="16"/>
      <c r="D167" s="10"/>
      <c r="E167" s="15"/>
      <c r="F167" s="10"/>
      <c r="G167" s="10"/>
      <c r="H167" s="13">
        <f t="shared" si="60"/>
        <v>0</v>
      </c>
      <c r="I167" s="13"/>
      <c r="J167" s="13">
        <f t="shared" si="58"/>
        <v>0</v>
      </c>
      <c r="K167" s="13"/>
      <c r="L167" s="13"/>
      <c r="M167" s="13"/>
      <c r="N167" s="13">
        <f t="shared" si="61"/>
        <v>0</v>
      </c>
      <c r="O167" s="17"/>
      <c r="P167" s="13"/>
      <c r="Q167" s="13"/>
      <c r="R167" s="13">
        <f t="shared" si="59"/>
        <v>0</v>
      </c>
      <c r="S167" s="22"/>
    </row>
    <row r="168" spans="1:19" x14ac:dyDescent="0.2">
      <c r="A168" s="10"/>
      <c r="B168" s="11"/>
      <c r="C168" s="10"/>
      <c r="D168" s="10"/>
      <c r="E168" s="10"/>
      <c r="F168" s="10"/>
      <c r="G168" s="10"/>
      <c r="H168" s="13">
        <f>F168*G168</f>
        <v>0</v>
      </c>
      <c r="I168" s="13"/>
      <c r="J168" s="13">
        <f t="shared" si="58"/>
        <v>0</v>
      </c>
      <c r="K168" s="13"/>
      <c r="L168" s="13"/>
      <c r="M168" s="13"/>
      <c r="N168" s="13">
        <f>L168*M168</f>
        <v>0</v>
      </c>
      <c r="O168" s="17"/>
      <c r="P168" s="13"/>
      <c r="Q168" s="13"/>
      <c r="R168" s="13">
        <f t="shared" si="59"/>
        <v>0</v>
      </c>
      <c r="S168" s="22"/>
    </row>
    <row r="169" spans="1:19" x14ac:dyDescent="0.2">
      <c r="A169" s="10"/>
      <c r="B169" s="11"/>
      <c r="C169" s="10"/>
      <c r="D169" s="10"/>
      <c r="E169" s="20" t="s">
        <v>19</v>
      </c>
      <c r="F169" s="10"/>
      <c r="G169" s="10"/>
      <c r="H169" s="21">
        <f>SUM(H157:H168)</f>
        <v>7</v>
      </c>
      <c r="I169" s="13"/>
      <c r="J169" s="21">
        <f>SUM(J158:J168)</f>
        <v>4200</v>
      </c>
      <c r="K169" s="13"/>
      <c r="L169" s="21">
        <f>SUM(L157:L168)</f>
        <v>1</v>
      </c>
      <c r="M169" s="13"/>
      <c r="N169" s="21">
        <f>SUM(N157:N168)</f>
        <v>500</v>
      </c>
      <c r="O169" s="13"/>
      <c r="P169" s="13"/>
      <c r="Q169" s="13"/>
      <c r="R169" s="21">
        <f>SUM(R157:R168)</f>
        <v>227</v>
      </c>
      <c r="S169" s="14">
        <f>J169+N169+R169</f>
        <v>4927</v>
      </c>
    </row>
    <row r="170" spans="1:19" x14ac:dyDescent="0.2">
      <c r="A170" s="10"/>
      <c r="B170" s="11"/>
      <c r="C170" s="10"/>
      <c r="D170" s="10"/>
      <c r="E170" s="20" t="s">
        <v>19</v>
      </c>
      <c r="F170" s="10"/>
      <c r="G170" s="10"/>
      <c r="H170" s="21">
        <f>H146+H156+H169</f>
        <v>21</v>
      </c>
      <c r="I170" s="13"/>
      <c r="J170" s="21">
        <f>J146+J156+J169</f>
        <v>12600</v>
      </c>
      <c r="K170" s="13"/>
      <c r="L170" s="21">
        <f>L146+L156+L169</f>
        <v>3.5</v>
      </c>
      <c r="M170" s="13"/>
      <c r="N170" s="21">
        <f>N146+N156+N169</f>
        <v>1750</v>
      </c>
      <c r="O170" s="13"/>
      <c r="P170" s="13"/>
      <c r="Q170" s="13"/>
      <c r="R170" s="21">
        <f>R146+R156+R169</f>
        <v>3712</v>
      </c>
      <c r="S170" s="21">
        <f>SUM(S142:S169)</f>
        <v>18062</v>
      </c>
    </row>
    <row r="171" spans="1:19" x14ac:dyDescent="0.2">
      <c r="C171" s="19"/>
      <c r="R171" s="23">
        <f>J170+N170+R170</f>
        <v>18062</v>
      </c>
      <c r="S171" s="23" t="s">
        <v>0</v>
      </c>
    </row>
    <row r="172" spans="1:19" ht="20.25" x14ac:dyDescent="0.3">
      <c r="F172" t="s">
        <v>0</v>
      </c>
      <c r="H172" s="1" t="s">
        <v>77</v>
      </c>
    </row>
    <row r="174" spans="1:19" x14ac:dyDescent="0.2">
      <c r="A174" s="2" t="s">
        <v>2</v>
      </c>
      <c r="B174" s="2" t="s">
        <v>3</v>
      </c>
      <c r="C174" s="2" t="s">
        <v>4</v>
      </c>
      <c r="D174" s="2" t="s">
        <v>5</v>
      </c>
      <c r="E174" s="2" t="s">
        <v>6</v>
      </c>
      <c r="F174" s="3" t="s">
        <v>7</v>
      </c>
      <c r="G174" s="3" t="s">
        <v>8</v>
      </c>
      <c r="H174" s="4" t="s">
        <v>9</v>
      </c>
      <c r="I174" s="4"/>
      <c r="J174" s="4"/>
      <c r="K174" s="2"/>
      <c r="L174" s="4" t="s">
        <v>10</v>
      </c>
      <c r="M174" s="4"/>
      <c r="N174" s="4"/>
      <c r="O174" s="4" t="s">
        <v>11</v>
      </c>
      <c r="P174" s="4"/>
      <c r="Q174" s="4"/>
      <c r="R174" s="4"/>
    </row>
    <row r="175" spans="1:19" ht="25.5" x14ac:dyDescent="0.2">
      <c r="A175" s="5"/>
      <c r="B175" s="5"/>
      <c r="C175" s="5"/>
      <c r="D175" s="5"/>
      <c r="E175" s="5"/>
      <c r="F175" s="6"/>
      <c r="G175" s="6"/>
      <c r="H175" s="7" t="s">
        <v>12</v>
      </c>
      <c r="I175" s="8" t="s">
        <v>13</v>
      </c>
      <c r="J175" s="7" t="s">
        <v>14</v>
      </c>
      <c r="K175" s="9"/>
      <c r="L175" s="7" t="s">
        <v>12</v>
      </c>
      <c r="M175" s="7" t="s">
        <v>15</v>
      </c>
      <c r="N175" s="7" t="s">
        <v>14</v>
      </c>
      <c r="O175" s="8" t="s">
        <v>16</v>
      </c>
      <c r="P175" s="7" t="s">
        <v>12</v>
      </c>
      <c r="Q175" s="7" t="s">
        <v>15</v>
      </c>
      <c r="R175" s="7" t="s">
        <v>14</v>
      </c>
    </row>
    <row r="176" spans="1:19" ht="15.75" x14ac:dyDescent="0.25">
      <c r="A176" s="10"/>
      <c r="B176" s="11"/>
      <c r="C176" s="10"/>
      <c r="D176" s="11"/>
      <c r="E176" s="12" t="s">
        <v>17</v>
      </c>
      <c r="F176" s="10"/>
      <c r="G176" s="10"/>
      <c r="H176" s="13">
        <f>F176*G176</f>
        <v>0</v>
      </c>
      <c r="I176" s="13"/>
      <c r="J176" s="13">
        <f>H176*I176</f>
        <v>0</v>
      </c>
      <c r="K176" s="13"/>
      <c r="L176" s="13"/>
      <c r="M176" s="13"/>
      <c r="N176" s="13">
        <f>L176*M176</f>
        <v>0</v>
      </c>
      <c r="O176" s="13"/>
      <c r="P176" s="13"/>
      <c r="Q176" s="13"/>
      <c r="R176" s="13">
        <f>P176*Q176</f>
        <v>0</v>
      </c>
      <c r="S176" s="14"/>
    </row>
    <row r="177" spans="1:19" ht="15" x14ac:dyDescent="0.2">
      <c r="A177" s="10"/>
      <c r="B177" s="11"/>
      <c r="C177" s="10"/>
      <c r="D177" s="10"/>
      <c r="E177" s="15" t="s">
        <v>18</v>
      </c>
      <c r="F177" s="10"/>
      <c r="G177" s="10"/>
      <c r="H177" s="13">
        <f>F177*G177</f>
        <v>0</v>
      </c>
      <c r="I177" s="13"/>
      <c r="J177" s="13">
        <f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 t="shared" ref="R177:R179" si="62">P177*Q177</f>
        <v>0</v>
      </c>
      <c r="S177" s="14"/>
    </row>
    <row r="178" spans="1:19" ht="15" x14ac:dyDescent="0.2">
      <c r="A178" s="10"/>
      <c r="B178" s="11"/>
      <c r="C178" s="10"/>
      <c r="D178" s="10"/>
      <c r="E178" s="15"/>
      <c r="F178" s="10"/>
      <c r="G178" s="10"/>
      <c r="H178" s="13">
        <f t="shared" ref="H178:H179" si="63">F178*G178</f>
        <v>0</v>
      </c>
      <c r="I178" s="13"/>
      <c r="J178" s="13">
        <f t="shared" ref="J178:J179" si="64">H178*I178</f>
        <v>0</v>
      </c>
      <c r="K178" s="13"/>
      <c r="L178" s="13"/>
      <c r="M178" s="13"/>
      <c r="N178" s="13">
        <f t="shared" ref="N178:N179" si="65">L178*M178</f>
        <v>0</v>
      </c>
      <c r="O178" s="13"/>
      <c r="P178" s="13"/>
      <c r="Q178" s="13"/>
      <c r="R178" s="13">
        <f t="shared" si="62"/>
        <v>0</v>
      </c>
      <c r="S178" s="14"/>
    </row>
    <row r="179" spans="1:19" ht="25.5" x14ac:dyDescent="0.2">
      <c r="A179" s="10">
        <v>1</v>
      </c>
      <c r="B179" s="11" t="s">
        <v>57</v>
      </c>
      <c r="C179" s="16">
        <v>45275</v>
      </c>
      <c r="D179" s="10">
        <v>1548</v>
      </c>
      <c r="E179" s="15" t="s">
        <v>78</v>
      </c>
      <c r="F179" s="10">
        <v>0.5</v>
      </c>
      <c r="G179" s="10">
        <v>1</v>
      </c>
      <c r="H179" s="13">
        <f t="shared" si="63"/>
        <v>0.5</v>
      </c>
      <c r="I179" s="13">
        <v>600</v>
      </c>
      <c r="J179" s="13">
        <f t="shared" si="64"/>
        <v>300</v>
      </c>
      <c r="K179" s="13" t="s">
        <v>47</v>
      </c>
      <c r="L179" s="13">
        <v>0.5</v>
      </c>
      <c r="M179" s="13">
        <v>450</v>
      </c>
      <c r="N179" s="13">
        <f t="shared" si="65"/>
        <v>225</v>
      </c>
      <c r="O179" s="13"/>
      <c r="P179" s="13"/>
      <c r="Q179" s="13"/>
      <c r="R179" s="13">
        <f t="shared" si="62"/>
        <v>0</v>
      </c>
      <c r="S179" s="14"/>
    </row>
    <row r="180" spans="1:19" ht="15" x14ac:dyDescent="0.2">
      <c r="A180" s="10"/>
      <c r="B180" s="11"/>
      <c r="C180" s="10"/>
      <c r="D180" s="10"/>
      <c r="E180" s="15"/>
      <c r="F180" s="10"/>
      <c r="G180" s="1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4"/>
    </row>
    <row r="181" spans="1:19" x14ac:dyDescent="0.2">
      <c r="A181" s="10"/>
      <c r="B181" s="11"/>
      <c r="C181" s="16"/>
      <c r="D181" s="10"/>
      <c r="E181" s="10"/>
      <c r="F181" s="10"/>
      <c r="G181" s="10"/>
      <c r="H181" s="13"/>
      <c r="I181" s="13"/>
      <c r="J181" s="13"/>
      <c r="K181" s="13"/>
      <c r="L181" s="13"/>
      <c r="M181" s="13"/>
      <c r="N181" s="13"/>
      <c r="O181" s="17"/>
      <c r="P181" s="13"/>
      <c r="Q181" s="13"/>
      <c r="R181" s="13"/>
      <c r="S181" s="18"/>
    </row>
    <row r="182" spans="1:19" x14ac:dyDescent="0.2">
      <c r="A182" s="10"/>
      <c r="B182" s="11"/>
      <c r="C182" s="10"/>
      <c r="D182" s="10"/>
      <c r="E182" s="20" t="s">
        <v>19</v>
      </c>
      <c r="F182" s="10"/>
      <c r="G182" s="10"/>
      <c r="H182" s="21">
        <f>SUM(H176:H181)</f>
        <v>0.5</v>
      </c>
      <c r="I182" s="13"/>
      <c r="J182" s="21">
        <f>SUM(J176:J181)</f>
        <v>300</v>
      </c>
      <c r="K182" s="13"/>
      <c r="L182" s="21">
        <f>SUM(L176:L181)</f>
        <v>0.5</v>
      </c>
      <c r="M182" s="13"/>
      <c r="N182" s="21">
        <f>SUM(N176:N181)</f>
        <v>225</v>
      </c>
      <c r="O182" s="13"/>
      <c r="P182" s="13"/>
      <c r="Q182" s="13"/>
      <c r="R182" s="21">
        <f>SUM(R176:R181)</f>
        <v>0</v>
      </c>
      <c r="S182" s="14">
        <f>J182+N182+R182</f>
        <v>525</v>
      </c>
    </row>
    <row r="183" spans="1:19" ht="15" x14ac:dyDescent="0.2">
      <c r="A183" s="10" t="s">
        <v>0</v>
      </c>
      <c r="B183" s="11"/>
      <c r="C183" s="10"/>
      <c r="D183" s="10"/>
      <c r="E183" s="15" t="s">
        <v>20</v>
      </c>
      <c r="F183" s="10"/>
      <c r="G183" s="10"/>
      <c r="H183" s="13">
        <f>F183*G183</f>
        <v>0</v>
      </c>
      <c r="I183" s="13"/>
      <c r="J183" s="13">
        <f>H183*I183</f>
        <v>0</v>
      </c>
      <c r="K183" s="13"/>
      <c r="L183" s="13"/>
      <c r="M183" s="13"/>
      <c r="N183" s="13">
        <f>L183*M183</f>
        <v>0</v>
      </c>
      <c r="O183" s="13"/>
      <c r="P183" s="13"/>
      <c r="Q183" s="13"/>
      <c r="R183" s="13">
        <f>P183</f>
        <v>0</v>
      </c>
      <c r="S183" s="22"/>
    </row>
    <row r="184" spans="1:19" ht="15" x14ac:dyDescent="0.2">
      <c r="A184" s="10"/>
      <c r="B184" s="11"/>
      <c r="C184" s="16"/>
      <c r="D184" s="10"/>
      <c r="E184" s="15" t="s">
        <v>38</v>
      </c>
      <c r="F184" s="10"/>
      <c r="G184" s="10"/>
      <c r="H184" s="13">
        <f t="shared" ref="H184:H186" si="66">F184*G184</f>
        <v>0</v>
      </c>
      <c r="I184" s="13"/>
      <c r="J184" s="13">
        <f>H184*I184</f>
        <v>0</v>
      </c>
      <c r="K184" s="13"/>
      <c r="L184" s="13"/>
      <c r="M184" s="13"/>
      <c r="N184" s="13">
        <f t="shared" ref="N184:N185" si="67">L184*M184</f>
        <v>0</v>
      </c>
      <c r="O184" s="13"/>
      <c r="P184" s="13"/>
      <c r="Q184" s="13"/>
      <c r="R184" s="13">
        <f>P184*Q184</f>
        <v>0</v>
      </c>
      <c r="S184" s="22"/>
    </row>
    <row r="185" spans="1:19" ht="15" x14ac:dyDescent="0.2">
      <c r="A185" s="10"/>
      <c r="B185" s="11"/>
      <c r="C185" s="10"/>
      <c r="D185" s="10"/>
      <c r="E185" s="15"/>
      <c r="F185" s="10"/>
      <c r="G185" s="10"/>
      <c r="H185" s="13">
        <f t="shared" si="66"/>
        <v>0</v>
      </c>
      <c r="I185" s="13"/>
      <c r="J185" s="13">
        <f>H185*I185</f>
        <v>0</v>
      </c>
      <c r="K185" s="13"/>
      <c r="L185" s="13"/>
      <c r="M185" s="13"/>
      <c r="N185" s="13">
        <f t="shared" si="67"/>
        <v>0</v>
      </c>
      <c r="O185" s="13"/>
      <c r="P185" s="13"/>
      <c r="Q185" s="13"/>
      <c r="R185" s="13">
        <f t="shared" ref="R185:R186" si="68">P185*Q185</f>
        <v>0</v>
      </c>
      <c r="S185" s="22"/>
    </row>
    <row r="186" spans="1:19" x14ac:dyDescent="0.2">
      <c r="A186" s="10"/>
      <c r="B186" s="11"/>
      <c r="C186" s="10"/>
      <c r="D186" s="10"/>
      <c r="E186" s="10"/>
      <c r="F186" s="10"/>
      <c r="G186" s="10"/>
      <c r="H186" s="13">
        <f t="shared" si="66"/>
        <v>0</v>
      </c>
      <c r="I186" s="13"/>
      <c r="J186" s="13">
        <f t="shared" ref="J186" si="69">H186*I186</f>
        <v>0</v>
      </c>
      <c r="K186" s="13"/>
      <c r="L186" s="13"/>
      <c r="M186" s="13"/>
      <c r="N186" s="13">
        <f>L186*M186</f>
        <v>0</v>
      </c>
      <c r="O186" s="13"/>
      <c r="P186" s="13"/>
      <c r="Q186" s="13"/>
      <c r="R186" s="13">
        <f t="shared" si="68"/>
        <v>0</v>
      </c>
      <c r="S186" s="14"/>
    </row>
    <row r="187" spans="1:19" x14ac:dyDescent="0.2">
      <c r="A187" s="10"/>
      <c r="B187" s="11"/>
      <c r="C187" s="10"/>
      <c r="D187" s="10"/>
      <c r="E187" s="20" t="s">
        <v>19</v>
      </c>
      <c r="F187" s="10"/>
      <c r="G187" s="10"/>
      <c r="H187" s="21">
        <f>SUM(H183:H186)</f>
        <v>0</v>
      </c>
      <c r="I187" s="13"/>
      <c r="J187" s="21">
        <f>SUM(J183:J186)</f>
        <v>0</v>
      </c>
      <c r="K187" s="13"/>
      <c r="L187" s="21">
        <f>SUM(L183:L186)</f>
        <v>0</v>
      </c>
      <c r="M187" s="13"/>
      <c r="N187" s="21">
        <f>SUM(N183:N186)</f>
        <v>0</v>
      </c>
      <c r="O187" s="13"/>
      <c r="P187" s="13"/>
      <c r="Q187" s="13"/>
      <c r="R187" s="21">
        <f>SUM(R183:R186)</f>
        <v>0</v>
      </c>
      <c r="S187" s="14">
        <f>J187+N187+R187</f>
        <v>0</v>
      </c>
    </row>
    <row r="188" spans="1:19" ht="15" x14ac:dyDescent="0.2">
      <c r="A188" s="10"/>
      <c r="B188" s="11"/>
      <c r="C188" s="10"/>
      <c r="D188" s="10"/>
      <c r="E188" s="15" t="s">
        <v>21</v>
      </c>
      <c r="F188" s="10"/>
      <c r="G188" s="10"/>
      <c r="H188" s="13">
        <f>F188*G188</f>
        <v>0</v>
      </c>
      <c r="I188" s="13"/>
      <c r="J188" s="13">
        <f>H188*I188</f>
        <v>0</v>
      </c>
      <c r="K188" s="13"/>
      <c r="L188" s="13"/>
      <c r="M188" s="13"/>
      <c r="N188" s="13">
        <f>L188*M188</f>
        <v>0</v>
      </c>
      <c r="O188" s="13"/>
      <c r="P188" s="13"/>
      <c r="Q188" s="13"/>
      <c r="R188" s="13">
        <f>P188*Q188</f>
        <v>0</v>
      </c>
      <c r="S188" s="22"/>
    </row>
    <row r="189" spans="1:19" ht="15" x14ac:dyDescent="0.2">
      <c r="A189" s="10"/>
      <c r="B189" s="11"/>
      <c r="C189" s="16"/>
      <c r="D189" s="10"/>
      <c r="E189" s="15"/>
      <c r="F189" s="10"/>
      <c r="G189" s="10"/>
      <c r="H189" s="13">
        <f>F189*G189</f>
        <v>0</v>
      </c>
      <c r="I189" s="13"/>
      <c r="J189" s="13">
        <f t="shared" ref="J189:J190" si="70">H189*I189</f>
        <v>0</v>
      </c>
      <c r="K189" s="13"/>
      <c r="L189" s="13"/>
      <c r="M189" s="13"/>
      <c r="N189" s="13">
        <f>L189*M189</f>
        <v>0</v>
      </c>
      <c r="O189" s="13"/>
      <c r="P189" s="13"/>
      <c r="Q189" s="13"/>
      <c r="R189" s="13">
        <f t="shared" ref="R189:R190" si="71">P189*Q189</f>
        <v>0</v>
      </c>
      <c r="S189" s="22"/>
    </row>
    <row r="190" spans="1:19" x14ac:dyDescent="0.2">
      <c r="A190" s="10"/>
      <c r="B190" s="11"/>
      <c r="C190" s="10"/>
      <c r="D190" s="10"/>
      <c r="E190" s="10"/>
      <c r="F190" s="10"/>
      <c r="G190" s="10"/>
      <c r="H190" s="13">
        <f>F190*G190</f>
        <v>0</v>
      </c>
      <c r="I190" s="13"/>
      <c r="J190" s="13">
        <f t="shared" si="70"/>
        <v>0</v>
      </c>
      <c r="K190" s="13"/>
      <c r="L190" s="13"/>
      <c r="M190" s="13"/>
      <c r="N190" s="13">
        <f>L190*M190</f>
        <v>0</v>
      </c>
      <c r="O190" s="13"/>
      <c r="P190" s="13"/>
      <c r="Q190" s="13"/>
      <c r="R190" s="13">
        <f t="shared" si="71"/>
        <v>0</v>
      </c>
      <c r="S190" s="22"/>
    </row>
    <row r="191" spans="1:19" x14ac:dyDescent="0.2">
      <c r="A191" s="10"/>
      <c r="B191" s="11"/>
      <c r="C191" s="10"/>
      <c r="D191" s="10"/>
      <c r="E191" s="20" t="s">
        <v>19</v>
      </c>
      <c r="F191" s="10"/>
      <c r="G191" s="10"/>
      <c r="H191" s="21">
        <f>SUM(H188:H190)</f>
        <v>0</v>
      </c>
      <c r="I191" s="13"/>
      <c r="J191" s="21">
        <f>SUM(J189:J190)</f>
        <v>0</v>
      </c>
      <c r="K191" s="13"/>
      <c r="L191" s="21">
        <f>SUM(L188:L190)</f>
        <v>0</v>
      </c>
      <c r="M191" s="13"/>
      <c r="N191" s="21">
        <f>SUM(N188:N190)</f>
        <v>0</v>
      </c>
      <c r="O191" s="13"/>
      <c r="P191" s="13"/>
      <c r="Q191" s="13"/>
      <c r="R191" s="21">
        <f>SUM(R188:R190)</f>
        <v>0</v>
      </c>
      <c r="S191" s="14">
        <f>J191+N191+R191</f>
        <v>0</v>
      </c>
    </row>
    <row r="192" spans="1:19" x14ac:dyDescent="0.2">
      <c r="A192" s="10"/>
      <c r="B192" s="11"/>
      <c r="C192" s="10"/>
      <c r="D192" s="10"/>
      <c r="E192" s="20" t="s">
        <v>19</v>
      </c>
      <c r="F192" s="10"/>
      <c r="G192" s="10"/>
      <c r="H192" s="21">
        <f>H182+H187+H191</f>
        <v>0.5</v>
      </c>
      <c r="I192" s="13"/>
      <c r="J192" s="21">
        <f>J182+J187+J191</f>
        <v>300</v>
      </c>
      <c r="K192" s="13"/>
      <c r="L192" s="21">
        <f>L182+L187+L191</f>
        <v>0.5</v>
      </c>
      <c r="M192" s="13"/>
      <c r="N192" s="21">
        <f>N182+N187+N191</f>
        <v>225</v>
      </c>
      <c r="O192" s="13"/>
      <c r="P192" s="13"/>
      <c r="Q192" s="13"/>
      <c r="R192" s="21">
        <f>R182+R187+R191</f>
        <v>0</v>
      </c>
      <c r="S192" s="21">
        <f>SUM(S176:S191)</f>
        <v>525</v>
      </c>
    </row>
    <row r="193" spans="3:19" x14ac:dyDescent="0.2">
      <c r="C193" s="19"/>
      <c r="R193" s="23">
        <f>J192+N192+R192</f>
        <v>525</v>
      </c>
      <c r="S193" s="23" t="s">
        <v>0</v>
      </c>
    </row>
    <row r="195" spans="3:19" ht="15.75" x14ac:dyDescent="0.25">
      <c r="O195" s="26" t="s">
        <v>79</v>
      </c>
      <c r="P195" s="27">
        <f>R193+R171+R137+R72+R50+R19+R103</f>
        <v>78927.3</v>
      </c>
    </row>
  </sheetData>
  <mergeCells count="77">
    <mergeCell ref="G174:G175"/>
    <mergeCell ref="H174:J174"/>
    <mergeCell ref="K174:K175"/>
    <mergeCell ref="L174:N174"/>
    <mergeCell ref="O174:R174"/>
    <mergeCell ref="A174:A175"/>
    <mergeCell ref="B174:B175"/>
    <mergeCell ref="C174:C175"/>
    <mergeCell ref="D174:D175"/>
    <mergeCell ref="E174:E175"/>
    <mergeCell ref="F174:F175"/>
    <mergeCell ref="F140:F141"/>
    <mergeCell ref="G140:G141"/>
    <mergeCell ref="H140:J140"/>
    <mergeCell ref="K140:K141"/>
    <mergeCell ref="L140:N140"/>
    <mergeCell ref="O140:R140"/>
    <mergeCell ref="G109:G110"/>
    <mergeCell ref="H109:J109"/>
    <mergeCell ref="K109:K110"/>
    <mergeCell ref="L109:N109"/>
    <mergeCell ref="O109:R109"/>
    <mergeCell ref="A140:A141"/>
    <mergeCell ref="B140:B141"/>
    <mergeCell ref="C140:C141"/>
    <mergeCell ref="D140:D141"/>
    <mergeCell ref="E140:E141"/>
    <mergeCell ref="A109:A110"/>
    <mergeCell ref="B109:B110"/>
    <mergeCell ref="C109:C110"/>
    <mergeCell ref="D109:D110"/>
    <mergeCell ref="E109:E110"/>
    <mergeCell ref="F109:F110"/>
    <mergeCell ref="F75:F76"/>
    <mergeCell ref="G75:G76"/>
    <mergeCell ref="H75:J75"/>
    <mergeCell ref="K75:K76"/>
    <mergeCell ref="L75:N75"/>
    <mergeCell ref="O75:R75"/>
    <mergeCell ref="G53:G54"/>
    <mergeCell ref="H53:J53"/>
    <mergeCell ref="K53:K54"/>
    <mergeCell ref="L53:N53"/>
    <mergeCell ref="O53:R53"/>
    <mergeCell ref="A75:A76"/>
    <mergeCell ref="B75:B76"/>
    <mergeCell ref="C75:C76"/>
    <mergeCell ref="D75:D76"/>
    <mergeCell ref="E75:E76"/>
    <mergeCell ref="A53:A54"/>
    <mergeCell ref="B53:B54"/>
    <mergeCell ref="C53:C54"/>
    <mergeCell ref="D53:D54"/>
    <mergeCell ref="E53:E54"/>
    <mergeCell ref="F53:F54"/>
    <mergeCell ref="F22:F23"/>
    <mergeCell ref="G22:G23"/>
    <mergeCell ref="H22:J22"/>
    <mergeCell ref="K22:K23"/>
    <mergeCell ref="L22:N22"/>
    <mergeCell ref="O22:R22"/>
    <mergeCell ref="G3:G4"/>
    <mergeCell ref="H3:J3"/>
    <mergeCell ref="K3:K4"/>
    <mergeCell ref="L3:N3"/>
    <mergeCell ref="O3:R3"/>
    <mergeCell ref="A22:A23"/>
    <mergeCell ref="B22:B23"/>
    <mergeCell ref="C22:C23"/>
    <mergeCell ref="D22:D23"/>
    <mergeCell ref="E22:E23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2024-03-04T22:58:07Z</dcterms:created>
  <dcterms:modified xsi:type="dcterms:W3CDTF">2024-03-04T22:59:01Z</dcterms:modified>
</cp:coreProperties>
</file>