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D7575757-ED3F-4793-AA91-3E1EBF9077F5}" xr6:coauthVersionLast="36" xr6:coauthVersionMax="36" xr10:uidLastSave="{00000000-0000-0000-0000-000000000000}"/>
  <bookViews>
    <workbookView xWindow="0" yWindow="0" windowWidth="28800" windowHeight="13020" xr2:uid="{C12087C1-43D3-43E7-A1DE-259A321B9095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1" i="1" l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R147" i="1"/>
  <c r="N147" i="1"/>
  <c r="H147" i="1"/>
  <c r="J147" i="1" s="1"/>
  <c r="R146" i="1"/>
  <c r="N146" i="1"/>
  <c r="H146" i="1"/>
  <c r="J146" i="1" s="1"/>
  <c r="R145" i="1"/>
  <c r="N145" i="1"/>
  <c r="H145" i="1"/>
  <c r="J145" i="1" s="1"/>
  <c r="R144" i="1"/>
  <c r="N144" i="1"/>
  <c r="H144" i="1"/>
  <c r="J144" i="1" s="1"/>
  <c r="R143" i="1"/>
  <c r="N143" i="1"/>
  <c r="H143" i="1"/>
  <c r="J143" i="1" s="1"/>
  <c r="R142" i="1"/>
  <c r="N142" i="1"/>
  <c r="H142" i="1"/>
  <c r="J142" i="1" s="1"/>
  <c r="J151" i="1" s="1"/>
  <c r="S151" i="1" s="1"/>
  <c r="R141" i="1"/>
  <c r="R151" i="1" s="1"/>
  <c r="N141" i="1"/>
  <c r="N151" i="1" s="1"/>
  <c r="H141" i="1"/>
  <c r="J141" i="1" s="1"/>
  <c r="R140" i="1"/>
  <c r="L140" i="1"/>
  <c r="R139" i="1"/>
  <c r="N139" i="1"/>
  <c r="H139" i="1"/>
  <c r="J139" i="1" s="1"/>
  <c r="R138" i="1"/>
  <c r="N138" i="1"/>
  <c r="H138" i="1"/>
  <c r="J138" i="1" s="1"/>
  <c r="R137" i="1"/>
  <c r="N137" i="1"/>
  <c r="H137" i="1"/>
  <c r="J137" i="1" s="1"/>
  <c r="R136" i="1"/>
  <c r="N136" i="1"/>
  <c r="N140" i="1" s="1"/>
  <c r="H136" i="1"/>
  <c r="H140" i="1" s="1"/>
  <c r="L135" i="1"/>
  <c r="L152" i="1" s="1"/>
  <c r="R134" i="1"/>
  <c r="N134" i="1"/>
  <c r="H134" i="1"/>
  <c r="J134" i="1" s="1"/>
  <c r="R133" i="1"/>
  <c r="N133" i="1"/>
  <c r="H133" i="1"/>
  <c r="J133" i="1" s="1"/>
  <c r="R132" i="1"/>
  <c r="N132" i="1"/>
  <c r="H132" i="1"/>
  <c r="J132" i="1" s="1"/>
  <c r="R131" i="1"/>
  <c r="R135" i="1" s="1"/>
  <c r="R152" i="1" s="1"/>
  <c r="N131" i="1"/>
  <c r="N135" i="1" s="1"/>
  <c r="H131" i="1"/>
  <c r="J131" i="1" s="1"/>
  <c r="N122" i="1"/>
  <c r="L122" i="1"/>
  <c r="R121" i="1"/>
  <c r="N121" i="1"/>
  <c r="J121" i="1"/>
  <c r="H121" i="1"/>
  <c r="R120" i="1"/>
  <c r="R119" i="1"/>
  <c r="R118" i="1"/>
  <c r="N118" i="1"/>
  <c r="J118" i="1"/>
  <c r="H118" i="1"/>
  <c r="R117" i="1"/>
  <c r="R116" i="1"/>
  <c r="R115" i="1"/>
  <c r="N115" i="1"/>
  <c r="J115" i="1"/>
  <c r="J122" i="1" s="1"/>
  <c r="H115" i="1"/>
  <c r="R114" i="1"/>
  <c r="R122" i="1" s="1"/>
  <c r="N114" i="1"/>
  <c r="J114" i="1"/>
  <c r="H114" i="1"/>
  <c r="H122" i="1" s="1"/>
  <c r="N113" i="1"/>
  <c r="L113" i="1"/>
  <c r="R112" i="1"/>
  <c r="N112" i="1"/>
  <c r="J112" i="1"/>
  <c r="H112" i="1"/>
  <c r="R111" i="1"/>
  <c r="N111" i="1"/>
  <c r="J111" i="1"/>
  <c r="H111" i="1"/>
  <c r="R110" i="1"/>
  <c r="N110" i="1"/>
  <c r="J110" i="1"/>
  <c r="H110" i="1"/>
  <c r="R109" i="1"/>
  <c r="R113" i="1" s="1"/>
  <c r="N109" i="1"/>
  <c r="J109" i="1"/>
  <c r="J113" i="1" s="1"/>
  <c r="S113" i="1" s="1"/>
  <c r="H109" i="1"/>
  <c r="H113" i="1" s="1"/>
  <c r="N108" i="1"/>
  <c r="N123" i="1" s="1"/>
  <c r="L108" i="1"/>
  <c r="L123" i="1" s="1"/>
  <c r="R107" i="1"/>
  <c r="N107" i="1"/>
  <c r="J107" i="1"/>
  <c r="H107" i="1"/>
  <c r="R105" i="1"/>
  <c r="N105" i="1"/>
  <c r="J105" i="1"/>
  <c r="H105" i="1"/>
  <c r="R104" i="1"/>
  <c r="N104" i="1"/>
  <c r="J104" i="1"/>
  <c r="H104" i="1"/>
  <c r="R103" i="1"/>
  <c r="R108" i="1" s="1"/>
  <c r="R123" i="1" s="1"/>
  <c r="N103" i="1"/>
  <c r="J103" i="1"/>
  <c r="J108" i="1" s="1"/>
  <c r="H103" i="1"/>
  <c r="H108" i="1" s="1"/>
  <c r="H123" i="1" s="1"/>
  <c r="R94" i="1"/>
  <c r="L94" i="1"/>
  <c r="R93" i="1"/>
  <c r="N93" i="1"/>
  <c r="H93" i="1"/>
  <c r="J93" i="1" s="1"/>
  <c r="R92" i="1"/>
  <c r="N92" i="1"/>
  <c r="H92" i="1"/>
  <c r="J92" i="1" s="1"/>
  <c r="J94" i="1" s="1"/>
  <c r="S94" i="1" s="1"/>
  <c r="R90" i="1"/>
  <c r="N90" i="1"/>
  <c r="N94" i="1" s="1"/>
  <c r="H90" i="1"/>
  <c r="H94" i="1" s="1"/>
  <c r="R89" i="1"/>
  <c r="L89" i="1"/>
  <c r="L95" i="1" s="1"/>
  <c r="R88" i="1"/>
  <c r="N88" i="1"/>
  <c r="H88" i="1"/>
  <c r="J88" i="1" s="1"/>
  <c r="R87" i="1"/>
  <c r="N87" i="1"/>
  <c r="H87" i="1"/>
  <c r="J87" i="1" s="1"/>
  <c r="R86" i="1"/>
  <c r="N86" i="1"/>
  <c r="H86" i="1"/>
  <c r="J86" i="1" s="1"/>
  <c r="R85" i="1"/>
  <c r="N85" i="1"/>
  <c r="N89" i="1" s="1"/>
  <c r="H85" i="1"/>
  <c r="J85" i="1" s="1"/>
  <c r="L84" i="1"/>
  <c r="H84" i="1"/>
  <c r="R83" i="1"/>
  <c r="N83" i="1"/>
  <c r="H83" i="1"/>
  <c r="J83" i="1" s="1"/>
  <c r="N77" i="1"/>
  <c r="J77" i="1"/>
  <c r="R75" i="1"/>
  <c r="N75" i="1"/>
  <c r="H75" i="1"/>
  <c r="J75" i="1" s="1"/>
  <c r="R74" i="1"/>
  <c r="R73" i="1"/>
  <c r="R72" i="1"/>
  <c r="R71" i="1"/>
  <c r="R70" i="1"/>
  <c r="R69" i="1"/>
  <c r="N69" i="1"/>
  <c r="J69" i="1"/>
  <c r="H69" i="1"/>
  <c r="R68" i="1"/>
  <c r="N68" i="1"/>
  <c r="J68" i="1"/>
  <c r="H68" i="1"/>
  <c r="R67" i="1"/>
  <c r="R84" i="1" s="1"/>
  <c r="R95" i="1" s="1"/>
  <c r="N67" i="1"/>
  <c r="N84" i="1" s="1"/>
  <c r="J67" i="1"/>
  <c r="J84" i="1" s="1"/>
  <c r="H67" i="1"/>
  <c r="R59" i="1"/>
  <c r="L59" i="1"/>
  <c r="R58" i="1"/>
  <c r="N58" i="1"/>
  <c r="H58" i="1"/>
  <c r="J58" i="1" s="1"/>
  <c r="R57" i="1"/>
  <c r="N57" i="1"/>
  <c r="H57" i="1"/>
  <c r="J57" i="1" s="1"/>
  <c r="J59" i="1" s="1"/>
  <c r="S59" i="1" s="1"/>
  <c r="R55" i="1"/>
  <c r="N55" i="1"/>
  <c r="N59" i="1" s="1"/>
  <c r="H55" i="1"/>
  <c r="H59" i="1" s="1"/>
  <c r="R54" i="1"/>
  <c r="L54" i="1"/>
  <c r="L60" i="1" s="1"/>
  <c r="R53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N50" i="1"/>
  <c r="N54" i="1" s="1"/>
  <c r="H50" i="1"/>
  <c r="J50" i="1" s="1"/>
  <c r="L49" i="1"/>
  <c r="H49" i="1"/>
  <c r="N48" i="1"/>
  <c r="J48" i="1"/>
  <c r="H48" i="1"/>
  <c r="R47" i="1"/>
  <c r="R46" i="1"/>
  <c r="R45" i="1"/>
  <c r="R44" i="1"/>
  <c r="R43" i="1"/>
  <c r="R42" i="1"/>
  <c r="R41" i="1"/>
  <c r="R40" i="1"/>
  <c r="R39" i="1"/>
  <c r="R38" i="1"/>
  <c r="J38" i="1"/>
  <c r="H38" i="1"/>
  <c r="R37" i="1"/>
  <c r="N37" i="1"/>
  <c r="J37" i="1"/>
  <c r="H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N22" i="1"/>
  <c r="J22" i="1"/>
  <c r="H22" i="1"/>
  <c r="R21" i="1"/>
  <c r="R20" i="1"/>
  <c r="R19" i="1"/>
  <c r="N19" i="1"/>
  <c r="J19" i="1"/>
  <c r="H19" i="1"/>
  <c r="R18" i="1"/>
  <c r="R17" i="1"/>
  <c r="R16" i="1"/>
  <c r="R15" i="1"/>
  <c r="R14" i="1"/>
  <c r="R13" i="1"/>
  <c r="R12" i="1"/>
  <c r="R11" i="1"/>
  <c r="R10" i="1"/>
  <c r="R49" i="1" s="1"/>
  <c r="R60" i="1" s="1"/>
  <c r="R9" i="1"/>
  <c r="R8" i="1"/>
  <c r="R7" i="1"/>
  <c r="N7" i="1"/>
  <c r="H7" i="1"/>
  <c r="J7" i="1" s="1"/>
  <c r="R6" i="1"/>
  <c r="N6" i="1"/>
  <c r="H6" i="1"/>
  <c r="J6" i="1" s="1"/>
  <c r="R5" i="1"/>
  <c r="N5" i="1"/>
  <c r="N49" i="1" s="1"/>
  <c r="H5" i="1"/>
  <c r="J5" i="1" s="1"/>
  <c r="J95" i="1" l="1"/>
  <c r="R96" i="1" s="1"/>
  <c r="S84" i="1"/>
  <c r="H95" i="1"/>
  <c r="S108" i="1"/>
  <c r="J123" i="1"/>
  <c r="R124" i="1" s="1"/>
  <c r="S122" i="1"/>
  <c r="J49" i="1"/>
  <c r="N95" i="1"/>
  <c r="J135" i="1"/>
  <c r="N60" i="1"/>
  <c r="J54" i="1"/>
  <c r="S54" i="1" s="1"/>
  <c r="J89" i="1"/>
  <c r="S89" i="1" s="1"/>
  <c r="N152" i="1"/>
  <c r="J55" i="1"/>
  <c r="J90" i="1"/>
  <c r="J136" i="1"/>
  <c r="J140" i="1" s="1"/>
  <c r="S140" i="1" s="1"/>
  <c r="H54" i="1"/>
  <c r="H60" i="1" s="1"/>
  <c r="H89" i="1"/>
  <c r="H135" i="1"/>
  <c r="H152" i="1" s="1"/>
  <c r="H151" i="1"/>
  <c r="J60" i="1" l="1"/>
  <c r="R61" i="1" s="1"/>
  <c r="S49" i="1"/>
  <c r="S60" i="1" s="1"/>
  <c r="S95" i="1"/>
  <c r="S135" i="1"/>
  <c r="S152" i="1" s="1"/>
  <c r="J152" i="1"/>
  <c r="R153" i="1" s="1"/>
  <c r="R156" i="1" s="1"/>
  <c r="S123" i="1"/>
</calcChain>
</file>

<file path=xl/sharedStrings.xml><?xml version="1.0" encoding="utf-8"?>
<sst xmlns="http://schemas.openxmlformats.org/spreadsheetml/2006/main" count="220" uniqueCount="103">
  <si>
    <t xml:space="preserve"> </t>
  </si>
  <si>
    <t xml:space="preserve">Акт выполненых работ за  Сентябрь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</si>
  <si>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</si>
  <si>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</si>
  <si>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</si>
  <si>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</si>
  <si>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</si>
  <si>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</si>
  <si>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</si>
  <si>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</si>
  <si>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</si>
  <si>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</si>
  <si>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</si>
  <si>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</si>
  <si>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</si>
  <si>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</si>
  <si>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</si>
  <si>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Космонавтов д.3</t>
  </si>
  <si>
    <t>ТВК</t>
  </si>
  <si>
    <t>Перекрытие стояков х/воды в подвале,сброс,вывод кранов и подключения к стоякам х/воды для уборки подъездов.</t>
  </si>
  <si>
    <t>ст дома</t>
  </si>
  <si>
    <t>ниссан</t>
  </si>
  <si>
    <t>трубаППР20</t>
  </si>
  <si>
    <t>муфтаППР20*в.р15</t>
  </si>
  <si>
    <t>кран15</t>
  </si>
  <si>
    <t>тройн20*26в.р15</t>
  </si>
  <si>
    <t>уголППР20</t>
  </si>
  <si>
    <t>шланг</t>
  </si>
  <si>
    <t>фум лен</t>
  </si>
  <si>
    <t>муфтаППР20</t>
  </si>
  <si>
    <t>ДЮБЕЛЬ6</t>
  </si>
  <si>
    <t>ШУРУП</t>
  </si>
  <si>
    <t>провол</t>
  </si>
  <si>
    <t>Перекратие стояков отопления в подвале,сброс,демонтаж крана на радиаторе в спальне,монтаж заглушки,запуск,проверка.</t>
  </si>
  <si>
    <t>кв2</t>
  </si>
  <si>
    <t>заглушка15</t>
  </si>
  <si>
    <t>Обследование перекрытие стояков отопления в подвале, сброс, замена стояков отопления в квартирах 72,75, запуск , проверка.</t>
  </si>
  <si>
    <t xml:space="preserve">Труба 32 </t>
  </si>
  <si>
    <t>Переход 32*25</t>
  </si>
  <si>
    <t>американка 32</t>
  </si>
  <si>
    <t>труба 25</t>
  </si>
  <si>
    <t>тройник 25</t>
  </si>
  <si>
    <t>американка 25</t>
  </si>
  <si>
    <t>угол ппр 25</t>
  </si>
  <si>
    <t>муфта ппр 25</t>
  </si>
  <si>
    <t>диск отрезной</t>
  </si>
  <si>
    <t>фум лента</t>
  </si>
  <si>
    <t>Перекрытие стояков отопления в подвале,сбросдемонтаж стояков,монтаж стояковпропиленом,замена сгонов на радиаторе в кв49 нарезка резб,запуск,проверка.</t>
  </si>
  <si>
    <t>кв52</t>
  </si>
  <si>
    <t>фитинг20*26</t>
  </si>
  <si>
    <t>метапол20*26</t>
  </si>
  <si>
    <t>трубаППР25</t>
  </si>
  <si>
    <t>АМЕРИКАНППР25</t>
  </si>
  <si>
    <t>уголокППР25</t>
  </si>
  <si>
    <t>тройнППР25</t>
  </si>
  <si>
    <t>диск отр</t>
  </si>
  <si>
    <t>Промывка и опрессовка системы теплоснабжения</t>
  </si>
  <si>
    <t>итого</t>
  </si>
  <si>
    <t>РСЦ</t>
  </si>
  <si>
    <t>Дом</t>
  </si>
  <si>
    <t>Эл цех</t>
  </si>
  <si>
    <t xml:space="preserve">Акт выполненых работ за  Октябрь  2022 год </t>
  </si>
  <si>
    <t>ул. Космонавтов д,3</t>
  </si>
  <si>
    <t>Перекрытие стояка отопления,сброс воды,демонтаж стояка отопления метал,монтаж на полипропилен,запуск роверка.</t>
  </si>
  <si>
    <t>кв62</t>
  </si>
  <si>
    <t>трубапроп25</t>
  </si>
  <si>
    <t>угол90</t>
  </si>
  <si>
    <t>угол45</t>
  </si>
  <si>
    <t>муфта253/4</t>
  </si>
  <si>
    <t>американ253/4</t>
  </si>
  <si>
    <t>фум-лен</t>
  </si>
  <si>
    <t>Перекрытие стояка отопления,сброс воды,замена радиатора,запуск проверка</t>
  </si>
  <si>
    <t>муфта25</t>
  </si>
  <si>
    <t>Сброс воздуха из системы отопления,запуск проверка.</t>
  </si>
  <si>
    <t>кв68</t>
  </si>
  <si>
    <t xml:space="preserve">Акт выполненых работ за  Ноябрь  2022 год </t>
  </si>
  <si>
    <t>ул.Космонавтов д.3</t>
  </si>
  <si>
    <t>Перекрытие стояков холод и горяч воды в подвале,сброс,заваркасвища на стояке гор воды в туалете,запуск проверка.</t>
  </si>
  <si>
    <t>кв19</t>
  </si>
  <si>
    <t>Установка светодиодного прожектора на выходе 3-го этажа ,установка фото реле подключения и изоляция,установка фото-реле на прожекторе высата3-го этажа,изоляция подключения</t>
  </si>
  <si>
    <t>кв23</t>
  </si>
  <si>
    <t>выш/мал</t>
  </si>
  <si>
    <t>прож светодиод 150В</t>
  </si>
  <si>
    <t>фото реле</t>
  </si>
  <si>
    <t>самморезы</t>
  </si>
  <si>
    <t>дюпель</t>
  </si>
  <si>
    <t>провод2*2,5</t>
  </si>
  <si>
    <t>изолен</t>
  </si>
  <si>
    <t xml:space="preserve">Акт выполненых работ за  Декабрь 2022 год </t>
  </si>
  <si>
    <t>Прочистка запорной арматуры сливного бочка, запуск, проверка.</t>
  </si>
  <si>
    <t>кв 10</t>
  </si>
  <si>
    <t>мазда</t>
  </si>
  <si>
    <t xml:space="preserve">Полное обследование межэтажных эл щитов на предмет неисправности. Демонтраж неисправного ореха. Установка нового </t>
  </si>
  <si>
    <t>кв 54</t>
  </si>
  <si>
    <t>орех</t>
  </si>
  <si>
    <t>изолента</t>
  </si>
  <si>
    <t>Полное обследование эл проводки, розеток. Установка новой эл проводки, подключение двух рознеток. Подключение к эл сети</t>
  </si>
  <si>
    <t>кв 7</t>
  </si>
  <si>
    <t>провод</t>
  </si>
  <si>
    <t>розетки</t>
  </si>
  <si>
    <t>саморезы</t>
  </si>
  <si>
    <t>дюбель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</si>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</sst>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4A967-48E0-44A6-AA9E-9A27E69364CE}">
  <sheetPr>
    <tabColor rgb="FFFFFF00"/>
  </sheetPr>
  <dimension ref="A1:AD156"/>
  <sheetViews>
    <sheetView tabSelected="1" zoomScale="90" zoomScaleNormal="90" workbookViewId="0">
      <pane xSplit="1" ySplit="4" topLeftCell="B146" activePane="bottomRight" state="frozen"/>
      <selection pane="topRight" activeCell="B1" sqref="B1"/>
      <selection pane="bottomLeft" activeCell="A5" sqref="A5"/>
      <selection pane="bottomRight" activeCell="X105" sqref="X105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85546875" customWidth="1"/>
    <col min="11" max="11" width="8.140625" customWidth="1"/>
    <col min="12" max="12" width="7" customWidth="1"/>
    <col min="14" max="14" width="9.7109375" customWidth="1"/>
    <col min="15" max="15" width="15.8554687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19" ht="76.5" x14ac:dyDescent="0.2">
      <c r="A7" s="10">
        <v>1</v>
      </c>
      <c r="B7" s="11" t="s">
        <v>19</v>
      </c>
      <c r="C7" s="16">
        <v>44808</v>
      </c>
      <c r="D7" s="10"/>
      <c r="E7" s="15" t="s">
        <v>20</v>
      </c>
      <c r="F7" s="10">
        <v>3</v>
      </c>
      <c r="G7" s="10">
        <v>2</v>
      </c>
      <c r="H7" s="13">
        <f>F7*G7</f>
        <v>6</v>
      </c>
      <c r="I7" s="13">
        <v>600</v>
      </c>
      <c r="J7" s="13">
        <f>H7*I7</f>
        <v>3600</v>
      </c>
      <c r="K7" s="13" t="s">
        <v>21</v>
      </c>
      <c r="L7" s="13">
        <v>0.5</v>
      </c>
      <c r="M7" s="13">
        <v>450</v>
      </c>
      <c r="N7" s="13">
        <f>L7*M7</f>
        <v>225</v>
      </c>
      <c r="O7" s="17" t="s">
        <v>22</v>
      </c>
      <c r="P7" s="13">
        <v>20</v>
      </c>
      <c r="Q7" s="13">
        <v>95</v>
      </c>
      <c r="R7" s="13">
        <f>P7*Q7</f>
        <v>1900</v>
      </c>
      <c r="S7" s="14"/>
    </row>
    <row r="8" spans="1:19" ht="25.5" x14ac:dyDescent="0.2">
      <c r="A8" s="10"/>
      <c r="B8" s="11"/>
      <c r="C8" s="16"/>
      <c r="D8" s="10"/>
      <c r="E8" s="15"/>
      <c r="F8" s="10"/>
      <c r="G8" s="10"/>
      <c r="H8" s="13"/>
      <c r="I8" s="13"/>
      <c r="J8" s="13"/>
      <c r="K8" s="13"/>
      <c r="L8" s="13"/>
      <c r="M8" s="13"/>
      <c r="N8" s="13"/>
      <c r="O8" s="17" t="s">
        <v>23</v>
      </c>
      <c r="P8" s="13">
        <v>4</v>
      </c>
      <c r="Q8" s="13">
        <v>28.4</v>
      </c>
      <c r="R8" s="13">
        <f t="shared" ref="R8:R47" si="1">P8*Q8</f>
        <v>113.6</v>
      </c>
      <c r="S8" s="14"/>
    </row>
    <row r="9" spans="1:19" ht="15" x14ac:dyDescent="0.2">
      <c r="A9" s="10"/>
      <c r="B9" s="11"/>
      <c r="C9" s="16"/>
      <c r="D9" s="10"/>
      <c r="E9" s="15"/>
      <c r="F9" s="10"/>
      <c r="G9" s="10"/>
      <c r="H9" s="13"/>
      <c r="I9" s="13"/>
      <c r="J9" s="13"/>
      <c r="K9" s="13"/>
      <c r="L9" s="13"/>
      <c r="M9" s="13"/>
      <c r="N9" s="13"/>
      <c r="O9" s="13" t="s">
        <v>24</v>
      </c>
      <c r="P9" s="13">
        <v>4</v>
      </c>
      <c r="Q9" s="13">
        <v>246</v>
      </c>
      <c r="R9" s="13">
        <f t="shared" si="1"/>
        <v>984</v>
      </c>
      <c r="S9" s="14"/>
    </row>
    <row r="10" spans="1:19" ht="15" x14ac:dyDescent="0.2">
      <c r="A10" s="10"/>
      <c r="B10" s="11"/>
      <c r="C10" s="16"/>
      <c r="D10" s="10"/>
      <c r="E10" s="15"/>
      <c r="F10" s="10"/>
      <c r="G10" s="10"/>
      <c r="H10" s="13"/>
      <c r="I10" s="13"/>
      <c r="J10" s="13"/>
      <c r="K10" s="13"/>
      <c r="L10" s="13"/>
      <c r="M10" s="13"/>
      <c r="N10" s="13"/>
      <c r="O10" s="17" t="s">
        <v>25</v>
      </c>
      <c r="P10" s="13">
        <v>3</v>
      </c>
      <c r="Q10" s="13">
        <v>268</v>
      </c>
      <c r="R10" s="13">
        <f t="shared" si="1"/>
        <v>804</v>
      </c>
      <c r="S10" s="14"/>
    </row>
    <row r="11" spans="1:19" ht="15" x14ac:dyDescent="0.2">
      <c r="A11" s="10"/>
      <c r="B11" s="11"/>
      <c r="C11" s="16"/>
      <c r="D11" s="10"/>
      <c r="E11" s="15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26</v>
      </c>
      <c r="P11" s="13">
        <v>9</v>
      </c>
      <c r="Q11" s="13">
        <v>14.7</v>
      </c>
      <c r="R11" s="13">
        <f t="shared" si="1"/>
        <v>132.29999999999998</v>
      </c>
      <c r="S11" s="14"/>
    </row>
    <row r="12" spans="1:19" ht="15" x14ac:dyDescent="0.2">
      <c r="A12" s="10"/>
      <c r="B12" s="11"/>
      <c r="C12" s="16"/>
      <c r="D12" s="10"/>
      <c r="E12" s="15"/>
      <c r="F12" s="10"/>
      <c r="G12" s="10"/>
      <c r="H12" s="13"/>
      <c r="I12" s="13"/>
      <c r="J12" s="13"/>
      <c r="K12" s="13"/>
      <c r="L12" s="13"/>
      <c r="M12" s="13"/>
      <c r="N12" s="13"/>
      <c r="O12" s="13" t="s">
        <v>27</v>
      </c>
      <c r="P12" s="13">
        <v>3</v>
      </c>
      <c r="Q12" s="13">
        <v>80</v>
      </c>
      <c r="R12" s="13">
        <f t="shared" si="1"/>
        <v>240</v>
      </c>
      <c r="S12" s="14"/>
    </row>
    <row r="13" spans="1:19" ht="15" x14ac:dyDescent="0.2">
      <c r="A13" s="10"/>
      <c r="B13" s="11"/>
      <c r="C13" s="16"/>
      <c r="D13" s="10"/>
      <c r="E13" s="15"/>
      <c r="F13" s="10"/>
      <c r="G13" s="10"/>
      <c r="H13" s="13"/>
      <c r="I13" s="13"/>
      <c r="J13" s="13"/>
      <c r="K13" s="13"/>
      <c r="L13" s="13"/>
      <c r="M13" s="13"/>
      <c r="N13" s="13"/>
      <c r="O13" s="13" t="s">
        <v>28</v>
      </c>
      <c r="P13" s="13">
        <v>0.5</v>
      </c>
      <c r="Q13" s="13">
        <v>75</v>
      </c>
      <c r="R13" s="13">
        <f t="shared" si="1"/>
        <v>37.5</v>
      </c>
      <c r="S13" s="14"/>
    </row>
    <row r="14" spans="1:19" ht="15" x14ac:dyDescent="0.2">
      <c r="A14" s="10"/>
      <c r="B14" s="11"/>
      <c r="C14" s="16"/>
      <c r="D14" s="10"/>
      <c r="E14" s="15"/>
      <c r="F14" s="10"/>
      <c r="G14" s="10"/>
      <c r="H14" s="13"/>
      <c r="I14" s="13"/>
      <c r="J14" s="13"/>
      <c r="K14" s="13"/>
      <c r="L14" s="13"/>
      <c r="M14" s="13"/>
      <c r="N14" s="13"/>
      <c r="O14" s="13" t="s">
        <v>29</v>
      </c>
      <c r="P14" s="13">
        <v>2</v>
      </c>
      <c r="Q14" s="13">
        <v>28.4</v>
      </c>
      <c r="R14" s="13">
        <f t="shared" si="1"/>
        <v>56.8</v>
      </c>
      <c r="S14" s="14"/>
    </row>
    <row r="15" spans="1:19" ht="15" x14ac:dyDescent="0.2">
      <c r="A15" s="10"/>
      <c r="B15" s="11"/>
      <c r="C15" s="16"/>
      <c r="D15" s="10"/>
      <c r="E15" s="15"/>
      <c r="F15" s="10"/>
      <c r="G15" s="10"/>
      <c r="H15" s="13"/>
      <c r="I15" s="13"/>
      <c r="J15" s="13"/>
      <c r="K15" s="13"/>
      <c r="L15" s="13"/>
      <c r="M15" s="13"/>
      <c r="N15" s="13"/>
      <c r="O15" s="13" t="s">
        <v>30</v>
      </c>
      <c r="P15" s="13">
        <v>20</v>
      </c>
      <c r="Q15" s="13">
        <v>0.82</v>
      </c>
      <c r="R15" s="13">
        <f t="shared" si="1"/>
        <v>16.399999999999999</v>
      </c>
      <c r="S15" s="14"/>
    </row>
    <row r="16" spans="1:19" ht="15" x14ac:dyDescent="0.2">
      <c r="A16" s="10"/>
      <c r="B16" s="11"/>
      <c r="C16" s="16"/>
      <c r="D16" s="10"/>
      <c r="E16" s="15"/>
      <c r="F16" s="10"/>
      <c r="G16" s="10"/>
      <c r="H16" s="13"/>
      <c r="I16" s="13"/>
      <c r="J16" s="13"/>
      <c r="K16" s="13"/>
      <c r="L16" s="13"/>
      <c r="M16" s="13"/>
      <c r="N16" s="13"/>
      <c r="O16" s="13" t="s">
        <v>31</v>
      </c>
      <c r="P16" s="13">
        <v>20</v>
      </c>
      <c r="Q16" s="13">
        <v>0.8</v>
      </c>
      <c r="R16" s="13">
        <f t="shared" si="1"/>
        <v>16</v>
      </c>
      <c r="S16" s="14"/>
    </row>
    <row r="17" spans="1:19" ht="15" x14ac:dyDescent="0.2">
      <c r="A17" s="10"/>
      <c r="B17" s="11"/>
      <c r="C17" s="10"/>
      <c r="D17" s="10"/>
      <c r="E17" s="15"/>
      <c r="F17" s="10"/>
      <c r="G17" s="10"/>
      <c r="H17" s="13"/>
      <c r="I17" s="13"/>
      <c r="J17" s="13"/>
      <c r="K17" s="13"/>
      <c r="L17" s="13"/>
      <c r="M17" s="13"/>
      <c r="N17" s="13"/>
      <c r="O17" s="13" t="s">
        <v>32</v>
      </c>
      <c r="P17" s="13">
        <v>0.1</v>
      </c>
      <c r="Q17" s="13">
        <v>203</v>
      </c>
      <c r="R17" s="13">
        <f t="shared" si="1"/>
        <v>20.3</v>
      </c>
      <c r="S17" s="14"/>
    </row>
    <row r="18" spans="1:19" ht="15" x14ac:dyDescent="0.2">
      <c r="A18" s="10"/>
      <c r="B18" s="11"/>
      <c r="C18" s="10"/>
      <c r="D18" s="10"/>
      <c r="E18" s="15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f t="shared" si="1"/>
        <v>0</v>
      </c>
      <c r="S18" s="14"/>
    </row>
    <row r="19" spans="1:19" ht="102" x14ac:dyDescent="0.2">
      <c r="A19" s="10">
        <v>2</v>
      </c>
      <c r="B19" s="11" t="s">
        <v>33</v>
      </c>
      <c r="C19" s="16">
        <v>44820</v>
      </c>
      <c r="D19" s="10"/>
      <c r="E19" s="15" t="s">
        <v>34</v>
      </c>
      <c r="F19" s="10">
        <v>0.5</v>
      </c>
      <c r="G19" s="10">
        <v>1</v>
      </c>
      <c r="H19" s="13">
        <f>F19*G19</f>
        <v>0.5</v>
      </c>
      <c r="I19" s="13">
        <v>600</v>
      </c>
      <c r="J19" s="13">
        <f>H19*I19</f>
        <v>300</v>
      </c>
      <c r="K19" s="13" t="s">
        <v>21</v>
      </c>
      <c r="L19" s="13">
        <v>0.5</v>
      </c>
      <c r="M19" s="13">
        <v>450</v>
      </c>
      <c r="N19" s="13">
        <f>L19*M19</f>
        <v>225</v>
      </c>
      <c r="O19" s="13" t="s">
        <v>35</v>
      </c>
      <c r="P19" s="13">
        <v>1</v>
      </c>
      <c r="Q19" s="13">
        <v>35</v>
      </c>
      <c r="R19" s="13">
        <f t="shared" si="1"/>
        <v>35</v>
      </c>
      <c r="S19" s="14"/>
    </row>
    <row r="20" spans="1:19" ht="15" x14ac:dyDescent="0.2">
      <c r="A20" s="10"/>
      <c r="B20" s="11"/>
      <c r="C20" s="10"/>
      <c r="D20" s="10"/>
      <c r="E20" s="15"/>
      <c r="F20" s="10"/>
      <c r="G20" s="10"/>
      <c r="H20" s="13"/>
      <c r="I20" s="13"/>
      <c r="J20" s="13"/>
      <c r="K20" s="13"/>
      <c r="L20" s="13"/>
      <c r="M20" s="13"/>
      <c r="N20" s="13"/>
      <c r="O20" s="13" t="s">
        <v>28</v>
      </c>
      <c r="P20" s="13">
        <v>0.1</v>
      </c>
      <c r="Q20" s="13">
        <v>75</v>
      </c>
      <c r="R20" s="13">
        <f t="shared" si="1"/>
        <v>7.5</v>
      </c>
      <c r="S20" s="14"/>
    </row>
    <row r="21" spans="1:19" ht="15" x14ac:dyDescent="0.2">
      <c r="A21" s="10"/>
      <c r="B21" s="11"/>
      <c r="C21" s="10"/>
      <c r="D21" s="10"/>
      <c r="E21" s="15"/>
      <c r="F21" s="10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f t="shared" si="1"/>
        <v>0</v>
      </c>
      <c r="S21" s="14"/>
    </row>
    <row r="22" spans="1:19" ht="89.25" x14ac:dyDescent="0.2">
      <c r="A22" s="10">
        <v>3</v>
      </c>
      <c r="B22" s="11" t="s">
        <v>36</v>
      </c>
      <c r="C22" s="16">
        <v>44812</v>
      </c>
      <c r="D22" s="10"/>
      <c r="E22" s="15">
        <v>72.75</v>
      </c>
      <c r="F22" s="10">
        <v>6</v>
      </c>
      <c r="G22" s="10">
        <v>2</v>
      </c>
      <c r="H22" s="13">
        <f>F22*G22</f>
        <v>12</v>
      </c>
      <c r="I22" s="13">
        <v>600</v>
      </c>
      <c r="J22" s="13">
        <f>H22*I22</f>
        <v>7200</v>
      </c>
      <c r="K22" s="13" t="s">
        <v>21</v>
      </c>
      <c r="L22" s="13">
        <v>0.5</v>
      </c>
      <c r="M22" s="13">
        <v>450</v>
      </c>
      <c r="N22" s="13">
        <f>L22*M22</f>
        <v>225</v>
      </c>
      <c r="O22" s="13" t="s">
        <v>37</v>
      </c>
      <c r="P22" s="13">
        <v>4</v>
      </c>
      <c r="Q22" s="13">
        <v>189</v>
      </c>
      <c r="R22" s="13">
        <f t="shared" si="1"/>
        <v>756</v>
      </c>
      <c r="S22" s="14"/>
    </row>
    <row r="23" spans="1:19" ht="15" x14ac:dyDescent="0.2">
      <c r="A23" s="10"/>
      <c r="B23" s="11"/>
      <c r="C23" s="10"/>
      <c r="D23" s="10"/>
      <c r="E23" s="15"/>
      <c r="F23" s="10"/>
      <c r="G23" s="10"/>
      <c r="H23" s="13"/>
      <c r="I23" s="13"/>
      <c r="J23" s="13"/>
      <c r="K23" s="13"/>
      <c r="L23" s="13"/>
      <c r="M23" s="13"/>
      <c r="N23" s="13"/>
      <c r="O23" s="13" t="s">
        <v>38</v>
      </c>
      <c r="P23" s="13">
        <v>2</v>
      </c>
      <c r="Q23" s="13">
        <v>182</v>
      </c>
      <c r="R23" s="13">
        <f t="shared" si="1"/>
        <v>364</v>
      </c>
      <c r="S23" s="14"/>
    </row>
    <row r="24" spans="1:19" ht="15" x14ac:dyDescent="0.2">
      <c r="A24" s="10"/>
      <c r="B24" s="11"/>
      <c r="C24" s="10"/>
      <c r="D24" s="10"/>
      <c r="E24" s="15"/>
      <c r="F24" s="10"/>
      <c r="G24" s="10"/>
      <c r="H24" s="13"/>
      <c r="I24" s="13"/>
      <c r="J24" s="13"/>
      <c r="K24" s="13"/>
      <c r="L24" s="13"/>
      <c r="M24" s="13"/>
      <c r="N24" s="13"/>
      <c r="O24" s="13" t="s">
        <v>39</v>
      </c>
      <c r="P24" s="13">
        <v>2</v>
      </c>
      <c r="Q24" s="13">
        <v>19</v>
      </c>
      <c r="R24" s="13">
        <f t="shared" si="1"/>
        <v>38</v>
      </c>
      <c r="S24" s="14"/>
    </row>
    <row r="25" spans="1:19" ht="15" x14ac:dyDescent="0.2">
      <c r="A25" s="10"/>
      <c r="B25" s="11"/>
      <c r="C25" s="10"/>
      <c r="D25" s="10"/>
      <c r="E25" s="15"/>
      <c r="F25" s="10"/>
      <c r="G25" s="10"/>
      <c r="H25" s="13"/>
      <c r="I25" s="13"/>
      <c r="J25" s="13"/>
      <c r="K25" s="13"/>
      <c r="L25" s="13"/>
      <c r="M25" s="13"/>
      <c r="N25" s="13"/>
      <c r="O25" s="13" t="s">
        <v>40</v>
      </c>
      <c r="P25" s="13">
        <v>16</v>
      </c>
      <c r="Q25" s="13">
        <v>140</v>
      </c>
      <c r="R25" s="13">
        <f t="shared" si="1"/>
        <v>2240</v>
      </c>
      <c r="S25" s="14"/>
    </row>
    <row r="26" spans="1:19" ht="15" x14ac:dyDescent="0.2">
      <c r="A26" s="10"/>
      <c r="B26" s="11"/>
      <c r="C26" s="10"/>
      <c r="D26" s="10"/>
      <c r="E26" s="15"/>
      <c r="F26" s="10"/>
      <c r="G26" s="10"/>
      <c r="H26" s="13"/>
      <c r="I26" s="13"/>
      <c r="J26" s="13"/>
      <c r="K26" s="13"/>
      <c r="L26" s="13"/>
      <c r="M26" s="13"/>
      <c r="N26" s="13"/>
      <c r="O26" s="13" t="s">
        <v>41</v>
      </c>
      <c r="P26" s="13">
        <v>2</v>
      </c>
      <c r="Q26" s="13">
        <v>16</v>
      </c>
      <c r="R26" s="13">
        <f t="shared" si="1"/>
        <v>32</v>
      </c>
      <c r="S26" s="14"/>
    </row>
    <row r="27" spans="1:19" ht="15" x14ac:dyDescent="0.2">
      <c r="A27" s="10"/>
      <c r="B27" s="11"/>
      <c r="C27" s="10"/>
      <c r="D27" s="10"/>
      <c r="E27" s="15"/>
      <c r="F27" s="10"/>
      <c r="G27" s="10"/>
      <c r="H27" s="13"/>
      <c r="I27" s="13"/>
      <c r="J27" s="13"/>
      <c r="K27" s="13"/>
      <c r="L27" s="13"/>
      <c r="M27" s="13"/>
      <c r="N27" s="13"/>
      <c r="O27" s="13" t="s">
        <v>42</v>
      </c>
      <c r="P27" s="13">
        <v>4</v>
      </c>
      <c r="Q27" s="13">
        <v>15</v>
      </c>
      <c r="R27" s="13">
        <f t="shared" si="1"/>
        <v>60</v>
      </c>
      <c r="S27" s="14"/>
    </row>
    <row r="28" spans="1:19" ht="15" x14ac:dyDescent="0.2">
      <c r="A28" s="10"/>
      <c r="B28" s="11"/>
      <c r="C28" s="10"/>
      <c r="D28" s="10"/>
      <c r="E28" s="15"/>
      <c r="F28" s="10"/>
      <c r="G28" s="10"/>
      <c r="H28" s="13"/>
      <c r="I28" s="13"/>
      <c r="J28" s="13"/>
      <c r="K28" s="13"/>
      <c r="L28" s="13"/>
      <c r="M28" s="13"/>
      <c r="N28" s="13"/>
      <c r="O28" s="13" t="s">
        <v>43</v>
      </c>
      <c r="P28" s="13">
        <v>13</v>
      </c>
      <c r="Q28" s="13">
        <v>15</v>
      </c>
      <c r="R28" s="13">
        <f t="shared" si="1"/>
        <v>195</v>
      </c>
      <c r="S28" s="14"/>
    </row>
    <row r="29" spans="1:19" ht="15" x14ac:dyDescent="0.2">
      <c r="A29" s="10"/>
      <c r="B29" s="11"/>
      <c r="C29" s="10"/>
      <c r="D29" s="10"/>
      <c r="E29" s="15"/>
      <c r="F29" s="10"/>
      <c r="G29" s="10"/>
      <c r="H29" s="13"/>
      <c r="I29" s="13"/>
      <c r="J29" s="13"/>
      <c r="K29" s="13"/>
      <c r="L29" s="13"/>
      <c r="M29" s="13"/>
      <c r="N29" s="13"/>
      <c r="O29" s="13" t="s">
        <v>44</v>
      </c>
      <c r="P29" s="13">
        <v>10</v>
      </c>
      <c r="Q29" s="13">
        <v>63</v>
      </c>
      <c r="R29" s="13">
        <f t="shared" si="1"/>
        <v>630</v>
      </c>
      <c r="S29" s="14"/>
    </row>
    <row r="30" spans="1:19" ht="15" x14ac:dyDescent="0.2">
      <c r="A30" s="10"/>
      <c r="B30" s="11"/>
      <c r="C30" s="10"/>
      <c r="D30" s="10"/>
      <c r="E30" s="15"/>
      <c r="F30" s="10"/>
      <c r="G30" s="10"/>
      <c r="H30" s="13"/>
      <c r="I30" s="13"/>
      <c r="J30" s="13"/>
      <c r="K30" s="13"/>
      <c r="L30" s="13"/>
      <c r="M30" s="13"/>
      <c r="N30" s="13"/>
      <c r="O30" s="13" t="s">
        <v>45</v>
      </c>
      <c r="P30" s="13">
        <v>2</v>
      </c>
      <c r="Q30" s="13">
        <v>68</v>
      </c>
      <c r="R30" s="13">
        <f t="shared" si="1"/>
        <v>136</v>
      </c>
      <c r="S30" s="14"/>
    </row>
    <row r="31" spans="1:19" ht="15" x14ac:dyDescent="0.2">
      <c r="A31" s="10"/>
      <c r="B31" s="11"/>
      <c r="C31" s="10"/>
      <c r="D31" s="10"/>
      <c r="E31" s="15"/>
      <c r="F31" s="10"/>
      <c r="G31" s="10"/>
      <c r="H31" s="13"/>
      <c r="I31" s="13"/>
      <c r="J31" s="13"/>
      <c r="K31" s="13"/>
      <c r="L31" s="13"/>
      <c r="M31" s="13"/>
      <c r="N31" s="13"/>
      <c r="O31" s="13" t="s">
        <v>46</v>
      </c>
      <c r="P31" s="13">
        <v>1.5</v>
      </c>
      <c r="Q31" s="13">
        <v>75</v>
      </c>
      <c r="R31" s="13">
        <f t="shared" si="1"/>
        <v>112.5</v>
      </c>
      <c r="S31" s="14"/>
    </row>
    <row r="32" spans="1:19" ht="15" x14ac:dyDescent="0.2">
      <c r="A32" s="10"/>
      <c r="B32" s="11"/>
      <c r="C32" s="10"/>
      <c r="D32" s="10"/>
      <c r="E32" s="15"/>
      <c r="F32" s="10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f t="shared" si="1"/>
        <v>0</v>
      </c>
      <c r="S32" s="14"/>
    </row>
    <row r="33" spans="1:30" ht="15" x14ac:dyDescent="0.2">
      <c r="A33" s="10"/>
      <c r="B33" s="11"/>
      <c r="C33" s="10"/>
      <c r="D33" s="10"/>
      <c r="E33" s="15"/>
      <c r="F33" s="10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f t="shared" si="1"/>
        <v>0</v>
      </c>
      <c r="S33" s="14"/>
    </row>
    <row r="34" spans="1:30" ht="15" x14ac:dyDescent="0.2">
      <c r="A34" s="10"/>
      <c r="B34" s="11"/>
      <c r="C34" s="10"/>
      <c r="D34" s="10"/>
      <c r="E34" s="15"/>
      <c r="F34" s="10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f t="shared" si="1"/>
        <v>0</v>
      </c>
      <c r="S34" s="14"/>
    </row>
    <row r="35" spans="1:30" ht="15" x14ac:dyDescent="0.2">
      <c r="A35" s="10"/>
      <c r="B35" s="11"/>
      <c r="C35" s="10"/>
      <c r="D35" s="10"/>
      <c r="E35" s="15"/>
      <c r="F35" s="10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f t="shared" si="1"/>
        <v>0</v>
      </c>
      <c r="S35" s="14"/>
    </row>
    <row r="36" spans="1:30" ht="15" x14ac:dyDescent="0.2">
      <c r="A36" s="10"/>
      <c r="B36" s="11"/>
      <c r="C36" s="10"/>
      <c r="D36" s="10"/>
      <c r="E36" s="15"/>
      <c r="F36" s="10"/>
      <c r="G36" s="10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f t="shared" si="1"/>
        <v>0</v>
      </c>
      <c r="S36" s="14"/>
    </row>
    <row r="37" spans="1:30" ht="132.75" customHeight="1" x14ac:dyDescent="0.2">
      <c r="A37" s="10">
        <v>3</v>
      </c>
      <c r="B37" s="11" t="s">
        <v>47</v>
      </c>
      <c r="C37" s="16">
        <v>44834</v>
      </c>
      <c r="D37" s="10"/>
      <c r="E37" s="15" t="s">
        <v>48</v>
      </c>
      <c r="F37" s="10">
        <v>7.5</v>
      </c>
      <c r="G37" s="10">
        <v>2</v>
      </c>
      <c r="H37" s="13">
        <f>F37*G37</f>
        <v>15</v>
      </c>
      <c r="I37" s="13">
        <v>600</v>
      </c>
      <c r="J37" s="13">
        <f>H37*I37</f>
        <v>9000</v>
      </c>
      <c r="K37" s="13" t="s">
        <v>21</v>
      </c>
      <c r="L37" s="13">
        <v>1</v>
      </c>
      <c r="M37" s="13">
        <v>450</v>
      </c>
      <c r="N37" s="13">
        <f>L37*M37</f>
        <v>450</v>
      </c>
      <c r="O37" s="17" t="s">
        <v>49</v>
      </c>
      <c r="P37" s="13">
        <v>6</v>
      </c>
      <c r="Q37" s="13">
        <v>239</v>
      </c>
      <c r="R37" s="13">
        <f t="shared" si="1"/>
        <v>1434</v>
      </c>
      <c r="S37" s="14"/>
    </row>
    <row r="38" spans="1:30" ht="15" x14ac:dyDescent="0.2">
      <c r="A38" s="10"/>
      <c r="B38" s="11"/>
      <c r="C38" s="10"/>
      <c r="D38" s="10"/>
      <c r="E38" s="15"/>
      <c r="F38" s="10"/>
      <c r="G38" s="10"/>
      <c r="H38" s="13">
        <f>F38*G38</f>
        <v>0</v>
      </c>
      <c r="I38" s="13"/>
      <c r="J38" s="13">
        <f>H38*I38</f>
        <v>0</v>
      </c>
      <c r="K38" s="13"/>
      <c r="L38" s="13"/>
      <c r="M38" s="13"/>
      <c r="N38" s="13"/>
      <c r="O38" s="17" t="s">
        <v>50</v>
      </c>
      <c r="P38" s="13">
        <v>1</v>
      </c>
      <c r="Q38" s="13">
        <v>160</v>
      </c>
      <c r="R38" s="13">
        <f t="shared" si="1"/>
        <v>160</v>
      </c>
      <c r="S38" s="14"/>
    </row>
    <row r="39" spans="1:30" ht="15" x14ac:dyDescent="0.2">
      <c r="A39" s="10"/>
      <c r="B39" s="11"/>
      <c r="C39" s="10"/>
      <c r="D39" s="10"/>
      <c r="E39" s="15"/>
      <c r="F39" s="10"/>
      <c r="G39" s="10"/>
      <c r="H39" s="13"/>
      <c r="I39" s="13"/>
      <c r="J39" s="13"/>
      <c r="K39" s="13"/>
      <c r="L39" s="13"/>
      <c r="M39" s="13"/>
      <c r="N39" s="13"/>
      <c r="O39" s="17" t="s">
        <v>51</v>
      </c>
      <c r="P39" s="13">
        <v>16</v>
      </c>
      <c r="Q39" s="13">
        <v>119</v>
      </c>
      <c r="R39" s="13">
        <f t="shared" si="1"/>
        <v>1904</v>
      </c>
      <c r="S39" s="14"/>
    </row>
    <row r="40" spans="1:30" ht="25.5" x14ac:dyDescent="0.2">
      <c r="A40" s="10"/>
      <c r="B40" s="11"/>
      <c r="C40" s="10"/>
      <c r="D40" s="10"/>
      <c r="E40" s="15"/>
      <c r="F40" s="10"/>
      <c r="G40" s="10"/>
      <c r="H40" s="13"/>
      <c r="I40" s="13"/>
      <c r="J40" s="13"/>
      <c r="K40" s="13"/>
      <c r="L40" s="13"/>
      <c r="M40" s="13"/>
      <c r="N40" s="13"/>
      <c r="O40" s="17" t="s">
        <v>52</v>
      </c>
      <c r="P40" s="13">
        <v>9</v>
      </c>
      <c r="Q40" s="13">
        <v>63</v>
      </c>
      <c r="R40" s="13">
        <f t="shared" si="1"/>
        <v>567</v>
      </c>
      <c r="S40" s="14"/>
    </row>
    <row r="41" spans="1:30" ht="15" x14ac:dyDescent="0.2">
      <c r="A41" s="10"/>
      <c r="B41" s="11"/>
      <c r="C41" s="10"/>
      <c r="D41" s="10"/>
      <c r="E41" s="15"/>
      <c r="F41" s="10"/>
      <c r="G41" s="10"/>
      <c r="H41" s="13"/>
      <c r="I41" s="13"/>
      <c r="J41" s="13"/>
      <c r="K41" s="13"/>
      <c r="L41" s="13"/>
      <c r="M41" s="13"/>
      <c r="N41" s="13"/>
      <c r="O41" s="13" t="s">
        <v>53</v>
      </c>
      <c r="P41" s="13">
        <v>6</v>
      </c>
      <c r="Q41" s="13">
        <v>15</v>
      </c>
      <c r="R41" s="13">
        <f t="shared" si="1"/>
        <v>90</v>
      </c>
      <c r="S41" s="14"/>
    </row>
    <row r="42" spans="1:30" ht="15" x14ac:dyDescent="0.2">
      <c r="A42" s="10"/>
      <c r="B42" s="11"/>
      <c r="C42" s="10"/>
      <c r="D42" s="10"/>
      <c r="E42" s="15"/>
      <c r="F42" s="10"/>
      <c r="G42" s="10"/>
      <c r="H42" s="13"/>
      <c r="I42" s="13"/>
      <c r="J42" s="13"/>
      <c r="K42" s="13"/>
      <c r="L42" s="13"/>
      <c r="M42" s="13"/>
      <c r="N42" s="13"/>
      <c r="O42" s="17" t="s">
        <v>54</v>
      </c>
      <c r="P42" s="13">
        <v>6</v>
      </c>
      <c r="Q42" s="13">
        <v>16</v>
      </c>
      <c r="R42" s="13">
        <f t="shared" si="1"/>
        <v>96</v>
      </c>
      <c r="S42" s="14"/>
    </row>
    <row r="43" spans="1:30" ht="15" x14ac:dyDescent="0.2">
      <c r="A43" s="10"/>
      <c r="B43" s="11"/>
      <c r="C43" s="10"/>
      <c r="D43" s="10"/>
      <c r="E43" s="15"/>
      <c r="F43" s="10"/>
      <c r="G43" s="10"/>
      <c r="H43" s="13"/>
      <c r="I43" s="13"/>
      <c r="J43" s="13"/>
      <c r="K43" s="13"/>
      <c r="L43" s="13"/>
      <c r="M43" s="13"/>
      <c r="N43" s="13"/>
      <c r="O43" s="13" t="s">
        <v>28</v>
      </c>
      <c r="P43" s="13">
        <v>2</v>
      </c>
      <c r="Q43" s="13">
        <v>75</v>
      </c>
      <c r="R43" s="13">
        <f t="shared" si="1"/>
        <v>150</v>
      </c>
      <c r="S43" s="14"/>
    </row>
    <row r="44" spans="1:30" ht="15" x14ac:dyDescent="0.2">
      <c r="A44" s="10"/>
      <c r="B44" s="11"/>
      <c r="C44" s="10"/>
      <c r="D44" s="10"/>
      <c r="E44" s="15"/>
      <c r="F44" s="10"/>
      <c r="G44" s="10"/>
      <c r="H44" s="13"/>
      <c r="I44" s="13"/>
      <c r="J44" s="13"/>
      <c r="K44" s="13"/>
      <c r="L44" s="13"/>
      <c r="M44" s="13"/>
      <c r="N44" s="13"/>
      <c r="O44" s="13" t="s">
        <v>55</v>
      </c>
      <c r="P44" s="13">
        <v>4</v>
      </c>
      <c r="Q44" s="13">
        <v>68</v>
      </c>
      <c r="R44" s="13">
        <f t="shared" si="1"/>
        <v>272</v>
      </c>
      <c r="S44" s="14"/>
    </row>
    <row r="45" spans="1:30" ht="15" x14ac:dyDescent="0.2">
      <c r="A45" s="10"/>
      <c r="B45" s="11"/>
      <c r="C45" s="10"/>
      <c r="D45" s="10"/>
      <c r="E45" s="15"/>
      <c r="F45" s="10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f t="shared" si="1"/>
        <v>0</v>
      </c>
      <c r="S45" s="14"/>
    </row>
    <row r="46" spans="1:30" ht="15" x14ac:dyDescent="0.2">
      <c r="A46" s="10"/>
      <c r="B46" s="11"/>
      <c r="C46" s="10"/>
      <c r="D46" s="10"/>
      <c r="E46" s="15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f t="shared" si="1"/>
        <v>0</v>
      </c>
      <c r="S46" s="14"/>
    </row>
    <row r="47" spans="1:30" s="21" customFormat="1" ht="21" customHeight="1" x14ac:dyDescent="0.2">
      <c r="A47" s="10"/>
      <c r="B47" s="11"/>
      <c r="C47" s="16"/>
      <c r="D47" s="10"/>
      <c r="E47" s="18"/>
      <c r="F47" s="10"/>
      <c r="G47" s="1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f t="shared" si="1"/>
        <v>0</v>
      </c>
      <c r="S47" s="19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ht="46.5" customHeight="1" x14ac:dyDescent="0.2">
      <c r="A48" s="10">
        <v>4</v>
      </c>
      <c r="B48" s="11" t="s">
        <v>56</v>
      </c>
      <c r="C48" s="10"/>
      <c r="D48" s="10"/>
      <c r="E48" s="10"/>
      <c r="F48" s="10"/>
      <c r="G48" s="10"/>
      <c r="H48" s="13">
        <f>F48*G48</f>
        <v>0</v>
      </c>
      <c r="I48" s="13"/>
      <c r="J48" s="13">
        <f>H48*I48</f>
        <v>0</v>
      </c>
      <c r="K48" s="13"/>
      <c r="L48" s="13"/>
      <c r="M48" s="13"/>
      <c r="N48" s="13">
        <f>L48*M48</f>
        <v>0</v>
      </c>
      <c r="O48" s="13"/>
      <c r="P48" s="13"/>
      <c r="Q48" s="13"/>
      <c r="R48" s="13">
        <v>35000</v>
      </c>
      <c r="S48" s="19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20" x14ac:dyDescent="0.2">
      <c r="A49" s="10"/>
      <c r="B49" s="11"/>
      <c r="C49" s="10"/>
      <c r="D49" s="10"/>
      <c r="E49" s="22" t="s">
        <v>57</v>
      </c>
      <c r="F49" s="10"/>
      <c r="G49" s="10"/>
      <c r="H49" s="23">
        <f>SUM(H5:H48)</f>
        <v>33.5</v>
      </c>
      <c r="I49" s="13"/>
      <c r="J49" s="23">
        <f>SUM(J5:J48)</f>
        <v>20100</v>
      </c>
      <c r="K49" s="13"/>
      <c r="L49" s="23">
        <f>SUM(L5:L48)</f>
        <v>2.5</v>
      </c>
      <c r="M49" s="13"/>
      <c r="N49" s="23">
        <f>SUM(N5:N48)</f>
        <v>1125</v>
      </c>
      <c r="O49" s="13"/>
      <c r="P49" s="13"/>
      <c r="Q49" s="13"/>
      <c r="R49" s="23">
        <f>SUM(R5:R48)</f>
        <v>48599.9</v>
      </c>
      <c r="S49" s="14">
        <f>J49+N49+R49</f>
        <v>69824.899999999994</v>
      </c>
      <c r="T49" t="s">
        <v>0</v>
      </c>
    </row>
    <row r="50" spans="1:20" ht="28.5" customHeight="1" x14ac:dyDescent="0.2">
      <c r="A50" s="10" t="s">
        <v>0</v>
      </c>
      <c r="B50" s="11"/>
      <c r="C50" s="10"/>
      <c r="D50" s="10"/>
      <c r="E50" s="15" t="s">
        <v>58</v>
      </c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>P50</f>
        <v>0</v>
      </c>
      <c r="S50" s="24"/>
    </row>
    <row r="51" spans="1:20" ht="48" customHeight="1" x14ac:dyDescent="0.2">
      <c r="A51" s="10"/>
      <c r="B51" s="11"/>
      <c r="C51" s="16"/>
      <c r="D51" s="10"/>
      <c r="E51" s="15" t="s">
        <v>59</v>
      </c>
      <c r="F51" s="10"/>
      <c r="G51" s="10"/>
      <c r="H51" s="13">
        <f t="shared" ref="H51:H53" si="2">F51*G51</f>
        <v>0</v>
      </c>
      <c r="I51" s="13"/>
      <c r="J51" s="13">
        <f>H51*I51</f>
        <v>0</v>
      </c>
      <c r="K51" s="13"/>
      <c r="L51" s="13"/>
      <c r="M51" s="13"/>
      <c r="N51" s="13">
        <f t="shared" ref="N51:N52" si="3">L51*M51</f>
        <v>0</v>
      </c>
      <c r="O51" s="13"/>
      <c r="P51" s="13"/>
      <c r="Q51" s="13"/>
      <c r="R51" s="13">
        <f>P51*Q51</f>
        <v>0</v>
      </c>
      <c r="S51" s="24"/>
    </row>
    <row r="52" spans="1:20" ht="15" x14ac:dyDescent="0.2">
      <c r="A52" s="10"/>
      <c r="B52" s="11"/>
      <c r="C52" s="10"/>
      <c r="D52" s="10"/>
      <c r="E52" s="15"/>
      <c r="F52" s="10"/>
      <c r="G52" s="10"/>
      <c r="H52" s="13">
        <f t="shared" si="2"/>
        <v>0</v>
      </c>
      <c r="I52" s="13"/>
      <c r="J52" s="13">
        <f>H52*I52</f>
        <v>0</v>
      </c>
      <c r="K52" s="13"/>
      <c r="L52" s="13"/>
      <c r="M52" s="13"/>
      <c r="N52" s="13">
        <f t="shared" si="3"/>
        <v>0</v>
      </c>
      <c r="O52" s="13"/>
      <c r="P52" s="13"/>
      <c r="Q52" s="13"/>
      <c r="R52" s="13">
        <f t="shared" ref="R52:R53" si="4">P52*Q52</f>
        <v>0</v>
      </c>
      <c r="S52" s="24"/>
    </row>
    <row r="53" spans="1:20" x14ac:dyDescent="0.2">
      <c r="A53" s="10"/>
      <c r="B53" s="11"/>
      <c r="C53" s="10"/>
      <c r="D53" s="10"/>
      <c r="E53" s="10"/>
      <c r="F53" s="10"/>
      <c r="G53" s="10"/>
      <c r="H53" s="13">
        <f t="shared" si="2"/>
        <v>0</v>
      </c>
      <c r="I53" s="13"/>
      <c r="J53" s="13">
        <f t="shared" ref="J53" si="5">H53*I53</f>
        <v>0</v>
      </c>
      <c r="K53" s="13"/>
      <c r="L53" s="13"/>
      <c r="M53" s="13"/>
      <c r="N53" s="13">
        <f>L53*M53</f>
        <v>0</v>
      </c>
      <c r="O53" s="13"/>
      <c r="P53" s="13"/>
      <c r="Q53" s="13"/>
      <c r="R53" s="13">
        <f t="shared" si="4"/>
        <v>0</v>
      </c>
      <c r="S53" s="14"/>
    </row>
    <row r="54" spans="1:20" x14ac:dyDescent="0.2">
      <c r="A54" s="10"/>
      <c r="B54" s="11"/>
      <c r="C54" s="10"/>
      <c r="D54" s="10"/>
      <c r="E54" s="22" t="s">
        <v>57</v>
      </c>
      <c r="F54" s="10"/>
      <c r="G54" s="10"/>
      <c r="H54" s="23">
        <f>SUM(H50:H53)</f>
        <v>0</v>
      </c>
      <c r="I54" s="13"/>
      <c r="J54" s="23">
        <f>SUM(J50:J53)</f>
        <v>0</v>
      </c>
      <c r="K54" s="13"/>
      <c r="L54" s="23">
        <f>SUM(L50:L53)</f>
        <v>0</v>
      </c>
      <c r="M54" s="13"/>
      <c r="N54" s="23">
        <f>SUM(N50:N53)</f>
        <v>0</v>
      </c>
      <c r="O54" s="13"/>
      <c r="P54" s="13"/>
      <c r="Q54" s="13"/>
      <c r="R54" s="23">
        <f>SUM(R50:R53)</f>
        <v>0</v>
      </c>
      <c r="S54" s="14">
        <f>J54+N54+R54</f>
        <v>0</v>
      </c>
    </row>
    <row r="55" spans="1:20" ht="21.75" customHeight="1" x14ac:dyDescent="0.2">
      <c r="A55" s="10"/>
      <c r="B55" s="11"/>
      <c r="C55" s="10"/>
      <c r="D55" s="10"/>
      <c r="E55" s="15" t="s">
        <v>60</v>
      </c>
      <c r="F55" s="10"/>
      <c r="G55" s="10"/>
      <c r="H55" s="13">
        <f>F55*G55</f>
        <v>0</v>
      </c>
      <c r="I55" s="13"/>
      <c r="J55" s="13">
        <f>H55*I55</f>
        <v>0</v>
      </c>
      <c r="K55" s="13"/>
      <c r="L55" s="13"/>
      <c r="M55" s="13"/>
      <c r="N55" s="13">
        <f>L55*M55</f>
        <v>0</v>
      </c>
      <c r="O55" s="13"/>
      <c r="P55" s="13"/>
      <c r="Q55" s="13"/>
      <c r="R55" s="13">
        <f>P55*Q55</f>
        <v>0</v>
      </c>
      <c r="S55" s="24"/>
    </row>
    <row r="56" spans="1:20" ht="77.25" customHeight="1" x14ac:dyDescent="0.2">
      <c r="A56" s="10"/>
      <c r="B56" s="11"/>
      <c r="C56" s="16"/>
      <c r="D56" s="10"/>
      <c r="E56" s="15"/>
      <c r="F56" s="10"/>
      <c r="G56" s="1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4"/>
    </row>
    <row r="57" spans="1:20" ht="15" x14ac:dyDescent="0.2">
      <c r="A57" s="10"/>
      <c r="B57" s="11"/>
      <c r="C57" s="16"/>
      <c r="D57" s="10"/>
      <c r="E57" s="15"/>
      <c r="F57" s="10"/>
      <c r="G57" s="10"/>
      <c r="H57" s="13">
        <f>F57*G57</f>
        <v>0</v>
      </c>
      <c r="I57" s="13"/>
      <c r="J57" s="13">
        <f t="shared" ref="J57:J58" si="6">H57*I57</f>
        <v>0</v>
      </c>
      <c r="K57" s="13"/>
      <c r="L57" s="13"/>
      <c r="M57" s="13"/>
      <c r="N57" s="13">
        <f>L57*M57</f>
        <v>0</v>
      </c>
      <c r="O57" s="13"/>
      <c r="P57" s="13"/>
      <c r="Q57" s="13"/>
      <c r="R57" s="13">
        <f t="shared" ref="R57:R58" si="7">P57*Q57</f>
        <v>0</v>
      </c>
      <c r="S57" s="24"/>
    </row>
    <row r="58" spans="1:20" x14ac:dyDescent="0.2">
      <c r="A58" s="10"/>
      <c r="B58" s="11"/>
      <c r="C58" s="10"/>
      <c r="D58" s="10"/>
      <c r="E58" s="10"/>
      <c r="F58" s="10"/>
      <c r="G58" s="10"/>
      <c r="H58" s="13">
        <f>F58*G58</f>
        <v>0</v>
      </c>
      <c r="I58" s="13"/>
      <c r="J58" s="13">
        <f t="shared" si="6"/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 t="shared" si="7"/>
        <v>0</v>
      </c>
      <c r="S58" s="24"/>
    </row>
    <row r="59" spans="1:20" x14ac:dyDescent="0.2">
      <c r="A59" s="10"/>
      <c r="B59" s="11"/>
      <c r="C59" s="10"/>
      <c r="D59" s="10"/>
      <c r="E59" s="22" t="s">
        <v>57</v>
      </c>
      <c r="F59" s="10"/>
      <c r="G59" s="10"/>
      <c r="H59" s="23">
        <f>SUM(H55:H58)</f>
        <v>0</v>
      </c>
      <c r="I59" s="13"/>
      <c r="J59" s="23">
        <f>SUM(J56:J58)</f>
        <v>0</v>
      </c>
      <c r="K59" s="13"/>
      <c r="L59" s="23">
        <f>SUM(L55:L58)</f>
        <v>0</v>
      </c>
      <c r="M59" s="13"/>
      <c r="N59" s="23">
        <f>SUM(N55:N58)</f>
        <v>0</v>
      </c>
      <c r="O59" s="13"/>
      <c r="P59" s="13"/>
      <c r="Q59" s="13"/>
      <c r="R59" s="23">
        <f>SUM(R55:R58)</f>
        <v>0</v>
      </c>
      <c r="S59" s="14">
        <f>J59+N59+R59</f>
        <v>0</v>
      </c>
    </row>
    <row r="60" spans="1:20" x14ac:dyDescent="0.2">
      <c r="A60" s="10"/>
      <c r="B60" s="11"/>
      <c r="C60" s="10"/>
      <c r="D60" s="10"/>
      <c r="E60" s="22" t="s">
        <v>57</v>
      </c>
      <c r="F60" s="10"/>
      <c r="G60" s="10"/>
      <c r="H60" s="23">
        <f>H49+H54+H59</f>
        <v>33.5</v>
      </c>
      <c r="I60" s="13"/>
      <c r="J60" s="23">
        <f>J49+J54+J59</f>
        <v>20100</v>
      </c>
      <c r="K60" s="13"/>
      <c r="L60" s="23">
        <f>L49+L54+L59</f>
        <v>2.5</v>
      </c>
      <c r="M60" s="13"/>
      <c r="N60" s="23">
        <f>N49+N54+N59</f>
        <v>1125</v>
      </c>
      <c r="O60" s="13"/>
      <c r="P60" s="13"/>
      <c r="Q60" s="13"/>
      <c r="R60" s="23">
        <f>R49+R54+R59</f>
        <v>48599.9</v>
      </c>
      <c r="S60" s="23">
        <f>SUM(S5:S59)</f>
        <v>69824.899999999994</v>
      </c>
    </row>
    <row r="61" spans="1:20" x14ac:dyDescent="0.2">
      <c r="C61" s="20"/>
      <c r="R61" s="25">
        <f>J60+N60+R60</f>
        <v>69824.899999999994</v>
      </c>
      <c r="S61" s="25" t="s">
        <v>0</v>
      </c>
    </row>
    <row r="63" spans="1:20" ht="20.25" x14ac:dyDescent="0.3">
      <c r="F63" t="s">
        <v>0</v>
      </c>
      <c r="H63" s="1" t="s">
        <v>61</v>
      </c>
    </row>
    <row r="65" spans="1:19" x14ac:dyDescent="0.2">
      <c r="A65" s="2" t="s">
        <v>2</v>
      </c>
      <c r="B65" s="2" t="s">
        <v>3</v>
      </c>
      <c r="C65" s="2" t="s">
        <v>4</v>
      </c>
      <c r="D65" s="2" t="s">
        <v>5</v>
      </c>
      <c r="E65" s="2" t="s">
        <v>6</v>
      </c>
      <c r="F65" s="3" t="s">
        <v>7</v>
      </c>
      <c r="G65" s="3" t="s">
        <v>8</v>
      </c>
      <c r="H65" s="4" t="s">
        <v>9</v>
      </c>
      <c r="I65" s="4"/>
      <c r="J65" s="4"/>
      <c r="K65" s="2"/>
      <c r="L65" s="4" t="s">
        <v>10</v>
      </c>
      <c r="M65" s="4"/>
      <c r="N65" s="4"/>
      <c r="O65" s="4" t="s">
        <v>11</v>
      </c>
      <c r="P65" s="4"/>
      <c r="Q65" s="4"/>
      <c r="R65" s="4"/>
    </row>
    <row r="66" spans="1:19" x14ac:dyDescent="0.2">
      <c r="A66" s="5"/>
      <c r="B66" s="5"/>
      <c r="C66" s="5"/>
      <c r="D66" s="5"/>
      <c r="E66" s="5"/>
      <c r="F66" s="6"/>
      <c r="G66" s="6"/>
      <c r="H66" s="7" t="s">
        <v>12</v>
      </c>
      <c r="I66" s="8" t="s">
        <v>13</v>
      </c>
      <c r="J66" s="7" t="s">
        <v>14</v>
      </c>
      <c r="K66" s="9"/>
      <c r="L66" s="7" t="s">
        <v>12</v>
      </c>
      <c r="M66" s="7" t="s">
        <v>15</v>
      </c>
      <c r="N66" s="7" t="s">
        <v>14</v>
      </c>
      <c r="O66" s="8" t="s">
        <v>16</v>
      </c>
      <c r="P66" s="7" t="s">
        <v>12</v>
      </c>
      <c r="Q66" s="7" t="s">
        <v>15</v>
      </c>
      <c r="R66" s="7" t="s">
        <v>14</v>
      </c>
    </row>
    <row r="67" spans="1:19" ht="15.75" x14ac:dyDescent="0.25">
      <c r="A67" s="10"/>
      <c r="B67" s="11"/>
      <c r="C67" s="10"/>
      <c r="D67" s="11"/>
      <c r="E67" s="12" t="s">
        <v>62</v>
      </c>
      <c r="F67" s="10"/>
      <c r="G67" s="10"/>
      <c r="H67" s="13">
        <f>F67*G67</f>
        <v>0</v>
      </c>
      <c r="I67" s="13"/>
      <c r="J67" s="13">
        <f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>P67*Q67</f>
        <v>0</v>
      </c>
      <c r="S67" s="14"/>
    </row>
    <row r="68" spans="1:19" ht="15" x14ac:dyDescent="0.2">
      <c r="A68" s="10"/>
      <c r="B68" s="11"/>
      <c r="C68" s="10"/>
      <c r="D68" s="10"/>
      <c r="E68" s="15" t="s">
        <v>18</v>
      </c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ref="R68:R83" si="8">P68*Q68</f>
        <v>0</v>
      </c>
      <c r="S68" s="14"/>
    </row>
    <row r="69" spans="1:19" ht="89.25" x14ac:dyDescent="0.2">
      <c r="A69" s="10">
        <v>1</v>
      </c>
      <c r="B69" s="11" t="s">
        <v>63</v>
      </c>
      <c r="C69" s="16">
        <v>44840</v>
      </c>
      <c r="D69" s="10"/>
      <c r="E69" s="15" t="s">
        <v>64</v>
      </c>
      <c r="F69" s="10">
        <v>2</v>
      </c>
      <c r="G69" s="10">
        <v>2</v>
      </c>
      <c r="H69" s="13">
        <f>F69*G69</f>
        <v>4</v>
      </c>
      <c r="I69" s="13">
        <v>600</v>
      </c>
      <c r="J69" s="13">
        <f>H69*I69</f>
        <v>2400</v>
      </c>
      <c r="K69" s="13" t="s">
        <v>21</v>
      </c>
      <c r="L69" s="13">
        <v>1</v>
      </c>
      <c r="M69" s="13">
        <v>450</v>
      </c>
      <c r="N69" s="13">
        <f>L69*M69</f>
        <v>450</v>
      </c>
      <c r="O69" s="13" t="s">
        <v>65</v>
      </c>
      <c r="P69" s="13">
        <v>2</v>
      </c>
      <c r="Q69" s="13">
        <v>154</v>
      </c>
      <c r="R69" s="13">
        <f>P69*Q69</f>
        <v>308</v>
      </c>
      <c r="S69" s="14"/>
    </row>
    <row r="70" spans="1:19" ht="15" x14ac:dyDescent="0.2">
      <c r="A70" s="10"/>
      <c r="B70" s="11"/>
      <c r="C70" s="10"/>
      <c r="D70" s="10"/>
      <c r="E70" s="15"/>
      <c r="F70" s="10"/>
      <c r="G70" s="10"/>
      <c r="H70" s="13"/>
      <c r="I70" s="13"/>
      <c r="J70" s="13"/>
      <c r="K70" s="13"/>
      <c r="L70" s="13"/>
      <c r="M70" s="13"/>
      <c r="N70" s="13"/>
      <c r="O70" s="13" t="s">
        <v>66</v>
      </c>
      <c r="P70" s="13">
        <v>1</v>
      </c>
      <c r="Q70" s="13">
        <v>102</v>
      </c>
      <c r="R70" s="13">
        <f t="shared" ref="R70:R75" si="9">P70*Q70</f>
        <v>102</v>
      </c>
      <c r="S70" s="14"/>
    </row>
    <row r="71" spans="1:19" ht="15" x14ac:dyDescent="0.2">
      <c r="A71" s="10"/>
      <c r="B71" s="11"/>
      <c r="C71" s="10"/>
      <c r="D71" s="10"/>
      <c r="E71" s="15"/>
      <c r="F71" s="10"/>
      <c r="G71" s="10"/>
      <c r="H71" s="13"/>
      <c r="I71" s="13"/>
      <c r="J71" s="13"/>
      <c r="K71" s="13"/>
      <c r="L71" s="13"/>
      <c r="M71" s="13"/>
      <c r="N71" s="13"/>
      <c r="O71" s="13" t="s">
        <v>67</v>
      </c>
      <c r="P71" s="13">
        <v>3</v>
      </c>
      <c r="Q71" s="13">
        <v>102</v>
      </c>
      <c r="R71" s="13">
        <f t="shared" si="9"/>
        <v>306</v>
      </c>
      <c r="S71" s="14"/>
    </row>
    <row r="72" spans="1:19" ht="15" x14ac:dyDescent="0.2">
      <c r="A72" s="10"/>
      <c r="B72" s="11"/>
      <c r="C72" s="10"/>
      <c r="D72" s="10"/>
      <c r="E72" s="15"/>
      <c r="F72" s="10"/>
      <c r="G72" s="10"/>
      <c r="H72" s="13"/>
      <c r="I72" s="13"/>
      <c r="J72" s="13"/>
      <c r="K72" s="13"/>
      <c r="L72" s="13"/>
      <c r="M72" s="13"/>
      <c r="N72" s="13"/>
      <c r="O72" s="13" t="s">
        <v>68</v>
      </c>
      <c r="P72" s="13">
        <v>2</v>
      </c>
      <c r="Q72" s="13">
        <v>139</v>
      </c>
      <c r="R72" s="13">
        <f t="shared" si="9"/>
        <v>278</v>
      </c>
      <c r="S72" s="14"/>
    </row>
    <row r="73" spans="1:19" ht="15" x14ac:dyDescent="0.2">
      <c r="A73" s="10"/>
      <c r="B73" s="11"/>
      <c r="C73" s="10"/>
      <c r="D73" s="10"/>
      <c r="E73" s="15"/>
      <c r="F73" s="10"/>
      <c r="G73" s="10"/>
      <c r="H73" s="13"/>
      <c r="I73" s="13"/>
      <c r="J73" s="13"/>
      <c r="K73" s="13"/>
      <c r="L73" s="13"/>
      <c r="M73" s="13"/>
      <c r="N73" s="13"/>
      <c r="O73" s="13" t="s">
        <v>69</v>
      </c>
      <c r="P73" s="13">
        <v>2</v>
      </c>
      <c r="Q73" s="13">
        <v>43</v>
      </c>
      <c r="R73" s="13">
        <f t="shared" si="9"/>
        <v>86</v>
      </c>
      <c r="S73" s="14"/>
    </row>
    <row r="74" spans="1:19" ht="15" x14ac:dyDescent="0.2">
      <c r="A74" s="10"/>
      <c r="B74" s="11"/>
      <c r="C74" s="10"/>
      <c r="D74" s="10"/>
      <c r="E74" s="15"/>
      <c r="F74" s="10"/>
      <c r="G74" s="10"/>
      <c r="H74" s="13"/>
      <c r="I74" s="13"/>
      <c r="J74" s="13"/>
      <c r="K74" s="13"/>
      <c r="L74" s="13"/>
      <c r="M74" s="13"/>
      <c r="N74" s="13"/>
      <c r="O74" s="13" t="s">
        <v>70</v>
      </c>
      <c r="P74" s="13">
        <v>0.1</v>
      </c>
      <c r="Q74" s="13">
        <v>75</v>
      </c>
      <c r="R74" s="13">
        <f t="shared" si="9"/>
        <v>7.5</v>
      </c>
      <c r="S74" s="14"/>
    </row>
    <row r="75" spans="1:19" ht="63.75" x14ac:dyDescent="0.2">
      <c r="A75" s="10">
        <v>2</v>
      </c>
      <c r="B75" s="11" t="s">
        <v>71</v>
      </c>
      <c r="C75" s="16">
        <v>44842</v>
      </c>
      <c r="D75" s="10"/>
      <c r="E75" s="15" t="s">
        <v>64</v>
      </c>
      <c r="F75" s="10">
        <v>2</v>
      </c>
      <c r="G75" s="10">
        <v>2</v>
      </c>
      <c r="H75" s="13">
        <f>F75*G75</f>
        <v>4</v>
      </c>
      <c r="I75" s="13">
        <v>600</v>
      </c>
      <c r="J75" s="13">
        <f>H75*I75</f>
        <v>2400</v>
      </c>
      <c r="K75" s="13" t="s">
        <v>21</v>
      </c>
      <c r="L75" s="13">
        <v>1</v>
      </c>
      <c r="M75" s="13">
        <v>450</v>
      </c>
      <c r="N75" s="13">
        <f>L75*M75</f>
        <v>450</v>
      </c>
      <c r="O75" s="13" t="s">
        <v>72</v>
      </c>
      <c r="P75" s="13">
        <v>2</v>
      </c>
      <c r="Q75" s="13">
        <v>43</v>
      </c>
      <c r="R75" s="13">
        <f t="shared" si="9"/>
        <v>86</v>
      </c>
      <c r="S75" s="14"/>
    </row>
    <row r="76" spans="1:19" ht="15" x14ac:dyDescent="0.2">
      <c r="A76" s="10"/>
      <c r="B76" s="11"/>
      <c r="C76" s="10"/>
      <c r="D76" s="10"/>
      <c r="E76" s="15"/>
      <c r="F76" s="10"/>
      <c r="G76" s="1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/>
    </row>
    <row r="77" spans="1:19" ht="51" x14ac:dyDescent="0.2">
      <c r="A77" s="10">
        <v>3</v>
      </c>
      <c r="B77" s="11" t="s">
        <v>73</v>
      </c>
      <c r="C77" s="16">
        <v>44846</v>
      </c>
      <c r="D77" s="10"/>
      <c r="E77" s="15" t="s">
        <v>74</v>
      </c>
      <c r="F77" s="10"/>
      <c r="G77" s="10"/>
      <c r="H77" s="13"/>
      <c r="I77" s="13"/>
      <c r="J77" s="13">
        <f>H77*I77</f>
        <v>0</v>
      </c>
      <c r="K77" s="13"/>
      <c r="L77" s="13"/>
      <c r="M77" s="13"/>
      <c r="N77" s="13">
        <f>L77*M77</f>
        <v>0</v>
      </c>
      <c r="O77" s="13"/>
      <c r="P77" s="13"/>
      <c r="Q77" s="13"/>
      <c r="R77" s="13"/>
      <c r="S77" s="14"/>
    </row>
    <row r="78" spans="1:19" ht="15" x14ac:dyDescent="0.2">
      <c r="A78" s="10"/>
      <c r="B78" s="11"/>
      <c r="C78" s="10"/>
      <c r="D78" s="10"/>
      <c r="E78" s="15"/>
      <c r="F78" s="10"/>
      <c r="G78" s="10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/>
    </row>
    <row r="79" spans="1:19" ht="15" x14ac:dyDescent="0.2">
      <c r="A79" s="10"/>
      <c r="B79" s="11"/>
      <c r="C79" s="10"/>
      <c r="D79" s="10"/>
      <c r="E79" s="15"/>
      <c r="F79" s="10"/>
      <c r="G79" s="10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</row>
    <row r="80" spans="1:19" ht="15" x14ac:dyDescent="0.2">
      <c r="A80" s="10"/>
      <c r="B80" s="11"/>
      <c r="C80" s="10"/>
      <c r="D80" s="10"/>
      <c r="E80" s="15"/>
      <c r="F80" s="10"/>
      <c r="G80" s="1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/>
    </row>
    <row r="81" spans="1:19" ht="15" x14ac:dyDescent="0.2">
      <c r="A81" s="10"/>
      <c r="B81" s="11"/>
      <c r="C81" s="10"/>
      <c r="D81" s="10"/>
      <c r="E81" s="15"/>
      <c r="F81" s="10"/>
      <c r="G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/>
    </row>
    <row r="82" spans="1:19" ht="15" x14ac:dyDescent="0.2">
      <c r="A82" s="10"/>
      <c r="B82" s="11"/>
      <c r="C82" s="16"/>
      <c r="D82" s="10"/>
      <c r="E82" s="18"/>
      <c r="F82" s="10"/>
      <c r="G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9"/>
    </row>
    <row r="83" spans="1:19" x14ac:dyDescent="0.2">
      <c r="A83" s="10"/>
      <c r="B83" s="11"/>
      <c r="C83" s="10"/>
      <c r="D83" s="10"/>
      <c r="E83" s="10"/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 t="shared" si="8"/>
        <v>0</v>
      </c>
      <c r="S83" s="19"/>
    </row>
    <row r="84" spans="1:19" x14ac:dyDescent="0.2">
      <c r="A84" s="10"/>
      <c r="B84" s="11"/>
      <c r="C84" s="10"/>
      <c r="D84" s="10"/>
      <c r="E84" s="22" t="s">
        <v>57</v>
      </c>
      <c r="F84" s="10"/>
      <c r="G84" s="10"/>
      <c r="H84" s="23">
        <f>SUM(H67:H83)</f>
        <v>8</v>
      </c>
      <c r="I84" s="13"/>
      <c r="J84" s="23">
        <f>SUM(J67:J83)</f>
        <v>4800</v>
      </c>
      <c r="K84" s="13"/>
      <c r="L84" s="23">
        <f>SUM(L67:L83)</f>
        <v>2</v>
      </c>
      <c r="M84" s="13"/>
      <c r="N84" s="23">
        <f>SUM(N67:N83)</f>
        <v>900</v>
      </c>
      <c r="O84" s="13"/>
      <c r="P84" s="13"/>
      <c r="Q84" s="13"/>
      <c r="R84" s="23">
        <f>SUM(R67:R83)</f>
        <v>1173.5</v>
      </c>
      <c r="S84" s="14">
        <f>J84+N84+R84</f>
        <v>6873.5</v>
      </c>
    </row>
    <row r="85" spans="1:19" ht="15" x14ac:dyDescent="0.2">
      <c r="A85" s="10" t="s">
        <v>0</v>
      </c>
      <c r="B85" s="11"/>
      <c r="C85" s="10"/>
      <c r="D85" s="10"/>
      <c r="E85" s="15" t="s">
        <v>58</v>
      </c>
      <c r="F85" s="10"/>
      <c r="G85" s="10"/>
      <c r="H85" s="13">
        <f>F85*G85</f>
        <v>0</v>
      </c>
      <c r="I85" s="13"/>
      <c r="J85" s="13">
        <f>H85*I85</f>
        <v>0</v>
      </c>
      <c r="K85" s="13"/>
      <c r="L85" s="13"/>
      <c r="M85" s="13"/>
      <c r="N85" s="13">
        <f>L85*M85</f>
        <v>0</v>
      </c>
      <c r="O85" s="13"/>
      <c r="P85" s="13"/>
      <c r="Q85" s="13"/>
      <c r="R85" s="13">
        <f>P85</f>
        <v>0</v>
      </c>
      <c r="S85" s="24"/>
    </row>
    <row r="86" spans="1:19" ht="15" x14ac:dyDescent="0.2">
      <c r="A86" s="10"/>
      <c r="B86" s="11"/>
      <c r="C86" s="16"/>
      <c r="D86" s="10"/>
      <c r="E86" s="15" t="s">
        <v>59</v>
      </c>
      <c r="F86" s="10"/>
      <c r="G86" s="10"/>
      <c r="H86" s="13">
        <f t="shared" ref="H86:H88" si="10">F86*G86</f>
        <v>0</v>
      </c>
      <c r="I86" s="13"/>
      <c r="J86" s="13">
        <f>H86*I86</f>
        <v>0</v>
      </c>
      <c r="K86" s="13"/>
      <c r="L86" s="13"/>
      <c r="M86" s="13"/>
      <c r="N86" s="13">
        <f t="shared" ref="N86:N87" si="11">L86*M86</f>
        <v>0</v>
      </c>
      <c r="O86" s="13"/>
      <c r="P86" s="13"/>
      <c r="Q86" s="13"/>
      <c r="R86" s="13">
        <f>P86*Q86</f>
        <v>0</v>
      </c>
      <c r="S86" s="24"/>
    </row>
    <row r="87" spans="1:19" ht="15" x14ac:dyDescent="0.2">
      <c r="A87" s="10"/>
      <c r="B87" s="11"/>
      <c r="C87" s="10"/>
      <c r="D87" s="10"/>
      <c r="E87" s="15"/>
      <c r="F87" s="10"/>
      <c r="G87" s="10"/>
      <c r="H87" s="13">
        <f t="shared" si="10"/>
        <v>0</v>
      </c>
      <c r="I87" s="13"/>
      <c r="J87" s="13">
        <f>H87*I87</f>
        <v>0</v>
      </c>
      <c r="K87" s="13"/>
      <c r="L87" s="13"/>
      <c r="M87" s="13"/>
      <c r="N87" s="13">
        <f t="shared" si="11"/>
        <v>0</v>
      </c>
      <c r="O87" s="13"/>
      <c r="P87" s="13"/>
      <c r="Q87" s="13"/>
      <c r="R87" s="13">
        <f t="shared" ref="R87:R88" si="12">P87*Q87</f>
        <v>0</v>
      </c>
      <c r="S87" s="24"/>
    </row>
    <row r="88" spans="1:19" x14ac:dyDescent="0.2">
      <c r="A88" s="10"/>
      <c r="B88" s="11"/>
      <c r="C88" s="10"/>
      <c r="D88" s="10"/>
      <c r="E88" s="10"/>
      <c r="F88" s="10"/>
      <c r="G88" s="10"/>
      <c r="H88" s="13">
        <f t="shared" si="10"/>
        <v>0</v>
      </c>
      <c r="I88" s="13"/>
      <c r="J88" s="13">
        <f t="shared" ref="J88" si="13"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 t="shared" si="12"/>
        <v>0</v>
      </c>
      <c r="S88" s="14"/>
    </row>
    <row r="89" spans="1:19" x14ac:dyDescent="0.2">
      <c r="A89" s="10"/>
      <c r="B89" s="11"/>
      <c r="C89" s="10"/>
      <c r="D89" s="10"/>
      <c r="E89" s="22" t="s">
        <v>57</v>
      </c>
      <c r="F89" s="10"/>
      <c r="G89" s="10"/>
      <c r="H89" s="23">
        <f>SUM(H85:H88)</f>
        <v>0</v>
      </c>
      <c r="I89" s="13"/>
      <c r="J89" s="23">
        <f>SUM(J85:J88)</f>
        <v>0</v>
      </c>
      <c r="K89" s="13"/>
      <c r="L89" s="23">
        <f>SUM(L85:L88)</f>
        <v>0</v>
      </c>
      <c r="M89" s="13"/>
      <c r="N89" s="23">
        <f>SUM(N85:N88)</f>
        <v>0</v>
      </c>
      <c r="O89" s="13"/>
      <c r="P89" s="13"/>
      <c r="Q89" s="13"/>
      <c r="R89" s="23">
        <f>SUM(R85:R88)</f>
        <v>0</v>
      </c>
      <c r="S89" s="14">
        <f>J89+N89+R89</f>
        <v>0</v>
      </c>
    </row>
    <row r="90" spans="1:19" ht="15" x14ac:dyDescent="0.2">
      <c r="A90" s="10"/>
      <c r="B90" s="11"/>
      <c r="C90" s="10"/>
      <c r="D90" s="10"/>
      <c r="E90" s="15" t="s">
        <v>60</v>
      </c>
      <c r="F90" s="10"/>
      <c r="G90" s="10"/>
      <c r="H90" s="13">
        <f>F90*G90</f>
        <v>0</v>
      </c>
      <c r="I90" s="13"/>
      <c r="J90" s="13">
        <f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>P90*Q90</f>
        <v>0</v>
      </c>
      <c r="S90" s="24"/>
    </row>
    <row r="91" spans="1:19" ht="15" x14ac:dyDescent="0.2">
      <c r="A91" s="10"/>
      <c r="B91" s="11"/>
      <c r="C91" s="16"/>
      <c r="D91" s="10"/>
      <c r="E91" s="15"/>
      <c r="F91" s="10"/>
      <c r="G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24"/>
    </row>
    <row r="92" spans="1:19" ht="15" x14ac:dyDescent="0.2">
      <c r="A92" s="10"/>
      <c r="B92" s="11"/>
      <c r="C92" s="16"/>
      <c r="D92" s="10"/>
      <c r="E92" s="15"/>
      <c r="F92" s="10"/>
      <c r="G92" s="10"/>
      <c r="H92" s="13">
        <f>F92*G92</f>
        <v>0</v>
      </c>
      <c r="I92" s="13"/>
      <c r="J92" s="13">
        <f t="shared" ref="J92:J93" si="14"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 t="shared" ref="R92:R93" si="15">P92*Q92</f>
        <v>0</v>
      </c>
      <c r="S92" s="24"/>
    </row>
    <row r="93" spans="1:19" x14ac:dyDescent="0.2">
      <c r="A93" s="10"/>
      <c r="B93" s="11"/>
      <c r="C93" s="10"/>
      <c r="D93" s="10"/>
      <c r="E93" s="10"/>
      <c r="F93" s="10"/>
      <c r="G93" s="10"/>
      <c r="H93" s="13">
        <f>F93*G93</f>
        <v>0</v>
      </c>
      <c r="I93" s="13"/>
      <c r="J93" s="13">
        <f t="shared" si="14"/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 t="shared" si="15"/>
        <v>0</v>
      </c>
      <c r="S93" s="24"/>
    </row>
    <row r="94" spans="1:19" x14ac:dyDescent="0.2">
      <c r="A94" s="10"/>
      <c r="B94" s="11"/>
      <c r="C94" s="10"/>
      <c r="D94" s="10"/>
      <c r="E94" s="22" t="s">
        <v>57</v>
      </c>
      <c r="F94" s="10"/>
      <c r="G94" s="10"/>
      <c r="H94" s="23">
        <f>SUM(H90:H93)</f>
        <v>0</v>
      </c>
      <c r="I94" s="13"/>
      <c r="J94" s="23">
        <f>SUM(J91:J93)</f>
        <v>0</v>
      </c>
      <c r="K94" s="13"/>
      <c r="L94" s="23">
        <f>SUM(L90:L93)</f>
        <v>0</v>
      </c>
      <c r="M94" s="13"/>
      <c r="N94" s="23">
        <f>SUM(N90:N93)</f>
        <v>0</v>
      </c>
      <c r="O94" s="13"/>
      <c r="P94" s="13"/>
      <c r="Q94" s="13"/>
      <c r="R94" s="23">
        <f>SUM(R90:R93)</f>
        <v>0</v>
      </c>
      <c r="S94" s="14">
        <f>J94+N94+R94</f>
        <v>0</v>
      </c>
    </row>
    <row r="95" spans="1:19" x14ac:dyDescent="0.2">
      <c r="A95" s="10"/>
      <c r="B95" s="11"/>
      <c r="C95" s="10"/>
      <c r="D95" s="10"/>
      <c r="E95" s="22" t="s">
        <v>57</v>
      </c>
      <c r="F95" s="10"/>
      <c r="G95" s="10"/>
      <c r="H95" s="23">
        <f>H84+H89+H94</f>
        <v>8</v>
      </c>
      <c r="I95" s="13"/>
      <c r="J95" s="23">
        <f>J84+J89+J94</f>
        <v>4800</v>
      </c>
      <c r="K95" s="13"/>
      <c r="L95" s="23">
        <f>L84+L89+L94</f>
        <v>2</v>
      </c>
      <c r="M95" s="13"/>
      <c r="N95" s="23">
        <f>N84+N89+N94</f>
        <v>900</v>
      </c>
      <c r="O95" s="13"/>
      <c r="P95" s="13"/>
      <c r="Q95" s="13"/>
      <c r="R95" s="23">
        <f>R84+R89+R94</f>
        <v>1173.5</v>
      </c>
      <c r="S95" s="23">
        <f>SUM(S67:S94)</f>
        <v>6873.5</v>
      </c>
    </row>
    <row r="96" spans="1:19" x14ac:dyDescent="0.2">
      <c r="C96" s="20"/>
      <c r="R96" s="25">
        <f>J95+N95+R95</f>
        <v>6873.5</v>
      </c>
      <c r="S96" s="25" t="s">
        <v>0</v>
      </c>
    </row>
    <row r="99" spans="1:19" ht="20.25" x14ac:dyDescent="0.3">
      <c r="F99" t="s">
        <v>0</v>
      </c>
      <c r="H99" s="1" t="s">
        <v>75</v>
      </c>
    </row>
    <row r="101" spans="1:19" x14ac:dyDescent="0.2">
      <c r="A101" s="2" t="s">
        <v>2</v>
      </c>
      <c r="B101" s="2" t="s">
        <v>3</v>
      </c>
      <c r="C101" s="2" t="s">
        <v>4</v>
      </c>
      <c r="D101" s="2" t="s">
        <v>5</v>
      </c>
      <c r="E101" s="2" t="s">
        <v>6</v>
      </c>
      <c r="F101" s="3" t="s">
        <v>7</v>
      </c>
      <c r="G101" s="3" t="s">
        <v>8</v>
      </c>
      <c r="H101" s="4" t="s">
        <v>9</v>
      </c>
      <c r="I101" s="4"/>
      <c r="J101" s="4"/>
      <c r="K101" s="2"/>
      <c r="L101" s="4" t="s">
        <v>10</v>
      </c>
      <c r="M101" s="4"/>
      <c r="N101" s="4"/>
      <c r="O101" s="4" t="s">
        <v>11</v>
      </c>
      <c r="P101" s="4"/>
      <c r="Q101" s="4"/>
      <c r="R101" s="4"/>
    </row>
    <row r="102" spans="1:19" x14ac:dyDescent="0.2">
      <c r="A102" s="5"/>
      <c r="B102" s="5"/>
      <c r="C102" s="5"/>
      <c r="D102" s="5"/>
      <c r="E102" s="5"/>
      <c r="F102" s="6"/>
      <c r="G102" s="6"/>
      <c r="H102" s="7" t="s">
        <v>12</v>
      </c>
      <c r="I102" s="8" t="s">
        <v>13</v>
      </c>
      <c r="J102" s="7" t="s">
        <v>14</v>
      </c>
      <c r="K102" s="9"/>
      <c r="L102" s="7" t="s">
        <v>12</v>
      </c>
      <c r="M102" s="7" t="s">
        <v>15</v>
      </c>
      <c r="N102" s="7" t="s">
        <v>14</v>
      </c>
      <c r="O102" s="8" t="s">
        <v>16</v>
      </c>
      <c r="P102" s="7" t="s">
        <v>12</v>
      </c>
      <c r="Q102" s="7" t="s">
        <v>15</v>
      </c>
      <c r="R102" s="7" t="s">
        <v>14</v>
      </c>
    </row>
    <row r="103" spans="1:19" ht="15.75" x14ac:dyDescent="0.25">
      <c r="A103" s="10"/>
      <c r="B103" s="11"/>
      <c r="C103" s="10"/>
      <c r="D103" s="11"/>
      <c r="E103" s="12" t="s">
        <v>76</v>
      </c>
      <c r="F103" s="10"/>
      <c r="G103" s="10"/>
      <c r="H103" s="13">
        <f>F103*G103</f>
        <v>0</v>
      </c>
      <c r="I103" s="13"/>
      <c r="J103" s="13">
        <f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>P103*Q103</f>
        <v>0</v>
      </c>
      <c r="S103" s="14"/>
    </row>
    <row r="104" spans="1:19" ht="15" x14ac:dyDescent="0.2">
      <c r="A104" s="10"/>
      <c r="B104" s="11"/>
      <c r="C104" s="10"/>
      <c r="D104" s="10"/>
      <c r="E104" s="15" t="s">
        <v>18</v>
      </c>
      <c r="F104" s="10"/>
      <c r="G104" s="10"/>
      <c r="H104" s="13">
        <f>F104*G104</f>
        <v>0</v>
      </c>
      <c r="I104" s="13"/>
      <c r="J104" s="13">
        <f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 t="shared" ref="R104:R107" si="16">P104*Q104</f>
        <v>0</v>
      </c>
      <c r="S104" s="14"/>
    </row>
    <row r="105" spans="1:19" ht="76.5" x14ac:dyDescent="0.2">
      <c r="A105" s="10">
        <v>1</v>
      </c>
      <c r="B105" s="11" t="s">
        <v>77</v>
      </c>
      <c r="C105" s="16">
        <v>44882</v>
      </c>
      <c r="D105" s="10"/>
      <c r="E105" s="15" t="s">
        <v>78</v>
      </c>
      <c r="F105" s="10">
        <v>2</v>
      </c>
      <c r="G105" s="10">
        <v>2</v>
      </c>
      <c r="H105" s="13">
        <f>F105*G105</f>
        <v>4</v>
      </c>
      <c r="I105" s="13">
        <v>600</v>
      </c>
      <c r="J105" s="13">
        <f>H105*I105</f>
        <v>2400</v>
      </c>
      <c r="K105" s="13" t="s">
        <v>21</v>
      </c>
      <c r="L105" s="13">
        <v>0.5</v>
      </c>
      <c r="M105" s="13">
        <v>450</v>
      </c>
      <c r="N105" s="13">
        <f>L105*M105</f>
        <v>225</v>
      </c>
      <c r="O105" s="13" t="s">
        <v>28</v>
      </c>
      <c r="P105" s="13">
        <v>0.2</v>
      </c>
      <c r="Q105" s="13">
        <v>75</v>
      </c>
      <c r="R105" s="13">
        <f>P105*Q105</f>
        <v>15</v>
      </c>
      <c r="S105" s="14"/>
    </row>
    <row r="106" spans="1:19" ht="15" x14ac:dyDescent="0.2">
      <c r="A106" s="10"/>
      <c r="B106" s="11"/>
      <c r="C106" s="10"/>
      <c r="D106" s="10"/>
      <c r="E106" s="15"/>
      <c r="F106" s="10"/>
      <c r="G106" s="1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/>
    </row>
    <row r="107" spans="1:19" x14ac:dyDescent="0.2">
      <c r="A107" s="10"/>
      <c r="B107" s="11"/>
      <c r="C107" s="10"/>
      <c r="D107" s="10"/>
      <c r="E107" s="10"/>
      <c r="F107" s="10"/>
      <c r="G107" s="10"/>
      <c r="H107" s="13">
        <f>F107*G107</f>
        <v>0</v>
      </c>
      <c r="I107" s="13"/>
      <c r="J107" s="13">
        <f>H107*I107</f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 t="shared" si="16"/>
        <v>0</v>
      </c>
      <c r="S107" s="19"/>
    </row>
    <row r="108" spans="1:19" x14ac:dyDescent="0.2">
      <c r="A108" s="10"/>
      <c r="B108" s="11"/>
      <c r="C108" s="10"/>
      <c r="D108" s="10"/>
      <c r="E108" s="22" t="s">
        <v>57</v>
      </c>
      <c r="F108" s="10"/>
      <c r="G108" s="10"/>
      <c r="H108" s="23">
        <f>SUM(H103:H107)</f>
        <v>4</v>
      </c>
      <c r="I108" s="13"/>
      <c r="J108" s="23">
        <f>SUM(J103:J107)</f>
        <v>2400</v>
      </c>
      <c r="K108" s="13"/>
      <c r="L108" s="23">
        <f>SUM(L103:L107)</f>
        <v>0.5</v>
      </c>
      <c r="M108" s="13"/>
      <c r="N108" s="23">
        <f>SUM(N103:N107)</f>
        <v>225</v>
      </c>
      <c r="O108" s="13"/>
      <c r="P108" s="13"/>
      <c r="Q108" s="13"/>
      <c r="R108" s="23">
        <f>SUM(R103:R107)</f>
        <v>15</v>
      </c>
      <c r="S108" s="14">
        <f>J108+N108+R108</f>
        <v>2640</v>
      </c>
    </row>
    <row r="109" spans="1:19" ht="15" x14ac:dyDescent="0.2">
      <c r="A109" s="10" t="s">
        <v>0</v>
      </c>
      <c r="B109" s="11"/>
      <c r="C109" s="10"/>
      <c r="D109" s="10"/>
      <c r="E109" s="15" t="s">
        <v>58</v>
      </c>
      <c r="F109" s="10"/>
      <c r="G109" s="10"/>
      <c r="H109" s="13">
        <f>F109*G109</f>
        <v>0</v>
      </c>
      <c r="I109" s="13"/>
      <c r="J109" s="13">
        <f>H109*I109</f>
        <v>0</v>
      </c>
      <c r="K109" s="13"/>
      <c r="L109" s="13"/>
      <c r="M109" s="13"/>
      <c r="N109" s="13">
        <f>L109*M109</f>
        <v>0</v>
      </c>
      <c r="O109" s="13"/>
      <c r="P109" s="13"/>
      <c r="Q109" s="13"/>
      <c r="R109" s="13">
        <f>P109</f>
        <v>0</v>
      </c>
      <c r="S109" s="24"/>
    </row>
    <row r="110" spans="1:19" ht="15" x14ac:dyDescent="0.2">
      <c r="A110" s="10"/>
      <c r="B110" s="11"/>
      <c r="C110" s="16"/>
      <c r="D110" s="10"/>
      <c r="E110" s="15" t="s">
        <v>59</v>
      </c>
      <c r="F110" s="10"/>
      <c r="G110" s="10"/>
      <c r="H110" s="13">
        <f t="shared" ref="H110:H112" si="17">F110*G110</f>
        <v>0</v>
      </c>
      <c r="I110" s="13"/>
      <c r="J110" s="13">
        <f>H110*I110</f>
        <v>0</v>
      </c>
      <c r="K110" s="13"/>
      <c r="L110" s="13"/>
      <c r="M110" s="13"/>
      <c r="N110" s="13">
        <f t="shared" ref="N110:N111" si="18">L110*M110</f>
        <v>0</v>
      </c>
      <c r="O110" s="13"/>
      <c r="P110" s="13"/>
      <c r="Q110" s="13"/>
      <c r="R110" s="13">
        <f>P110*Q110</f>
        <v>0</v>
      </c>
      <c r="S110" s="24"/>
    </row>
    <row r="111" spans="1:19" ht="15" x14ac:dyDescent="0.2">
      <c r="A111" s="10"/>
      <c r="B111" s="11"/>
      <c r="C111" s="10"/>
      <c r="D111" s="10"/>
      <c r="E111" s="15"/>
      <c r="F111" s="10"/>
      <c r="G111" s="10"/>
      <c r="H111" s="13">
        <f t="shared" si="17"/>
        <v>0</v>
      </c>
      <c r="I111" s="13"/>
      <c r="J111" s="13">
        <f>H111*I111</f>
        <v>0</v>
      </c>
      <c r="K111" s="13"/>
      <c r="L111" s="13"/>
      <c r="M111" s="13"/>
      <c r="N111" s="13">
        <f t="shared" si="18"/>
        <v>0</v>
      </c>
      <c r="O111" s="13"/>
      <c r="P111" s="13"/>
      <c r="Q111" s="13"/>
      <c r="R111" s="13">
        <f t="shared" ref="R111:R112" si="19">P111*Q111</f>
        <v>0</v>
      </c>
      <c r="S111" s="24"/>
    </row>
    <row r="112" spans="1:19" x14ac:dyDescent="0.2">
      <c r="A112" s="10"/>
      <c r="B112" s="11"/>
      <c r="C112" s="10"/>
      <c r="D112" s="10"/>
      <c r="E112" s="10"/>
      <c r="F112" s="10"/>
      <c r="G112" s="10"/>
      <c r="H112" s="13">
        <f t="shared" si="17"/>
        <v>0</v>
      </c>
      <c r="I112" s="13"/>
      <c r="J112" s="13">
        <f t="shared" ref="J112" si="20">H112*I112</f>
        <v>0</v>
      </c>
      <c r="K112" s="13"/>
      <c r="L112" s="13"/>
      <c r="M112" s="13"/>
      <c r="N112" s="13">
        <f>L112*M112</f>
        <v>0</v>
      </c>
      <c r="O112" s="13"/>
      <c r="P112" s="13"/>
      <c r="Q112" s="13"/>
      <c r="R112" s="13">
        <f t="shared" si="19"/>
        <v>0</v>
      </c>
      <c r="S112" s="14"/>
    </row>
    <row r="113" spans="1:19" x14ac:dyDescent="0.2">
      <c r="A113" s="10"/>
      <c r="B113" s="11"/>
      <c r="C113" s="10"/>
      <c r="D113" s="10"/>
      <c r="E113" s="22" t="s">
        <v>57</v>
      </c>
      <c r="F113" s="10"/>
      <c r="G113" s="10"/>
      <c r="H113" s="23">
        <f>SUM(H109:H112)</f>
        <v>0</v>
      </c>
      <c r="I113" s="13"/>
      <c r="J113" s="23">
        <f>SUM(J109:J112)</f>
        <v>0</v>
      </c>
      <c r="K113" s="13"/>
      <c r="L113" s="23">
        <f>SUM(L109:L112)</f>
        <v>0</v>
      </c>
      <c r="M113" s="13"/>
      <c r="N113" s="23">
        <f>SUM(N109:N112)</f>
        <v>0</v>
      </c>
      <c r="O113" s="13"/>
      <c r="P113" s="13"/>
      <c r="Q113" s="13"/>
      <c r="R113" s="23">
        <f>SUM(R109:R112)</f>
        <v>0</v>
      </c>
      <c r="S113" s="14">
        <f>J113+N113+R113</f>
        <v>0</v>
      </c>
    </row>
    <row r="114" spans="1:19" ht="15" x14ac:dyDescent="0.2">
      <c r="A114" s="10"/>
      <c r="B114" s="11"/>
      <c r="C114" s="10"/>
      <c r="D114" s="10"/>
      <c r="E114" s="15" t="s">
        <v>60</v>
      </c>
      <c r="F114" s="10"/>
      <c r="G114" s="10"/>
      <c r="H114" s="13">
        <f>F114*G114</f>
        <v>0</v>
      </c>
      <c r="I114" s="13"/>
      <c r="J114" s="13">
        <f>H114*I114</f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>
        <f>P114*Q114</f>
        <v>0</v>
      </c>
      <c r="S114" s="24"/>
    </row>
    <row r="115" spans="1:19" ht="140.25" x14ac:dyDescent="0.2">
      <c r="A115" s="10">
        <v>1</v>
      </c>
      <c r="B115" s="11" t="s">
        <v>79</v>
      </c>
      <c r="C115" s="16">
        <v>44880</v>
      </c>
      <c r="D115" s="10"/>
      <c r="E115" s="15" t="s">
        <v>80</v>
      </c>
      <c r="F115" s="10">
        <v>1</v>
      </c>
      <c r="G115" s="10">
        <v>1</v>
      </c>
      <c r="H115" s="13">
        <f>G115*F115</f>
        <v>1</v>
      </c>
      <c r="I115" s="13">
        <v>600</v>
      </c>
      <c r="J115" s="13">
        <f>H115*I115</f>
        <v>600</v>
      </c>
      <c r="K115" s="13" t="s">
        <v>81</v>
      </c>
      <c r="L115" s="13">
        <v>1</v>
      </c>
      <c r="M115" s="13">
        <v>1500</v>
      </c>
      <c r="N115" s="13">
        <f>L115*M115</f>
        <v>1500</v>
      </c>
      <c r="O115" s="17" t="s">
        <v>82</v>
      </c>
      <c r="P115" s="13">
        <v>1</v>
      </c>
      <c r="Q115" s="13">
        <v>1100</v>
      </c>
      <c r="R115" s="13">
        <f t="shared" ref="R115:R121" si="21">P115*Q115</f>
        <v>1100</v>
      </c>
      <c r="S115" s="24"/>
    </row>
    <row r="116" spans="1:19" ht="15" x14ac:dyDescent="0.2">
      <c r="A116" s="10"/>
      <c r="B116" s="11"/>
      <c r="C116" s="16"/>
      <c r="D116" s="10"/>
      <c r="E116" s="15"/>
      <c r="F116" s="10"/>
      <c r="G116" s="10"/>
      <c r="H116" s="13"/>
      <c r="I116" s="13"/>
      <c r="J116" s="13"/>
      <c r="K116" s="13"/>
      <c r="L116" s="13"/>
      <c r="M116" s="13"/>
      <c r="N116" s="13"/>
      <c r="O116" s="17" t="s">
        <v>83</v>
      </c>
      <c r="P116" s="13">
        <v>2</v>
      </c>
      <c r="Q116" s="13">
        <v>287</v>
      </c>
      <c r="R116" s="13">
        <f t="shared" si="21"/>
        <v>574</v>
      </c>
      <c r="S116" s="24"/>
    </row>
    <row r="117" spans="1:19" ht="15" x14ac:dyDescent="0.2">
      <c r="A117" s="10"/>
      <c r="B117" s="11"/>
      <c r="C117" s="16"/>
      <c r="D117" s="10"/>
      <c r="E117" s="15"/>
      <c r="F117" s="10"/>
      <c r="G117" s="10"/>
      <c r="H117" s="13"/>
      <c r="I117" s="13"/>
      <c r="J117" s="13"/>
      <c r="K117" s="13"/>
      <c r="L117" s="13"/>
      <c r="M117" s="13"/>
      <c r="N117" s="13"/>
      <c r="O117" s="17" t="s">
        <v>84</v>
      </c>
      <c r="P117" s="13">
        <v>8</v>
      </c>
      <c r="Q117" s="13">
        <v>0.8</v>
      </c>
      <c r="R117" s="13">
        <f t="shared" si="21"/>
        <v>6.4</v>
      </c>
      <c r="S117" s="24"/>
    </row>
    <row r="118" spans="1:19" ht="15" x14ac:dyDescent="0.2">
      <c r="A118" s="10"/>
      <c r="B118" s="11"/>
      <c r="C118" s="16"/>
      <c r="D118" s="10"/>
      <c r="E118" s="15"/>
      <c r="F118" s="10"/>
      <c r="G118" s="10"/>
      <c r="H118" s="13">
        <f>F118*G118</f>
        <v>0</v>
      </c>
      <c r="I118" s="13"/>
      <c r="J118" s="13">
        <f t="shared" ref="J118:J121" si="22">H118*I118</f>
        <v>0</v>
      </c>
      <c r="K118" s="13"/>
      <c r="L118" s="13"/>
      <c r="M118" s="13"/>
      <c r="N118" s="13">
        <f>L118*M118</f>
        <v>0</v>
      </c>
      <c r="O118" s="13" t="s">
        <v>85</v>
      </c>
      <c r="P118" s="13">
        <v>8</v>
      </c>
      <c r="Q118" s="13">
        <v>0.85</v>
      </c>
      <c r="R118" s="13">
        <f t="shared" si="21"/>
        <v>6.8</v>
      </c>
      <c r="S118" s="24"/>
    </row>
    <row r="119" spans="1:19" ht="15" x14ac:dyDescent="0.2">
      <c r="A119" s="10"/>
      <c r="B119" s="11"/>
      <c r="C119" s="16"/>
      <c r="D119" s="10"/>
      <c r="E119" s="15"/>
      <c r="F119" s="10"/>
      <c r="G119" s="10"/>
      <c r="H119" s="13"/>
      <c r="I119" s="13"/>
      <c r="J119" s="13"/>
      <c r="K119" s="13"/>
      <c r="L119" s="13"/>
      <c r="M119" s="13"/>
      <c r="N119" s="13"/>
      <c r="O119" s="13" t="s">
        <v>86</v>
      </c>
      <c r="P119" s="13">
        <v>1</v>
      </c>
      <c r="Q119" s="13">
        <v>64</v>
      </c>
      <c r="R119" s="13">
        <f t="shared" si="21"/>
        <v>64</v>
      </c>
      <c r="S119" s="24"/>
    </row>
    <row r="120" spans="1:19" ht="15" x14ac:dyDescent="0.2">
      <c r="A120" s="10"/>
      <c r="B120" s="11"/>
      <c r="C120" s="16"/>
      <c r="D120" s="10"/>
      <c r="E120" s="15"/>
      <c r="F120" s="10"/>
      <c r="G120" s="10"/>
      <c r="H120" s="13"/>
      <c r="I120" s="13"/>
      <c r="J120" s="13"/>
      <c r="K120" s="13"/>
      <c r="L120" s="13"/>
      <c r="M120" s="13"/>
      <c r="N120" s="13"/>
      <c r="O120" s="13" t="s">
        <v>87</v>
      </c>
      <c r="P120" s="13">
        <v>0.5</v>
      </c>
      <c r="Q120" s="13">
        <v>68</v>
      </c>
      <c r="R120" s="13">
        <f t="shared" si="21"/>
        <v>34</v>
      </c>
      <c r="S120" s="24"/>
    </row>
    <row r="121" spans="1:19" x14ac:dyDescent="0.2">
      <c r="A121" s="10"/>
      <c r="B121" s="11"/>
      <c r="C121" s="10"/>
      <c r="D121" s="10"/>
      <c r="E121" s="10"/>
      <c r="F121" s="10"/>
      <c r="G121" s="10"/>
      <c r="H121" s="13">
        <f>F121*G121</f>
        <v>0</v>
      </c>
      <c r="I121" s="13"/>
      <c r="J121" s="13">
        <f t="shared" si="22"/>
        <v>0</v>
      </c>
      <c r="K121" s="13"/>
      <c r="L121" s="13"/>
      <c r="M121" s="13"/>
      <c r="N121" s="13">
        <f>L121*M121</f>
        <v>0</v>
      </c>
      <c r="O121" s="13"/>
      <c r="P121" s="13"/>
      <c r="Q121" s="13"/>
      <c r="R121" s="13">
        <f t="shared" si="21"/>
        <v>0</v>
      </c>
      <c r="S121" s="24"/>
    </row>
    <row r="122" spans="1:19" x14ac:dyDescent="0.2">
      <c r="A122" s="10"/>
      <c r="B122" s="11"/>
      <c r="C122" s="10"/>
      <c r="D122" s="10"/>
      <c r="E122" s="22" t="s">
        <v>57</v>
      </c>
      <c r="F122" s="10"/>
      <c r="G122" s="10"/>
      <c r="H122" s="23">
        <f>SUM(H114:H121)</f>
        <v>1</v>
      </c>
      <c r="I122" s="13"/>
      <c r="J122" s="23">
        <f>SUM(J115:J121)</f>
        <v>600</v>
      </c>
      <c r="K122" s="13"/>
      <c r="L122" s="23">
        <f>SUM(L114:L121)</f>
        <v>1</v>
      </c>
      <c r="M122" s="13"/>
      <c r="N122" s="23">
        <f>SUM(N114:N121)</f>
        <v>1500</v>
      </c>
      <c r="O122" s="13"/>
      <c r="P122" s="13"/>
      <c r="Q122" s="13"/>
      <c r="R122" s="23">
        <f>SUM(R114:R121)</f>
        <v>1785.2</v>
      </c>
      <c r="S122" s="14">
        <f>J122+N122+R122</f>
        <v>3885.2</v>
      </c>
    </row>
    <row r="123" spans="1:19" x14ac:dyDescent="0.2">
      <c r="A123" s="10"/>
      <c r="B123" s="11"/>
      <c r="C123" s="10"/>
      <c r="D123" s="10"/>
      <c r="E123" s="22" t="s">
        <v>57</v>
      </c>
      <c r="F123" s="10"/>
      <c r="G123" s="10"/>
      <c r="H123" s="23">
        <f>H108+H113+H122</f>
        <v>5</v>
      </c>
      <c r="I123" s="13"/>
      <c r="J123" s="23">
        <f>J108+J113+J122</f>
        <v>3000</v>
      </c>
      <c r="K123" s="13"/>
      <c r="L123" s="23">
        <f>L108+L113+L122</f>
        <v>1.5</v>
      </c>
      <c r="M123" s="13"/>
      <c r="N123" s="23">
        <f>N108+N113+N122</f>
        <v>1725</v>
      </c>
      <c r="O123" s="13"/>
      <c r="P123" s="13"/>
      <c r="Q123" s="13"/>
      <c r="R123" s="23">
        <f>R108+R113+R122</f>
        <v>1800.2</v>
      </c>
      <c r="S123" s="23">
        <f>SUM(S103:S122)</f>
        <v>6525.2</v>
      </c>
    </row>
    <row r="124" spans="1:19" x14ac:dyDescent="0.2">
      <c r="C124" s="20"/>
      <c r="R124" s="25">
        <f>J123+N123+R123</f>
        <v>6525.2</v>
      </c>
      <c r="S124" s="25" t="s">
        <v>0</v>
      </c>
    </row>
    <row r="127" spans="1:19" ht="20.25" x14ac:dyDescent="0.3">
      <c r="F127" t="s">
        <v>0</v>
      </c>
      <c r="H127" s="1" t="s">
        <v>88</v>
      </c>
    </row>
    <row r="129" spans="1:19" x14ac:dyDescent="0.2">
      <c r="A129" s="2" t="s">
        <v>2</v>
      </c>
      <c r="B129" s="2" t="s">
        <v>3</v>
      </c>
      <c r="C129" s="2" t="s">
        <v>4</v>
      </c>
      <c r="D129" s="2" t="s">
        <v>5</v>
      </c>
      <c r="E129" s="2" t="s">
        <v>6</v>
      </c>
      <c r="F129" s="3" t="s">
        <v>7</v>
      </c>
      <c r="G129" s="3" t="s">
        <v>8</v>
      </c>
      <c r="H129" s="4" t="s">
        <v>9</v>
      </c>
      <c r="I129" s="4"/>
      <c r="J129" s="4"/>
      <c r="K129" s="2"/>
      <c r="L129" s="4" t="s">
        <v>10</v>
      </c>
      <c r="M129" s="4"/>
      <c r="N129" s="4"/>
      <c r="O129" s="4" t="s">
        <v>11</v>
      </c>
      <c r="P129" s="4"/>
      <c r="Q129" s="4"/>
      <c r="R129" s="4"/>
    </row>
    <row r="130" spans="1:19" x14ac:dyDescent="0.2">
      <c r="A130" s="5"/>
      <c r="B130" s="5"/>
      <c r="C130" s="5"/>
      <c r="D130" s="5"/>
      <c r="E130" s="5"/>
      <c r="F130" s="6"/>
      <c r="G130" s="6"/>
      <c r="H130" s="7" t="s">
        <v>12</v>
      </c>
      <c r="I130" s="8" t="s">
        <v>13</v>
      </c>
      <c r="J130" s="7" t="s">
        <v>14</v>
      </c>
      <c r="K130" s="9"/>
      <c r="L130" s="7" t="s">
        <v>12</v>
      </c>
      <c r="M130" s="7" t="s">
        <v>15</v>
      </c>
      <c r="N130" s="7" t="s">
        <v>14</v>
      </c>
      <c r="O130" s="8" t="s">
        <v>16</v>
      </c>
      <c r="P130" s="7" t="s">
        <v>12</v>
      </c>
      <c r="Q130" s="7" t="s">
        <v>15</v>
      </c>
      <c r="R130" s="7" t="s">
        <v>14</v>
      </c>
    </row>
    <row r="131" spans="1:19" ht="15.75" x14ac:dyDescent="0.25">
      <c r="A131" s="10"/>
      <c r="B131" s="11"/>
      <c r="C131" s="10"/>
      <c r="D131" s="11"/>
      <c r="E131" s="12" t="s">
        <v>17</v>
      </c>
      <c r="F131" s="10"/>
      <c r="G131" s="10"/>
      <c r="H131" s="13">
        <f>F131*G131</f>
        <v>0</v>
      </c>
      <c r="I131" s="13"/>
      <c r="J131" s="13">
        <f>H131*I131</f>
        <v>0</v>
      </c>
      <c r="K131" s="13"/>
      <c r="L131" s="13"/>
      <c r="M131" s="13"/>
      <c r="N131" s="13">
        <f>L131*M131</f>
        <v>0</v>
      </c>
      <c r="O131" s="13"/>
      <c r="P131" s="13"/>
      <c r="Q131" s="13"/>
      <c r="R131" s="13">
        <f>P131*Q131</f>
        <v>0</v>
      </c>
      <c r="S131" s="14"/>
    </row>
    <row r="132" spans="1:19" ht="15" x14ac:dyDescent="0.2">
      <c r="A132" s="10"/>
      <c r="B132" s="11"/>
      <c r="C132" s="10"/>
      <c r="D132" s="10"/>
      <c r="E132" s="15" t="s">
        <v>18</v>
      </c>
      <c r="F132" s="10"/>
      <c r="G132" s="10"/>
      <c r="H132" s="13">
        <f>F132*G132</f>
        <v>0</v>
      </c>
      <c r="I132" s="13"/>
      <c r="J132" s="13">
        <f>H132*I132</f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 t="shared" ref="R132:R134" si="23">P132*Q132</f>
        <v>0</v>
      </c>
      <c r="S132" s="14"/>
    </row>
    <row r="133" spans="1:19" ht="51" x14ac:dyDescent="0.2">
      <c r="A133" s="10">
        <v>1</v>
      </c>
      <c r="B133" s="11" t="s">
        <v>89</v>
      </c>
      <c r="C133" s="16">
        <v>44916</v>
      </c>
      <c r="D133" s="10">
        <v>780</v>
      </c>
      <c r="E133" s="18" t="s">
        <v>90</v>
      </c>
      <c r="F133" s="10">
        <v>1</v>
      </c>
      <c r="G133" s="10">
        <v>2</v>
      </c>
      <c r="H133" s="13">
        <f>F133*G133</f>
        <v>2</v>
      </c>
      <c r="I133" s="13">
        <v>600</v>
      </c>
      <c r="J133" s="13">
        <f>H133*I133</f>
        <v>1200</v>
      </c>
      <c r="K133" s="13" t="s">
        <v>91</v>
      </c>
      <c r="L133" s="13">
        <v>0.5</v>
      </c>
      <c r="M133" s="13">
        <v>400</v>
      </c>
      <c r="N133" s="13">
        <f>L133*M133</f>
        <v>200</v>
      </c>
      <c r="O133" s="13"/>
      <c r="P133" s="13"/>
      <c r="Q133" s="13"/>
      <c r="R133" s="13">
        <f t="shared" si="23"/>
        <v>0</v>
      </c>
      <c r="S133" s="19"/>
    </row>
    <row r="134" spans="1:19" x14ac:dyDescent="0.2">
      <c r="A134" s="10"/>
      <c r="B134" s="11"/>
      <c r="C134" s="10"/>
      <c r="D134" s="10"/>
      <c r="E134" s="10"/>
      <c r="F134" s="10"/>
      <c r="G134" s="10"/>
      <c r="H134" s="13">
        <f>F134*G134</f>
        <v>0</v>
      </c>
      <c r="I134" s="13"/>
      <c r="J134" s="13">
        <f>H134*I134</f>
        <v>0</v>
      </c>
      <c r="K134" s="13"/>
      <c r="L134" s="13"/>
      <c r="M134" s="13"/>
      <c r="N134" s="13">
        <f>L134*M134</f>
        <v>0</v>
      </c>
      <c r="O134" s="13"/>
      <c r="P134" s="13"/>
      <c r="Q134" s="13"/>
      <c r="R134" s="13">
        <f t="shared" si="23"/>
        <v>0</v>
      </c>
      <c r="S134" s="19"/>
    </row>
    <row r="135" spans="1:19" x14ac:dyDescent="0.2">
      <c r="A135" s="10"/>
      <c r="B135" s="11"/>
      <c r="C135" s="10"/>
      <c r="D135" s="10"/>
      <c r="E135" s="22" t="s">
        <v>57</v>
      </c>
      <c r="F135" s="10"/>
      <c r="G135" s="10"/>
      <c r="H135" s="23">
        <f>SUM(H131:H134)</f>
        <v>2</v>
      </c>
      <c r="I135" s="13"/>
      <c r="J135" s="23">
        <f>SUM(J131:J134)</f>
        <v>1200</v>
      </c>
      <c r="K135" s="13"/>
      <c r="L135" s="23">
        <f>SUM(L131:L134)</f>
        <v>0.5</v>
      </c>
      <c r="M135" s="13"/>
      <c r="N135" s="23">
        <f>SUM(N131:N134)</f>
        <v>200</v>
      </c>
      <c r="O135" s="13"/>
      <c r="P135" s="13"/>
      <c r="Q135" s="13"/>
      <c r="R135" s="23">
        <f>SUM(R131:R134)</f>
        <v>0</v>
      </c>
      <c r="S135" s="14">
        <f>J135+N135+R135</f>
        <v>1400</v>
      </c>
    </row>
    <row r="136" spans="1:19" ht="15" x14ac:dyDescent="0.2">
      <c r="A136" s="10" t="s">
        <v>0</v>
      </c>
      <c r="B136" s="11"/>
      <c r="C136" s="10"/>
      <c r="D136" s="10"/>
      <c r="E136" s="15" t="s">
        <v>58</v>
      </c>
      <c r="F136" s="10"/>
      <c r="G136" s="10"/>
      <c r="H136" s="13">
        <f>F136*G136</f>
        <v>0</v>
      </c>
      <c r="I136" s="13"/>
      <c r="J136" s="13">
        <f>H136*I136</f>
        <v>0</v>
      </c>
      <c r="K136" s="13"/>
      <c r="L136" s="13"/>
      <c r="M136" s="13"/>
      <c r="N136" s="13">
        <f>L136*M136</f>
        <v>0</v>
      </c>
      <c r="O136" s="13"/>
      <c r="P136" s="13"/>
      <c r="Q136" s="13"/>
      <c r="R136" s="13">
        <f>P136</f>
        <v>0</v>
      </c>
      <c r="S136" s="24"/>
    </row>
    <row r="137" spans="1:19" ht="15" x14ac:dyDescent="0.2">
      <c r="A137" s="10"/>
      <c r="B137" s="11"/>
      <c r="C137" s="16"/>
      <c r="D137" s="10"/>
      <c r="E137" s="15" t="s">
        <v>59</v>
      </c>
      <c r="F137" s="10"/>
      <c r="G137" s="10"/>
      <c r="H137" s="13">
        <f t="shared" ref="H137:H139" si="24">F137*G137</f>
        <v>0</v>
      </c>
      <c r="I137" s="13"/>
      <c r="J137" s="13">
        <f>H137*I137</f>
        <v>0</v>
      </c>
      <c r="K137" s="13"/>
      <c r="L137" s="13"/>
      <c r="M137" s="13"/>
      <c r="N137" s="13">
        <f t="shared" ref="N137:N138" si="25">L137*M137</f>
        <v>0</v>
      </c>
      <c r="O137" s="13"/>
      <c r="P137" s="13"/>
      <c r="Q137" s="13"/>
      <c r="R137" s="13">
        <f>P137*Q137</f>
        <v>0</v>
      </c>
      <c r="S137" s="24"/>
    </row>
    <row r="138" spans="1:19" ht="15" x14ac:dyDescent="0.2">
      <c r="A138" s="10"/>
      <c r="B138" s="11"/>
      <c r="C138" s="10"/>
      <c r="D138" s="10"/>
      <c r="E138" s="15"/>
      <c r="F138" s="10"/>
      <c r="G138" s="10"/>
      <c r="H138" s="13">
        <f t="shared" si="24"/>
        <v>0</v>
      </c>
      <c r="I138" s="13"/>
      <c r="J138" s="13">
        <f>H138*I138</f>
        <v>0</v>
      </c>
      <c r="K138" s="13"/>
      <c r="L138" s="13"/>
      <c r="M138" s="13"/>
      <c r="N138" s="13">
        <f t="shared" si="25"/>
        <v>0</v>
      </c>
      <c r="O138" s="13"/>
      <c r="P138" s="13"/>
      <c r="Q138" s="13"/>
      <c r="R138" s="13">
        <f t="shared" ref="R138:R139" si="26">P138*Q138</f>
        <v>0</v>
      </c>
      <c r="S138" s="24"/>
    </row>
    <row r="139" spans="1:19" x14ac:dyDescent="0.2">
      <c r="A139" s="10"/>
      <c r="B139" s="11"/>
      <c r="C139" s="10"/>
      <c r="D139" s="10"/>
      <c r="E139" s="10"/>
      <c r="F139" s="10"/>
      <c r="G139" s="10"/>
      <c r="H139" s="13">
        <f t="shared" si="24"/>
        <v>0</v>
      </c>
      <c r="I139" s="13"/>
      <c r="J139" s="13">
        <f t="shared" ref="J139" si="27">H139*I139</f>
        <v>0</v>
      </c>
      <c r="K139" s="13"/>
      <c r="L139" s="13"/>
      <c r="M139" s="13"/>
      <c r="N139" s="13">
        <f>L139*M139</f>
        <v>0</v>
      </c>
      <c r="O139" s="13"/>
      <c r="P139" s="13"/>
      <c r="Q139" s="13"/>
      <c r="R139" s="13">
        <f t="shared" si="26"/>
        <v>0</v>
      </c>
      <c r="S139" s="14"/>
    </row>
    <row r="140" spans="1:19" x14ac:dyDescent="0.2">
      <c r="A140" s="10"/>
      <c r="B140" s="11"/>
      <c r="C140" s="10"/>
      <c r="D140" s="10"/>
      <c r="E140" s="22" t="s">
        <v>57</v>
      </c>
      <c r="F140" s="10"/>
      <c r="G140" s="10"/>
      <c r="H140" s="23">
        <f>SUM(H136:H139)</f>
        <v>0</v>
      </c>
      <c r="I140" s="13"/>
      <c r="J140" s="23">
        <f>SUM(J136:J139)</f>
        <v>0</v>
      </c>
      <c r="K140" s="13"/>
      <c r="L140" s="23">
        <f>SUM(L136:L139)</f>
        <v>0</v>
      </c>
      <c r="M140" s="13"/>
      <c r="N140" s="23">
        <f>SUM(N136:N139)</f>
        <v>0</v>
      </c>
      <c r="O140" s="13"/>
      <c r="P140" s="13"/>
      <c r="Q140" s="13"/>
      <c r="R140" s="23">
        <f>SUM(R136:R139)</f>
        <v>0</v>
      </c>
      <c r="S140" s="14">
        <f>J140+N140+R140</f>
        <v>0</v>
      </c>
    </row>
    <row r="141" spans="1:19" ht="15" x14ac:dyDescent="0.2">
      <c r="A141" s="10"/>
      <c r="B141" s="11"/>
      <c r="C141" s="10"/>
      <c r="D141" s="10"/>
      <c r="E141" s="15" t="s">
        <v>60</v>
      </c>
      <c r="F141" s="10"/>
      <c r="G141" s="10"/>
      <c r="H141" s="13">
        <f>F141*G141</f>
        <v>0</v>
      </c>
      <c r="I141" s="13"/>
      <c r="J141" s="13">
        <f>H141*I141</f>
        <v>0</v>
      </c>
      <c r="K141" s="13"/>
      <c r="L141" s="13"/>
      <c r="M141" s="13"/>
      <c r="N141" s="13">
        <f>L141*M141</f>
        <v>0</v>
      </c>
      <c r="O141" s="13"/>
      <c r="P141" s="13"/>
      <c r="Q141" s="13"/>
      <c r="R141" s="13">
        <f>P141*Q141</f>
        <v>0</v>
      </c>
      <c r="S141" s="24"/>
    </row>
    <row r="142" spans="1:19" ht="89.25" x14ac:dyDescent="0.2">
      <c r="A142" s="10">
        <v>1</v>
      </c>
      <c r="B142" s="11" t="s">
        <v>92</v>
      </c>
      <c r="C142" s="16">
        <v>44923</v>
      </c>
      <c r="D142" s="10"/>
      <c r="E142" s="15" t="s">
        <v>93</v>
      </c>
      <c r="F142" s="10">
        <v>0.5</v>
      </c>
      <c r="G142" s="10">
        <v>1</v>
      </c>
      <c r="H142" s="13">
        <f>F142*G142</f>
        <v>0.5</v>
      </c>
      <c r="I142" s="13">
        <v>600</v>
      </c>
      <c r="J142" s="13">
        <f>H142*I142</f>
        <v>300</v>
      </c>
      <c r="K142" s="13" t="s">
        <v>21</v>
      </c>
      <c r="L142" s="13">
        <v>0.5</v>
      </c>
      <c r="M142" s="13">
        <v>450</v>
      </c>
      <c r="N142" s="13">
        <f>L142*M142</f>
        <v>225</v>
      </c>
      <c r="O142" s="13" t="s">
        <v>94</v>
      </c>
      <c r="P142" s="13">
        <v>1</v>
      </c>
      <c r="Q142" s="13">
        <v>49</v>
      </c>
      <c r="R142" s="13">
        <f>P142*Q142</f>
        <v>49</v>
      </c>
      <c r="S142" s="24"/>
    </row>
    <row r="143" spans="1:19" ht="15" x14ac:dyDescent="0.2">
      <c r="A143" s="10"/>
      <c r="B143" s="11"/>
      <c r="C143" s="16"/>
      <c r="D143" s="10"/>
      <c r="E143" s="15"/>
      <c r="F143" s="10"/>
      <c r="G143" s="10"/>
      <c r="H143" s="13">
        <f>F143*G143</f>
        <v>0</v>
      </c>
      <c r="I143" s="13"/>
      <c r="J143" s="13">
        <f t="shared" ref="J143:J150" si="28">H143*I143</f>
        <v>0</v>
      </c>
      <c r="K143" s="13"/>
      <c r="L143" s="13"/>
      <c r="M143" s="13"/>
      <c r="N143" s="13">
        <f>L143*M143</f>
        <v>0</v>
      </c>
      <c r="O143" s="13" t="s">
        <v>95</v>
      </c>
      <c r="P143" s="13">
        <v>0.5</v>
      </c>
      <c r="Q143" s="13">
        <v>68</v>
      </c>
      <c r="R143" s="13">
        <f t="shared" ref="R143:R150" si="29">P143*Q143</f>
        <v>34</v>
      </c>
      <c r="S143" s="24"/>
    </row>
    <row r="144" spans="1:19" ht="15" x14ac:dyDescent="0.2">
      <c r="A144" s="10"/>
      <c r="B144" s="11"/>
      <c r="C144" s="16"/>
      <c r="D144" s="10"/>
      <c r="E144" s="15"/>
      <c r="F144" s="10"/>
      <c r="G144" s="10"/>
      <c r="H144" s="13">
        <f t="shared" ref="H144:H149" si="30">F144*G144</f>
        <v>0</v>
      </c>
      <c r="I144" s="13"/>
      <c r="J144" s="13">
        <f t="shared" si="28"/>
        <v>0</v>
      </c>
      <c r="K144" s="13"/>
      <c r="L144" s="13"/>
      <c r="M144" s="13"/>
      <c r="N144" s="13">
        <f t="shared" ref="N144:N149" si="31">L144*M144</f>
        <v>0</v>
      </c>
      <c r="O144" s="13"/>
      <c r="P144" s="13"/>
      <c r="Q144" s="13"/>
      <c r="R144" s="13">
        <f t="shared" si="29"/>
        <v>0</v>
      </c>
      <c r="S144" s="24"/>
    </row>
    <row r="145" spans="1:19" ht="102" x14ac:dyDescent="0.2">
      <c r="A145" s="10">
        <v>2</v>
      </c>
      <c r="B145" s="11" t="s">
        <v>96</v>
      </c>
      <c r="C145" s="16">
        <v>44907</v>
      </c>
      <c r="D145" s="10"/>
      <c r="E145" s="15" t="s">
        <v>97</v>
      </c>
      <c r="F145" s="10">
        <v>2</v>
      </c>
      <c r="G145" s="10">
        <v>1</v>
      </c>
      <c r="H145" s="13">
        <f t="shared" si="30"/>
        <v>2</v>
      </c>
      <c r="I145" s="13">
        <v>600</v>
      </c>
      <c r="J145" s="13">
        <f t="shared" si="28"/>
        <v>1200</v>
      </c>
      <c r="K145" s="13" t="s">
        <v>21</v>
      </c>
      <c r="L145" s="13">
        <v>0.5</v>
      </c>
      <c r="M145" s="13">
        <v>450</v>
      </c>
      <c r="N145" s="13">
        <f t="shared" si="31"/>
        <v>225</v>
      </c>
      <c r="O145" s="13" t="s">
        <v>98</v>
      </c>
      <c r="P145" s="13">
        <v>5</v>
      </c>
      <c r="Q145" s="13">
        <v>64</v>
      </c>
      <c r="R145" s="13">
        <f t="shared" si="29"/>
        <v>320</v>
      </c>
      <c r="S145" s="24"/>
    </row>
    <row r="146" spans="1:19" ht="15" x14ac:dyDescent="0.2">
      <c r="A146" s="10"/>
      <c r="B146" s="11"/>
      <c r="C146" s="16"/>
      <c r="D146" s="10"/>
      <c r="E146" s="15"/>
      <c r="F146" s="10"/>
      <c r="G146" s="10"/>
      <c r="H146" s="13">
        <f t="shared" si="30"/>
        <v>0</v>
      </c>
      <c r="I146" s="13"/>
      <c r="J146" s="13">
        <f t="shared" si="28"/>
        <v>0</v>
      </c>
      <c r="K146" s="13"/>
      <c r="L146" s="13"/>
      <c r="M146" s="13"/>
      <c r="N146" s="13">
        <f t="shared" si="31"/>
        <v>0</v>
      </c>
      <c r="O146" s="13" t="s">
        <v>99</v>
      </c>
      <c r="P146" s="13">
        <v>2</v>
      </c>
      <c r="Q146" s="13">
        <v>111</v>
      </c>
      <c r="R146" s="13">
        <f t="shared" si="29"/>
        <v>222</v>
      </c>
      <c r="S146" s="24"/>
    </row>
    <row r="147" spans="1:19" ht="15" x14ac:dyDescent="0.2">
      <c r="A147" s="10"/>
      <c r="B147" s="11"/>
      <c r="C147" s="16"/>
      <c r="D147" s="10"/>
      <c r="E147" s="15"/>
      <c r="F147" s="10"/>
      <c r="G147" s="10"/>
      <c r="H147" s="13">
        <f t="shared" si="30"/>
        <v>0</v>
      </c>
      <c r="I147" s="13"/>
      <c r="J147" s="13">
        <f t="shared" si="28"/>
        <v>0</v>
      </c>
      <c r="K147" s="13"/>
      <c r="L147" s="13"/>
      <c r="M147" s="13"/>
      <c r="N147" s="13">
        <f t="shared" si="31"/>
        <v>0</v>
      </c>
      <c r="O147" s="13" t="s">
        <v>100</v>
      </c>
      <c r="P147" s="13">
        <v>5</v>
      </c>
      <c r="Q147" s="13">
        <v>0.8</v>
      </c>
      <c r="R147" s="13">
        <f t="shared" si="29"/>
        <v>4</v>
      </c>
      <c r="S147" s="24"/>
    </row>
    <row r="148" spans="1:19" ht="15" x14ac:dyDescent="0.2">
      <c r="A148" s="10"/>
      <c r="B148" s="11"/>
      <c r="C148" s="16"/>
      <c r="D148" s="10"/>
      <c r="E148" s="15"/>
      <c r="F148" s="10"/>
      <c r="G148" s="10"/>
      <c r="H148" s="13">
        <f t="shared" si="30"/>
        <v>0</v>
      </c>
      <c r="I148" s="13"/>
      <c r="J148" s="13">
        <f t="shared" si="28"/>
        <v>0</v>
      </c>
      <c r="K148" s="13"/>
      <c r="L148" s="13"/>
      <c r="M148" s="13"/>
      <c r="N148" s="13">
        <f t="shared" si="31"/>
        <v>0</v>
      </c>
      <c r="O148" s="13" t="s">
        <v>101</v>
      </c>
      <c r="P148" s="13">
        <v>5</v>
      </c>
      <c r="Q148" s="13">
        <v>0.85</v>
      </c>
      <c r="R148" s="13">
        <f t="shared" si="29"/>
        <v>4.25</v>
      </c>
      <c r="S148" s="24"/>
    </row>
    <row r="149" spans="1:19" ht="15" x14ac:dyDescent="0.2">
      <c r="A149" s="10"/>
      <c r="B149" s="11"/>
      <c r="C149" s="16"/>
      <c r="D149" s="10"/>
      <c r="E149" s="15"/>
      <c r="F149" s="10"/>
      <c r="G149" s="10"/>
      <c r="H149" s="13">
        <f t="shared" si="30"/>
        <v>0</v>
      </c>
      <c r="I149" s="13"/>
      <c r="J149" s="13">
        <f t="shared" si="28"/>
        <v>0</v>
      </c>
      <c r="K149" s="13"/>
      <c r="L149" s="13"/>
      <c r="M149" s="13"/>
      <c r="N149" s="13">
        <f t="shared" si="31"/>
        <v>0</v>
      </c>
      <c r="O149" s="13"/>
      <c r="P149" s="13"/>
      <c r="Q149" s="13"/>
      <c r="R149" s="13">
        <f t="shared" si="29"/>
        <v>0</v>
      </c>
      <c r="S149" s="24"/>
    </row>
    <row r="150" spans="1:19" x14ac:dyDescent="0.2">
      <c r="A150" s="10"/>
      <c r="B150" s="11"/>
      <c r="C150" s="10"/>
      <c r="D150" s="10"/>
      <c r="E150" s="10"/>
      <c r="F150" s="10"/>
      <c r="G150" s="10"/>
      <c r="H150" s="13">
        <f>F150*G150</f>
        <v>0</v>
      </c>
      <c r="I150" s="13"/>
      <c r="J150" s="13">
        <f t="shared" si="28"/>
        <v>0</v>
      </c>
      <c r="K150" s="13"/>
      <c r="L150" s="13"/>
      <c r="M150" s="13"/>
      <c r="N150" s="13">
        <f>L150*M150</f>
        <v>0</v>
      </c>
      <c r="O150" s="13"/>
      <c r="P150" s="13"/>
      <c r="Q150" s="13"/>
      <c r="R150" s="13">
        <f t="shared" si="29"/>
        <v>0</v>
      </c>
      <c r="S150" s="24"/>
    </row>
    <row r="151" spans="1:19" x14ac:dyDescent="0.2">
      <c r="A151" s="10"/>
      <c r="B151" s="11"/>
      <c r="C151" s="10"/>
      <c r="D151" s="10"/>
      <c r="E151" s="22" t="s">
        <v>57</v>
      </c>
      <c r="F151" s="10"/>
      <c r="G151" s="10"/>
      <c r="H151" s="23">
        <f>SUM(H141:H150)</f>
        <v>2.5</v>
      </c>
      <c r="I151" s="13"/>
      <c r="J151" s="23">
        <f>SUM(J142:J150)</f>
        <v>1500</v>
      </c>
      <c r="K151" s="13"/>
      <c r="L151" s="23">
        <f>SUM(L141:L150)</f>
        <v>1</v>
      </c>
      <c r="M151" s="13"/>
      <c r="N151" s="23">
        <f>SUM(N141:N150)</f>
        <v>450</v>
      </c>
      <c r="O151" s="13"/>
      <c r="P151" s="13"/>
      <c r="Q151" s="13"/>
      <c r="R151" s="23">
        <f>SUM(R141:R150)</f>
        <v>633.25</v>
      </c>
      <c r="S151" s="14">
        <f>J151+N151+R151</f>
        <v>2583.25</v>
      </c>
    </row>
    <row r="152" spans="1:19" x14ac:dyDescent="0.2">
      <c r="A152" s="10"/>
      <c r="B152" s="11"/>
      <c r="C152" s="10"/>
      <c r="D152" s="10"/>
      <c r="E152" s="22" t="s">
        <v>57</v>
      </c>
      <c r="F152" s="10"/>
      <c r="G152" s="10"/>
      <c r="H152" s="23">
        <f>H135+H140+H151</f>
        <v>4.5</v>
      </c>
      <c r="I152" s="13"/>
      <c r="J152" s="23">
        <f>J135+J140+J151</f>
        <v>2700</v>
      </c>
      <c r="K152" s="13"/>
      <c r="L152" s="23">
        <f>L135+L140+L151</f>
        <v>1.5</v>
      </c>
      <c r="M152" s="13"/>
      <c r="N152" s="23">
        <f>N135+N140+N151</f>
        <v>650</v>
      </c>
      <c r="O152" s="13"/>
      <c r="P152" s="13"/>
      <c r="Q152" s="13"/>
      <c r="R152" s="23">
        <f>R135+R140+R151</f>
        <v>633.25</v>
      </c>
      <c r="S152" s="23">
        <f>SUM(S131:S151)</f>
        <v>3983.25</v>
      </c>
    </row>
    <row r="153" spans="1:19" x14ac:dyDescent="0.2">
      <c r="C153" s="20"/>
      <c r="R153" s="25">
        <f>J152+N152+R152</f>
        <v>3983.25</v>
      </c>
      <c r="S153" s="25" t="s">
        <v>0</v>
      </c>
    </row>
    <row r="156" spans="1:19" x14ac:dyDescent="0.2">
      <c r="O156" t="s">
        <v>102</v>
      </c>
      <c r="R156" s="25">
        <f>R153+R124+R96+R61</f>
        <v>87206.849999999991</v>
      </c>
    </row>
  </sheetData>
  <mergeCells count="44">
    <mergeCell ref="F129:F130"/>
    <mergeCell ref="G129:G130"/>
    <mergeCell ref="H129:J129"/>
    <mergeCell ref="K129:K130"/>
    <mergeCell ref="L129:N129"/>
    <mergeCell ref="O129:R129"/>
    <mergeCell ref="G101:G102"/>
    <mergeCell ref="H101:J101"/>
    <mergeCell ref="K101:K102"/>
    <mergeCell ref="L101:N101"/>
    <mergeCell ref="O101:R101"/>
    <mergeCell ref="A129:A130"/>
    <mergeCell ref="B129:B130"/>
    <mergeCell ref="C129:C130"/>
    <mergeCell ref="D129:D130"/>
    <mergeCell ref="E129:E130"/>
    <mergeCell ref="A101:A102"/>
    <mergeCell ref="B101:B102"/>
    <mergeCell ref="C101:C102"/>
    <mergeCell ref="D101:D102"/>
    <mergeCell ref="E101:E102"/>
    <mergeCell ref="F101:F102"/>
    <mergeCell ref="F65:F66"/>
    <mergeCell ref="G65:G66"/>
    <mergeCell ref="H65:J65"/>
    <mergeCell ref="K65:K66"/>
    <mergeCell ref="L65:N65"/>
    <mergeCell ref="O65:R65"/>
    <mergeCell ref="G3:G4"/>
    <mergeCell ref="H3:J3"/>
    <mergeCell ref="K3:K4"/>
    <mergeCell ref="L3:N3"/>
    <mergeCell ref="O3:R3"/>
    <mergeCell ref="A65:A66"/>
    <mergeCell ref="B65:B66"/>
    <mergeCell ref="C65:C66"/>
    <mergeCell ref="D65:D66"/>
    <mergeCell ref="E65:E66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2023-03-17T01:14:48Z</cp:lastPrinted>
  <dcterms:created xsi:type="dcterms:W3CDTF">2023-03-17T01:14:27Z</dcterms:created>
  <dcterms:modified xsi:type="dcterms:W3CDTF">2023-03-17T01:14:59Z</dcterms:modified>
</cp:coreProperties>
</file>