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2DB155B2-3DC2-4BF6-8A9C-2C7C6FE02A93}" xr6:coauthVersionLast="36" xr6:coauthVersionMax="36" xr10:uidLastSave="{00000000-0000-0000-0000-000000000000}"/>
  <bookViews>
    <workbookView xWindow="0" yWindow="0" windowWidth="28800" windowHeight="13020" xr2:uid="{EDAA12FC-E255-4EAB-A16B-E2698D661FDB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4" i="1" l="1"/>
  <c r="L384" i="1"/>
  <c r="R383" i="1"/>
  <c r="N383" i="1"/>
  <c r="H383" i="1"/>
  <c r="J383" i="1" s="1"/>
  <c r="R382" i="1"/>
  <c r="N382" i="1"/>
  <c r="H382" i="1"/>
  <c r="J382" i="1" s="1"/>
  <c r="J384" i="1" s="1"/>
  <c r="S384" i="1" s="1"/>
  <c r="R380" i="1"/>
  <c r="R384" i="1" s="1"/>
  <c r="N380" i="1"/>
  <c r="H380" i="1"/>
  <c r="J380" i="1" s="1"/>
  <c r="L379" i="1"/>
  <c r="L385" i="1" s="1"/>
  <c r="R378" i="1"/>
  <c r="N378" i="1"/>
  <c r="J378" i="1"/>
  <c r="H378" i="1"/>
  <c r="R377" i="1"/>
  <c r="N377" i="1"/>
  <c r="J377" i="1"/>
  <c r="H377" i="1"/>
  <c r="R376" i="1"/>
  <c r="N376" i="1"/>
  <c r="J376" i="1"/>
  <c r="H376" i="1"/>
  <c r="R375" i="1"/>
  <c r="N375" i="1"/>
  <c r="J375" i="1"/>
  <c r="H375" i="1"/>
  <c r="R374" i="1"/>
  <c r="N374" i="1"/>
  <c r="J374" i="1"/>
  <c r="H374" i="1"/>
  <c r="R373" i="1"/>
  <c r="N373" i="1"/>
  <c r="J373" i="1"/>
  <c r="H373" i="1"/>
  <c r="R372" i="1"/>
  <c r="N372" i="1"/>
  <c r="J372" i="1"/>
  <c r="H372" i="1"/>
  <c r="R371" i="1"/>
  <c r="N371" i="1"/>
  <c r="J371" i="1"/>
  <c r="H371" i="1"/>
  <c r="R370" i="1"/>
  <c r="R379" i="1" s="1"/>
  <c r="N370" i="1"/>
  <c r="N379" i="1" s="1"/>
  <c r="J370" i="1"/>
  <c r="J379" i="1" s="1"/>
  <c r="S379" i="1" s="1"/>
  <c r="H370" i="1"/>
  <c r="H379" i="1" s="1"/>
  <c r="L369" i="1"/>
  <c r="R368" i="1"/>
  <c r="N368" i="1"/>
  <c r="H368" i="1"/>
  <c r="J368" i="1" s="1"/>
  <c r="R367" i="1"/>
  <c r="N367" i="1"/>
  <c r="J367" i="1"/>
  <c r="R366" i="1"/>
  <c r="N366" i="1"/>
  <c r="H366" i="1"/>
  <c r="J366" i="1" s="1"/>
  <c r="R365" i="1"/>
  <c r="R369" i="1" s="1"/>
  <c r="R385" i="1" s="1"/>
  <c r="N365" i="1"/>
  <c r="N369" i="1" s="1"/>
  <c r="N385" i="1" s="1"/>
  <c r="H365" i="1"/>
  <c r="J365" i="1" s="1"/>
  <c r="L357" i="1"/>
  <c r="R356" i="1"/>
  <c r="N356" i="1"/>
  <c r="H356" i="1"/>
  <c r="J356" i="1" s="1"/>
  <c r="R355" i="1"/>
  <c r="R357" i="1" s="1"/>
  <c r="R354" i="1"/>
  <c r="R353" i="1"/>
  <c r="N353" i="1"/>
  <c r="J353" i="1"/>
  <c r="H353" i="1"/>
  <c r="R352" i="1"/>
  <c r="N352" i="1"/>
  <c r="J352" i="1"/>
  <c r="J357" i="1" s="1"/>
  <c r="S357" i="1" s="1"/>
  <c r="H352" i="1"/>
  <c r="R351" i="1"/>
  <c r="N351" i="1"/>
  <c r="N357" i="1" s="1"/>
  <c r="J351" i="1"/>
  <c r="H351" i="1"/>
  <c r="N350" i="1"/>
  <c r="L350" i="1"/>
  <c r="R349" i="1"/>
  <c r="N349" i="1"/>
  <c r="H349" i="1"/>
  <c r="J349" i="1" s="1"/>
  <c r="R348" i="1"/>
  <c r="N348" i="1"/>
  <c r="H348" i="1"/>
  <c r="J348" i="1" s="1"/>
  <c r="R347" i="1"/>
  <c r="N347" i="1"/>
  <c r="H347" i="1"/>
  <c r="J347" i="1" s="1"/>
  <c r="R346" i="1"/>
  <c r="N346" i="1"/>
  <c r="H346" i="1"/>
  <c r="J346" i="1" s="1"/>
  <c r="R345" i="1"/>
  <c r="R350" i="1" s="1"/>
  <c r="N345" i="1"/>
  <c r="H345" i="1"/>
  <c r="J345" i="1" s="1"/>
  <c r="J350" i="1" s="1"/>
  <c r="S350" i="1" s="1"/>
  <c r="L344" i="1"/>
  <c r="L358" i="1" s="1"/>
  <c r="R343" i="1"/>
  <c r="N343" i="1"/>
  <c r="J343" i="1"/>
  <c r="H343" i="1"/>
  <c r="R341" i="1"/>
  <c r="R340" i="1"/>
  <c r="R339" i="1"/>
  <c r="R338" i="1"/>
  <c r="N338" i="1"/>
  <c r="H338" i="1"/>
  <c r="J338" i="1" s="1"/>
  <c r="R337" i="1"/>
  <c r="N337" i="1"/>
  <c r="H337" i="1"/>
  <c r="J337" i="1" s="1"/>
  <c r="R336" i="1"/>
  <c r="R344" i="1" s="1"/>
  <c r="R358" i="1" s="1"/>
  <c r="N336" i="1"/>
  <c r="N344" i="1" s="1"/>
  <c r="N358" i="1" s="1"/>
  <c r="H336" i="1"/>
  <c r="J336" i="1" s="1"/>
  <c r="L326" i="1"/>
  <c r="R325" i="1"/>
  <c r="N325" i="1"/>
  <c r="J325" i="1"/>
  <c r="H325" i="1"/>
  <c r="R324" i="1"/>
  <c r="N324" i="1"/>
  <c r="J324" i="1"/>
  <c r="J326" i="1" s="1"/>
  <c r="H324" i="1"/>
  <c r="R322" i="1"/>
  <c r="R326" i="1" s="1"/>
  <c r="N322" i="1"/>
  <c r="N326" i="1" s="1"/>
  <c r="J322" i="1"/>
  <c r="H322" i="1"/>
  <c r="H326" i="1" s="1"/>
  <c r="N321" i="1"/>
  <c r="L321" i="1"/>
  <c r="R320" i="1"/>
  <c r="N320" i="1"/>
  <c r="H320" i="1"/>
  <c r="J320" i="1" s="1"/>
  <c r="R319" i="1"/>
  <c r="N319" i="1"/>
  <c r="H319" i="1"/>
  <c r="J319" i="1" s="1"/>
  <c r="R318" i="1"/>
  <c r="N318" i="1"/>
  <c r="H318" i="1"/>
  <c r="J318" i="1" s="1"/>
  <c r="R317" i="1"/>
  <c r="N317" i="1"/>
  <c r="H317" i="1"/>
  <c r="J317" i="1" s="1"/>
  <c r="R316" i="1"/>
  <c r="N316" i="1"/>
  <c r="H316" i="1"/>
  <c r="J316" i="1" s="1"/>
  <c r="R315" i="1"/>
  <c r="N315" i="1"/>
  <c r="H315" i="1"/>
  <c r="J315" i="1" s="1"/>
  <c r="R314" i="1"/>
  <c r="N314" i="1"/>
  <c r="H314" i="1"/>
  <c r="J314" i="1" s="1"/>
  <c r="R313" i="1"/>
  <c r="N313" i="1"/>
  <c r="H313" i="1"/>
  <c r="J313" i="1" s="1"/>
  <c r="R312" i="1"/>
  <c r="R321" i="1" s="1"/>
  <c r="N312" i="1"/>
  <c r="H312" i="1"/>
  <c r="J312" i="1" s="1"/>
  <c r="L311" i="1"/>
  <c r="L327" i="1" s="1"/>
  <c r="R310" i="1"/>
  <c r="N310" i="1"/>
  <c r="N311" i="1" s="1"/>
  <c r="J310" i="1"/>
  <c r="H310" i="1"/>
  <c r="R306" i="1"/>
  <c r="R305" i="1"/>
  <c r="R304" i="1"/>
  <c r="R303" i="1"/>
  <c r="R302" i="1"/>
  <c r="R301" i="1"/>
  <c r="R300" i="1"/>
  <c r="N300" i="1"/>
  <c r="H300" i="1"/>
  <c r="J300" i="1" s="1"/>
  <c r="R299" i="1"/>
  <c r="N299" i="1"/>
  <c r="H299" i="1"/>
  <c r="J299" i="1" s="1"/>
  <c r="R298" i="1"/>
  <c r="R311" i="1" s="1"/>
  <c r="N298" i="1"/>
  <c r="H298" i="1"/>
  <c r="J298" i="1" s="1"/>
  <c r="R290" i="1"/>
  <c r="L290" i="1"/>
  <c r="R289" i="1"/>
  <c r="N289" i="1"/>
  <c r="H289" i="1"/>
  <c r="J289" i="1" s="1"/>
  <c r="R288" i="1"/>
  <c r="N288" i="1"/>
  <c r="H288" i="1"/>
  <c r="J288" i="1" s="1"/>
  <c r="J290" i="1" s="1"/>
  <c r="S290" i="1" s="1"/>
  <c r="R286" i="1"/>
  <c r="N286" i="1"/>
  <c r="N290" i="1" s="1"/>
  <c r="H286" i="1"/>
  <c r="J286" i="1" s="1"/>
  <c r="L285" i="1"/>
  <c r="L291" i="1" s="1"/>
  <c r="R284" i="1"/>
  <c r="N284" i="1"/>
  <c r="H284" i="1"/>
  <c r="J284" i="1" s="1"/>
  <c r="R283" i="1"/>
  <c r="N283" i="1"/>
  <c r="H283" i="1"/>
  <c r="J283" i="1" s="1"/>
  <c r="R282" i="1"/>
  <c r="N282" i="1"/>
  <c r="H282" i="1"/>
  <c r="J282" i="1" s="1"/>
  <c r="R281" i="1"/>
  <c r="N281" i="1"/>
  <c r="H281" i="1"/>
  <c r="J281" i="1" s="1"/>
  <c r="R280" i="1"/>
  <c r="N280" i="1"/>
  <c r="H280" i="1"/>
  <c r="J280" i="1" s="1"/>
  <c r="R279" i="1"/>
  <c r="R285" i="1" s="1"/>
  <c r="N279" i="1"/>
  <c r="N285" i="1" s="1"/>
  <c r="H279" i="1"/>
  <c r="H285" i="1" s="1"/>
  <c r="R278" i="1"/>
  <c r="L278" i="1"/>
  <c r="R277" i="1"/>
  <c r="N277" i="1"/>
  <c r="H277" i="1"/>
  <c r="J277" i="1" s="1"/>
  <c r="R275" i="1"/>
  <c r="N275" i="1"/>
  <c r="H275" i="1"/>
  <c r="J275" i="1" s="1"/>
  <c r="R274" i="1"/>
  <c r="N274" i="1"/>
  <c r="N278" i="1" s="1"/>
  <c r="N291" i="1" s="1"/>
  <c r="H274" i="1"/>
  <c r="J274" i="1" s="1"/>
  <c r="J278" i="1" s="1"/>
  <c r="L264" i="1"/>
  <c r="R263" i="1"/>
  <c r="N263" i="1"/>
  <c r="J263" i="1"/>
  <c r="H263" i="1"/>
  <c r="R262" i="1"/>
  <c r="N262" i="1"/>
  <c r="J262" i="1"/>
  <c r="J264" i="1" s="1"/>
  <c r="H262" i="1"/>
  <c r="R260" i="1"/>
  <c r="R264" i="1" s="1"/>
  <c r="N260" i="1"/>
  <c r="N264" i="1" s="1"/>
  <c r="J260" i="1"/>
  <c r="H260" i="1"/>
  <c r="H264" i="1" s="1"/>
  <c r="N259" i="1"/>
  <c r="L259" i="1"/>
  <c r="R258" i="1"/>
  <c r="N258" i="1"/>
  <c r="H258" i="1"/>
  <c r="J258" i="1" s="1"/>
  <c r="R257" i="1"/>
  <c r="N257" i="1"/>
  <c r="H257" i="1"/>
  <c r="J257" i="1" s="1"/>
  <c r="R256" i="1"/>
  <c r="N256" i="1"/>
  <c r="H256" i="1"/>
  <c r="J256" i="1" s="1"/>
  <c r="R255" i="1"/>
  <c r="R259" i="1" s="1"/>
  <c r="N255" i="1"/>
  <c r="H255" i="1"/>
  <c r="J255" i="1" s="1"/>
  <c r="J259" i="1" s="1"/>
  <c r="S259" i="1" s="1"/>
  <c r="L254" i="1"/>
  <c r="L265" i="1" s="1"/>
  <c r="R253" i="1"/>
  <c r="N253" i="1"/>
  <c r="J253" i="1"/>
  <c r="H253" i="1"/>
  <c r="R251" i="1"/>
  <c r="N251" i="1"/>
  <c r="J251" i="1"/>
  <c r="H251" i="1"/>
  <c r="R250" i="1"/>
  <c r="R254" i="1" s="1"/>
  <c r="R265" i="1" s="1"/>
  <c r="N250" i="1"/>
  <c r="N254" i="1" s="1"/>
  <c r="J250" i="1"/>
  <c r="J254" i="1" s="1"/>
  <c r="H250" i="1"/>
  <c r="H254" i="1" s="1"/>
  <c r="L242" i="1"/>
  <c r="R241" i="1"/>
  <c r="N241" i="1"/>
  <c r="H241" i="1"/>
  <c r="J241" i="1" s="1"/>
  <c r="R240" i="1"/>
  <c r="N240" i="1"/>
  <c r="H240" i="1"/>
  <c r="J240" i="1" s="1"/>
  <c r="J242" i="1" s="1"/>
  <c r="R238" i="1"/>
  <c r="N238" i="1"/>
  <c r="N242" i="1" s="1"/>
  <c r="H238" i="1"/>
  <c r="H242" i="1" s="1"/>
  <c r="R237" i="1"/>
  <c r="L237" i="1"/>
  <c r="R236" i="1"/>
  <c r="N236" i="1"/>
  <c r="J236" i="1"/>
  <c r="H236" i="1"/>
  <c r="R235" i="1"/>
  <c r="N235" i="1"/>
  <c r="J235" i="1"/>
  <c r="H235" i="1"/>
  <c r="R234" i="1"/>
  <c r="N234" i="1"/>
  <c r="J234" i="1"/>
  <c r="H234" i="1"/>
  <c r="R233" i="1"/>
  <c r="N233" i="1"/>
  <c r="N237" i="1" s="1"/>
  <c r="J233" i="1"/>
  <c r="J237" i="1" s="1"/>
  <c r="S237" i="1" s="1"/>
  <c r="H233" i="1"/>
  <c r="H237" i="1" s="1"/>
  <c r="L232" i="1"/>
  <c r="L243" i="1" s="1"/>
  <c r="R231" i="1"/>
  <c r="N231" i="1"/>
  <c r="H231" i="1"/>
  <c r="J231" i="1" s="1"/>
  <c r="R229" i="1"/>
  <c r="N229" i="1"/>
  <c r="H229" i="1"/>
  <c r="J229" i="1" s="1"/>
  <c r="R228" i="1"/>
  <c r="N228" i="1"/>
  <c r="N232" i="1" s="1"/>
  <c r="N243" i="1" s="1"/>
  <c r="H228" i="1"/>
  <c r="H232" i="1" s="1"/>
  <c r="H243" i="1" s="1"/>
  <c r="N219" i="1"/>
  <c r="L219" i="1"/>
  <c r="H219" i="1"/>
  <c r="R218" i="1"/>
  <c r="N218" i="1"/>
  <c r="H218" i="1"/>
  <c r="J218" i="1" s="1"/>
  <c r="R217" i="1"/>
  <c r="R219" i="1" s="1"/>
  <c r="N217" i="1"/>
  <c r="H217" i="1"/>
  <c r="J217" i="1" s="1"/>
  <c r="J219" i="1" s="1"/>
  <c r="R215" i="1"/>
  <c r="N215" i="1"/>
  <c r="H215" i="1"/>
  <c r="J215" i="1" s="1"/>
  <c r="L214" i="1"/>
  <c r="L220" i="1" s="1"/>
  <c r="J214" i="1"/>
  <c r="S214" i="1" s="1"/>
  <c r="R213" i="1"/>
  <c r="N213" i="1"/>
  <c r="J213" i="1"/>
  <c r="H213" i="1"/>
  <c r="R212" i="1"/>
  <c r="N212" i="1"/>
  <c r="J212" i="1"/>
  <c r="H212" i="1"/>
  <c r="R211" i="1"/>
  <c r="N211" i="1"/>
  <c r="J211" i="1"/>
  <c r="H211" i="1"/>
  <c r="R210" i="1"/>
  <c r="N210" i="1"/>
  <c r="J210" i="1"/>
  <c r="H210" i="1"/>
  <c r="R209" i="1"/>
  <c r="N209" i="1"/>
  <c r="J209" i="1"/>
  <c r="H209" i="1"/>
  <c r="R208" i="1"/>
  <c r="N208" i="1"/>
  <c r="J208" i="1"/>
  <c r="H208" i="1"/>
  <c r="R207" i="1"/>
  <c r="N207" i="1"/>
  <c r="J207" i="1"/>
  <c r="H207" i="1"/>
  <c r="R206" i="1"/>
  <c r="N206" i="1"/>
  <c r="J206" i="1"/>
  <c r="H206" i="1"/>
  <c r="R205" i="1"/>
  <c r="R214" i="1" s="1"/>
  <c r="N205" i="1"/>
  <c r="N214" i="1" s="1"/>
  <c r="J205" i="1"/>
  <c r="H205" i="1"/>
  <c r="H214" i="1" s="1"/>
  <c r="N204" i="1"/>
  <c r="N220" i="1" s="1"/>
  <c r="L204" i="1"/>
  <c r="R203" i="1"/>
  <c r="N203" i="1"/>
  <c r="H203" i="1"/>
  <c r="J203" i="1" s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204" i="1" s="1"/>
  <c r="R220" i="1" s="1"/>
  <c r="R187" i="1"/>
  <c r="N187" i="1"/>
  <c r="H187" i="1"/>
  <c r="J187" i="1" s="1"/>
  <c r="R186" i="1"/>
  <c r="N186" i="1"/>
  <c r="H186" i="1"/>
  <c r="J186" i="1" s="1"/>
  <c r="R185" i="1"/>
  <c r="N185" i="1"/>
  <c r="H185" i="1"/>
  <c r="J185" i="1" s="1"/>
  <c r="L176" i="1"/>
  <c r="R175" i="1"/>
  <c r="N175" i="1"/>
  <c r="J175" i="1"/>
  <c r="H175" i="1"/>
  <c r="R174" i="1"/>
  <c r="N174" i="1"/>
  <c r="J174" i="1"/>
  <c r="J176" i="1" s="1"/>
  <c r="S176" i="1" s="1"/>
  <c r="H174" i="1"/>
  <c r="R172" i="1"/>
  <c r="R176" i="1" s="1"/>
  <c r="N172" i="1"/>
  <c r="N176" i="1" s="1"/>
  <c r="J172" i="1"/>
  <c r="H172" i="1"/>
  <c r="H176" i="1" s="1"/>
  <c r="N171" i="1"/>
  <c r="L171" i="1"/>
  <c r="R170" i="1"/>
  <c r="N170" i="1"/>
  <c r="H170" i="1"/>
  <c r="J170" i="1" s="1"/>
  <c r="R169" i="1"/>
  <c r="N169" i="1"/>
  <c r="H169" i="1"/>
  <c r="J169" i="1" s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71" i="1" s="1"/>
  <c r="R155" i="1"/>
  <c r="N155" i="1"/>
  <c r="J155" i="1"/>
  <c r="H155" i="1"/>
  <c r="R154" i="1"/>
  <c r="N154" i="1"/>
  <c r="J154" i="1"/>
  <c r="H154" i="1"/>
  <c r="R153" i="1"/>
  <c r="N153" i="1"/>
  <c r="J153" i="1"/>
  <c r="H153" i="1"/>
  <c r="R152" i="1"/>
  <c r="N152" i="1"/>
  <c r="J152" i="1"/>
  <c r="H152" i="1"/>
  <c r="R151" i="1"/>
  <c r="N151" i="1"/>
  <c r="J151" i="1"/>
  <c r="H151" i="1"/>
  <c r="R150" i="1"/>
  <c r="N150" i="1"/>
  <c r="J150" i="1"/>
  <c r="H150" i="1"/>
  <c r="R149" i="1"/>
  <c r="N149" i="1"/>
  <c r="J149" i="1"/>
  <c r="J171" i="1" s="1"/>
  <c r="H149" i="1"/>
  <c r="H171" i="1" s="1"/>
  <c r="L148" i="1"/>
  <c r="L177" i="1" s="1"/>
  <c r="R147" i="1"/>
  <c r="N147" i="1"/>
  <c r="H147" i="1"/>
  <c r="J147" i="1" s="1"/>
  <c r="R144" i="1"/>
  <c r="N144" i="1"/>
  <c r="H144" i="1"/>
  <c r="J144" i="1" s="1"/>
  <c r="R143" i="1"/>
  <c r="N143" i="1"/>
  <c r="H143" i="1"/>
  <c r="J143" i="1" s="1"/>
  <c r="R142" i="1"/>
  <c r="N142" i="1"/>
  <c r="H142" i="1"/>
  <c r="J142" i="1" s="1"/>
  <c r="R141" i="1"/>
  <c r="N141" i="1"/>
  <c r="H141" i="1"/>
  <c r="J141" i="1" s="1"/>
  <c r="R140" i="1"/>
  <c r="N140" i="1"/>
  <c r="H140" i="1"/>
  <c r="J140" i="1" s="1"/>
  <c r="R139" i="1"/>
  <c r="N139" i="1"/>
  <c r="H139" i="1"/>
  <c r="J139" i="1" s="1"/>
  <c r="R138" i="1"/>
  <c r="N138" i="1"/>
  <c r="H138" i="1"/>
  <c r="J138" i="1" s="1"/>
  <c r="R137" i="1"/>
  <c r="N137" i="1"/>
  <c r="H137" i="1"/>
  <c r="J137" i="1" s="1"/>
  <c r="R136" i="1"/>
  <c r="N136" i="1"/>
  <c r="H136" i="1"/>
  <c r="J136" i="1" s="1"/>
  <c r="R135" i="1"/>
  <c r="N135" i="1"/>
  <c r="H135" i="1"/>
  <c r="J135" i="1" s="1"/>
  <c r="R134" i="1"/>
  <c r="N134" i="1"/>
  <c r="H134" i="1"/>
  <c r="J134" i="1" s="1"/>
  <c r="R133" i="1"/>
  <c r="N133" i="1"/>
  <c r="H133" i="1"/>
  <c r="J133" i="1" s="1"/>
  <c r="R132" i="1"/>
  <c r="N132" i="1"/>
  <c r="H132" i="1"/>
  <c r="J132" i="1" s="1"/>
  <c r="R131" i="1"/>
  <c r="N131" i="1"/>
  <c r="H131" i="1"/>
  <c r="J131" i="1" s="1"/>
  <c r="R130" i="1"/>
  <c r="N130" i="1"/>
  <c r="H130" i="1"/>
  <c r="J130" i="1" s="1"/>
  <c r="R129" i="1"/>
  <c r="N129" i="1"/>
  <c r="H129" i="1"/>
  <c r="J129" i="1" s="1"/>
  <c r="R128" i="1"/>
  <c r="N128" i="1"/>
  <c r="H128" i="1"/>
  <c r="J128" i="1" s="1"/>
  <c r="R127" i="1"/>
  <c r="N127" i="1"/>
  <c r="H127" i="1"/>
  <c r="J127" i="1" s="1"/>
  <c r="R126" i="1"/>
  <c r="N126" i="1"/>
  <c r="H126" i="1"/>
  <c r="J126" i="1" s="1"/>
  <c r="R125" i="1"/>
  <c r="N125" i="1"/>
  <c r="H125" i="1"/>
  <c r="J125" i="1" s="1"/>
  <c r="R123" i="1"/>
  <c r="N123" i="1"/>
  <c r="H123" i="1"/>
  <c r="J123" i="1" s="1"/>
  <c r="R122" i="1"/>
  <c r="N122" i="1"/>
  <c r="H122" i="1"/>
  <c r="J122" i="1" s="1"/>
  <c r="R121" i="1"/>
  <c r="N121" i="1"/>
  <c r="N148" i="1" s="1"/>
  <c r="N177" i="1" s="1"/>
  <c r="H121" i="1"/>
  <c r="N112" i="1"/>
  <c r="L112" i="1"/>
  <c r="R111" i="1"/>
  <c r="N111" i="1"/>
  <c r="J111" i="1"/>
  <c r="H111" i="1"/>
  <c r="R110" i="1"/>
  <c r="N110" i="1"/>
  <c r="J110" i="1"/>
  <c r="J112" i="1" s="1"/>
  <c r="H110" i="1"/>
  <c r="R108" i="1"/>
  <c r="R112" i="1" s="1"/>
  <c r="N108" i="1"/>
  <c r="J108" i="1"/>
  <c r="H108" i="1"/>
  <c r="H112" i="1" s="1"/>
  <c r="L107" i="1"/>
  <c r="L113" i="1" s="1"/>
  <c r="R106" i="1"/>
  <c r="N106" i="1"/>
  <c r="J106" i="1"/>
  <c r="H106" i="1"/>
  <c r="R105" i="1"/>
  <c r="N105" i="1"/>
  <c r="J105" i="1"/>
  <c r="H105" i="1"/>
  <c r="R104" i="1"/>
  <c r="N104" i="1"/>
  <c r="J104" i="1"/>
  <c r="H104" i="1"/>
  <c r="R103" i="1"/>
  <c r="N103" i="1"/>
  <c r="J103" i="1"/>
  <c r="H103" i="1"/>
  <c r="R102" i="1"/>
  <c r="N102" i="1"/>
  <c r="J102" i="1"/>
  <c r="H102" i="1"/>
  <c r="R101" i="1"/>
  <c r="N101" i="1"/>
  <c r="J101" i="1"/>
  <c r="H101" i="1"/>
  <c r="R100" i="1"/>
  <c r="N100" i="1"/>
  <c r="J100" i="1"/>
  <c r="H100" i="1"/>
  <c r="R99" i="1"/>
  <c r="N99" i="1"/>
  <c r="J99" i="1"/>
  <c r="H99" i="1"/>
  <c r="R98" i="1"/>
  <c r="N98" i="1"/>
  <c r="J98" i="1"/>
  <c r="H98" i="1"/>
  <c r="R97" i="1"/>
  <c r="N97" i="1"/>
  <c r="J97" i="1"/>
  <c r="H97" i="1"/>
  <c r="R96" i="1"/>
  <c r="N96" i="1"/>
  <c r="J96" i="1"/>
  <c r="H96" i="1"/>
  <c r="R95" i="1"/>
  <c r="N95" i="1"/>
  <c r="J95" i="1"/>
  <c r="H95" i="1"/>
  <c r="R94" i="1"/>
  <c r="N94" i="1"/>
  <c r="J94" i="1"/>
  <c r="H94" i="1"/>
  <c r="R93" i="1"/>
  <c r="R107" i="1" s="1"/>
  <c r="N93" i="1"/>
  <c r="N107" i="1" s="1"/>
  <c r="J93" i="1"/>
  <c r="J107" i="1" s="1"/>
  <c r="H93" i="1"/>
  <c r="H107" i="1" s="1"/>
  <c r="N92" i="1"/>
  <c r="N113" i="1" s="1"/>
  <c r="L92" i="1"/>
  <c r="R91" i="1"/>
  <c r="N91" i="1"/>
  <c r="H91" i="1"/>
  <c r="J91" i="1" s="1"/>
  <c r="R89" i="1"/>
  <c r="N89" i="1"/>
  <c r="H89" i="1"/>
  <c r="J89" i="1" s="1"/>
  <c r="R88" i="1"/>
  <c r="R92" i="1" s="1"/>
  <c r="R113" i="1" s="1"/>
  <c r="N88" i="1"/>
  <c r="H88" i="1"/>
  <c r="J88" i="1" s="1"/>
  <c r="N79" i="1"/>
  <c r="L79" i="1"/>
  <c r="R78" i="1"/>
  <c r="N78" i="1"/>
  <c r="H78" i="1"/>
  <c r="J78" i="1" s="1"/>
  <c r="R77" i="1"/>
  <c r="N77" i="1"/>
  <c r="H77" i="1"/>
  <c r="J77" i="1" s="1"/>
  <c r="R75" i="1"/>
  <c r="R79" i="1" s="1"/>
  <c r="N75" i="1"/>
  <c r="H75" i="1"/>
  <c r="J75" i="1" s="1"/>
  <c r="L74" i="1"/>
  <c r="L80" i="1" s="1"/>
  <c r="R73" i="1"/>
  <c r="N73" i="1"/>
  <c r="J73" i="1"/>
  <c r="H73" i="1"/>
  <c r="R72" i="1"/>
  <c r="N72" i="1"/>
  <c r="J72" i="1"/>
  <c r="H72" i="1"/>
  <c r="R71" i="1"/>
  <c r="N71" i="1"/>
  <c r="J71" i="1"/>
  <c r="H71" i="1"/>
  <c r="R70" i="1"/>
  <c r="R74" i="1" s="1"/>
  <c r="N70" i="1"/>
  <c r="N74" i="1" s="1"/>
  <c r="J70" i="1"/>
  <c r="J74" i="1" s="1"/>
  <c r="H70" i="1"/>
  <c r="H74" i="1" s="1"/>
  <c r="N69" i="1"/>
  <c r="L69" i="1"/>
  <c r="R68" i="1"/>
  <c r="N68" i="1"/>
  <c r="H68" i="1"/>
  <c r="J68" i="1" s="1"/>
  <c r="R67" i="1"/>
  <c r="N67" i="1"/>
  <c r="H67" i="1"/>
  <c r="J67" i="1" s="1"/>
  <c r="R66" i="1"/>
  <c r="N66" i="1"/>
  <c r="H66" i="1"/>
  <c r="J66" i="1" s="1"/>
  <c r="R65" i="1"/>
  <c r="N65" i="1"/>
  <c r="H65" i="1"/>
  <c r="J65" i="1" s="1"/>
  <c r="R64" i="1"/>
  <c r="N64" i="1"/>
  <c r="H64" i="1"/>
  <c r="J64" i="1" s="1"/>
  <c r="R63" i="1"/>
  <c r="N63" i="1"/>
  <c r="H63" i="1"/>
  <c r="J63" i="1" s="1"/>
  <c r="R62" i="1"/>
  <c r="R69" i="1" s="1"/>
  <c r="R80" i="1" s="1"/>
  <c r="N62" i="1"/>
  <c r="H62" i="1"/>
  <c r="J62" i="1" s="1"/>
  <c r="R54" i="1"/>
  <c r="L54" i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H50" i="1"/>
  <c r="J50" i="1" s="1"/>
  <c r="R49" i="1"/>
  <c r="N49" i="1"/>
  <c r="H49" i="1"/>
  <c r="J49" i="1" s="1"/>
  <c r="R48" i="1"/>
  <c r="N48" i="1"/>
  <c r="H48" i="1"/>
  <c r="J48" i="1" s="1"/>
  <c r="R47" i="1"/>
  <c r="N47" i="1"/>
  <c r="H47" i="1"/>
  <c r="J47" i="1" s="1"/>
  <c r="R46" i="1"/>
  <c r="N46" i="1"/>
  <c r="H46" i="1"/>
  <c r="J46" i="1" s="1"/>
  <c r="R45" i="1"/>
  <c r="N45" i="1"/>
  <c r="H45" i="1"/>
  <c r="J45" i="1" s="1"/>
  <c r="R44" i="1"/>
  <c r="N44" i="1"/>
  <c r="N54" i="1" s="1"/>
  <c r="H44" i="1"/>
  <c r="J44" i="1" s="1"/>
  <c r="L43" i="1"/>
  <c r="R42" i="1"/>
  <c r="N42" i="1"/>
  <c r="H42" i="1"/>
  <c r="J42" i="1" s="1"/>
  <c r="R41" i="1"/>
  <c r="N41" i="1"/>
  <c r="H41" i="1"/>
  <c r="J41" i="1" s="1"/>
  <c r="R40" i="1"/>
  <c r="N40" i="1"/>
  <c r="H40" i="1"/>
  <c r="J40" i="1" s="1"/>
  <c r="R39" i="1"/>
  <c r="N39" i="1"/>
  <c r="H39" i="1"/>
  <c r="J39" i="1" s="1"/>
  <c r="R38" i="1"/>
  <c r="R43" i="1" s="1"/>
  <c r="N38" i="1"/>
  <c r="N43" i="1" s="1"/>
  <c r="H38" i="1"/>
  <c r="J38" i="1" s="1"/>
  <c r="L37" i="1"/>
  <c r="L55" i="1" s="1"/>
  <c r="R36" i="1"/>
  <c r="N36" i="1"/>
  <c r="H36" i="1"/>
  <c r="J36" i="1" s="1"/>
  <c r="R35" i="1"/>
  <c r="N35" i="1"/>
  <c r="H35" i="1"/>
  <c r="J35" i="1" s="1"/>
  <c r="R34" i="1"/>
  <c r="N34" i="1"/>
  <c r="H34" i="1"/>
  <c r="J34" i="1" s="1"/>
  <c r="R33" i="1"/>
  <c r="N33" i="1"/>
  <c r="H33" i="1"/>
  <c r="J33" i="1" s="1"/>
  <c r="R32" i="1"/>
  <c r="N32" i="1"/>
  <c r="H32" i="1"/>
  <c r="J32" i="1" s="1"/>
  <c r="R31" i="1"/>
  <c r="N31" i="1"/>
  <c r="H31" i="1"/>
  <c r="J31" i="1" s="1"/>
  <c r="R30" i="1"/>
  <c r="N30" i="1"/>
  <c r="H30" i="1"/>
  <c r="J30" i="1" s="1"/>
  <c r="R29" i="1"/>
  <c r="N29" i="1"/>
  <c r="H29" i="1"/>
  <c r="J29" i="1" s="1"/>
  <c r="R28" i="1"/>
  <c r="N28" i="1"/>
  <c r="H28" i="1"/>
  <c r="J28" i="1" s="1"/>
  <c r="R27" i="1"/>
  <c r="N27" i="1"/>
  <c r="H27" i="1"/>
  <c r="J27" i="1" s="1"/>
  <c r="R26" i="1"/>
  <c r="N26" i="1"/>
  <c r="H26" i="1"/>
  <c r="J26" i="1" s="1"/>
  <c r="R25" i="1"/>
  <c r="N25" i="1"/>
  <c r="H25" i="1"/>
  <c r="J25" i="1" s="1"/>
  <c r="R24" i="1"/>
  <c r="N24" i="1"/>
  <c r="J24" i="1"/>
  <c r="R23" i="1"/>
  <c r="N23" i="1"/>
  <c r="J23" i="1"/>
  <c r="H23" i="1"/>
  <c r="R22" i="1"/>
  <c r="N22" i="1"/>
  <c r="J22" i="1"/>
  <c r="H22" i="1"/>
  <c r="R21" i="1"/>
  <c r="N21" i="1"/>
  <c r="J21" i="1"/>
  <c r="H21" i="1"/>
  <c r="R20" i="1"/>
  <c r="N20" i="1"/>
  <c r="J20" i="1"/>
  <c r="H20" i="1"/>
  <c r="R19" i="1"/>
  <c r="N19" i="1"/>
  <c r="J19" i="1"/>
  <c r="H19" i="1"/>
  <c r="R18" i="1"/>
  <c r="N18" i="1"/>
  <c r="J18" i="1"/>
  <c r="H18" i="1"/>
  <c r="R17" i="1"/>
  <c r="N17" i="1"/>
  <c r="J17" i="1"/>
  <c r="H17" i="1"/>
  <c r="R16" i="1"/>
  <c r="N16" i="1"/>
  <c r="J16" i="1"/>
  <c r="H16" i="1"/>
  <c r="R15" i="1"/>
  <c r="N15" i="1"/>
  <c r="J15" i="1"/>
  <c r="H15" i="1"/>
  <c r="R14" i="1"/>
  <c r="N14" i="1"/>
  <c r="H14" i="1"/>
  <c r="J14" i="1" s="1"/>
  <c r="R13" i="1"/>
  <c r="N13" i="1"/>
  <c r="H13" i="1"/>
  <c r="J13" i="1" s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R9" i="1"/>
  <c r="N9" i="1"/>
  <c r="H9" i="1"/>
  <c r="J9" i="1" s="1"/>
  <c r="R8" i="1"/>
  <c r="N8" i="1"/>
  <c r="H8" i="1"/>
  <c r="J8" i="1" s="1"/>
  <c r="R7" i="1"/>
  <c r="N7" i="1"/>
  <c r="H7" i="1"/>
  <c r="J7" i="1" s="1"/>
  <c r="R6" i="1"/>
  <c r="N6" i="1"/>
  <c r="H6" i="1"/>
  <c r="J6" i="1" s="1"/>
  <c r="R5" i="1"/>
  <c r="R37" i="1" s="1"/>
  <c r="N5" i="1"/>
  <c r="N37" i="1" s="1"/>
  <c r="H5" i="1"/>
  <c r="J5" i="1" s="1"/>
  <c r="J37" i="1" l="1"/>
  <c r="N55" i="1"/>
  <c r="J54" i="1"/>
  <c r="S54" i="1" s="1"/>
  <c r="J79" i="1"/>
  <c r="S79" i="1" s="1"/>
  <c r="J92" i="1"/>
  <c r="S107" i="1"/>
  <c r="N80" i="1"/>
  <c r="R55" i="1"/>
  <c r="J43" i="1"/>
  <c r="S43" i="1" s="1"/>
  <c r="J69" i="1"/>
  <c r="S74" i="1"/>
  <c r="S112" i="1"/>
  <c r="J204" i="1"/>
  <c r="H37" i="1"/>
  <c r="H55" i="1" s="1"/>
  <c r="H54" i="1"/>
  <c r="R148" i="1"/>
  <c r="R177" i="1" s="1"/>
  <c r="S242" i="1"/>
  <c r="H265" i="1"/>
  <c r="S264" i="1"/>
  <c r="S278" i="1"/>
  <c r="H69" i="1"/>
  <c r="H80" i="1" s="1"/>
  <c r="H79" i="1"/>
  <c r="H92" i="1"/>
  <c r="H113" i="1" s="1"/>
  <c r="S171" i="1"/>
  <c r="H204" i="1"/>
  <c r="H220" i="1" s="1"/>
  <c r="J265" i="1"/>
  <c r="S254" i="1"/>
  <c r="S265" i="1" s="1"/>
  <c r="J311" i="1"/>
  <c r="J321" i="1"/>
  <c r="S321" i="1" s="1"/>
  <c r="H43" i="1"/>
  <c r="H148" i="1"/>
  <c r="H177" i="1" s="1"/>
  <c r="J121" i="1"/>
  <c r="J148" i="1" s="1"/>
  <c r="N265" i="1"/>
  <c r="R291" i="1"/>
  <c r="N327" i="1"/>
  <c r="S219" i="1"/>
  <c r="R232" i="1"/>
  <c r="R243" i="1" s="1"/>
  <c r="R242" i="1"/>
  <c r="R327" i="1"/>
  <c r="S326" i="1"/>
  <c r="J344" i="1"/>
  <c r="J369" i="1"/>
  <c r="J228" i="1"/>
  <c r="J232" i="1" s="1"/>
  <c r="J238" i="1"/>
  <c r="J279" i="1"/>
  <c r="J285" i="1" s="1"/>
  <c r="S285" i="1" s="1"/>
  <c r="H311" i="1"/>
  <c r="H344" i="1"/>
  <c r="H278" i="1"/>
  <c r="H290" i="1"/>
  <c r="H259" i="1"/>
  <c r="H321" i="1"/>
  <c r="H350" i="1"/>
  <c r="H357" i="1"/>
  <c r="H369" i="1"/>
  <c r="H384" i="1"/>
  <c r="H291" i="1" l="1"/>
  <c r="J327" i="1"/>
  <c r="R328" i="1" s="1"/>
  <c r="S311" i="1"/>
  <c r="S327" i="1" s="1"/>
  <c r="J291" i="1"/>
  <c r="R292" i="1" s="1"/>
  <c r="S204" i="1"/>
  <c r="S220" i="1" s="1"/>
  <c r="J220" i="1"/>
  <c r="R221" i="1" s="1"/>
  <c r="J55" i="1"/>
  <c r="R56" i="1" s="1"/>
  <c r="S37" i="1"/>
  <c r="S55" i="1" s="1"/>
  <c r="H358" i="1"/>
  <c r="S232" i="1"/>
  <c r="S243" i="1" s="1"/>
  <c r="J243" i="1"/>
  <c r="R244" i="1" s="1"/>
  <c r="S291" i="1"/>
  <c r="J358" i="1"/>
  <c r="R359" i="1" s="1"/>
  <c r="S344" i="1"/>
  <c r="S358" i="1" s="1"/>
  <c r="J177" i="1"/>
  <c r="R178" i="1" s="1"/>
  <c r="S148" i="1"/>
  <c r="S177" i="1" s="1"/>
  <c r="S92" i="1"/>
  <c r="S113" i="1" s="1"/>
  <c r="J113" i="1"/>
  <c r="R114" i="1" s="1"/>
  <c r="H385" i="1"/>
  <c r="H327" i="1"/>
  <c r="S369" i="1"/>
  <c r="S385" i="1" s="1"/>
  <c r="J385" i="1"/>
  <c r="R386" i="1" s="1"/>
  <c r="R389" i="1" s="1"/>
  <c r="R266" i="1"/>
  <c r="S69" i="1"/>
  <c r="S80" i="1" s="1"/>
  <c r="J80" i="1"/>
  <c r="R81" i="1" s="1"/>
</calcChain>
</file>

<file path=xl/sharedStrings.xml><?xml version="1.0" encoding="utf-8"?>
<sst xmlns="http://schemas.openxmlformats.org/spreadsheetml/2006/main" count="596" uniqueCount="194">
  <si>
    <t xml:space="preserve"> </t>
  </si>
  <si>
    <t xml:space="preserve">Акт выполненых работ за Февраль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</si>
  <si>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</si>
  <si>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</si>
  <si>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</si>
  <si>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</si>
  <si>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</si>
  <si>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</si>
  <si>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</si>
  <si>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</si>
  <si>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</si>
  <si>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</si>
  <si>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</si>
  <si>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</si>
  <si>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</si>
  <si>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</si>
  <si>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</si>
  <si>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Кирова д.72</t>
  </si>
  <si>
    <t>ТВК</t>
  </si>
  <si>
    <t>1.</t>
  </si>
  <si>
    <t>Перекрытие стояка хол воды, сброс воды, монтаж стояка  в подьезде  на метапол, запуск, проверка.</t>
  </si>
  <si>
    <t>кв 24</t>
  </si>
  <si>
    <t>мазда</t>
  </si>
  <si>
    <t>метапол ф 20*16</t>
  </si>
  <si>
    <t>тройник  ф20*12*20</t>
  </si>
  <si>
    <t>крепеж на стену</t>
  </si>
  <si>
    <t>кран ф15</t>
  </si>
  <si>
    <t>шланг</t>
  </si>
  <si>
    <t>саморез</t>
  </si>
  <si>
    <t>дюбель</t>
  </si>
  <si>
    <t>фумлента</t>
  </si>
  <si>
    <t>2.</t>
  </si>
  <si>
    <t>Перекрытие стояка холодной воды в подвале,разрезка стояка, монтаж тройника, крана, фитинга, запуск стояка, сверление отверстия, крепление метапола, уголка, крана, шланга, крапление уголка, запуск, проверка.</t>
  </si>
  <si>
    <t>ст дома</t>
  </si>
  <si>
    <t>матапол ф12*16</t>
  </si>
  <si>
    <t>тройник ф20*26*15</t>
  </si>
  <si>
    <t>угол ф 12*16*15</t>
  </si>
  <si>
    <t>фитинг ф12*16*15</t>
  </si>
  <si>
    <t>шуруп</t>
  </si>
  <si>
    <t>3.</t>
  </si>
  <si>
    <t>Перекрытие стояка хол воды в подвале, сброс, замена отсечного крана на стояка хол воды в кухне, запуск проверка.</t>
  </si>
  <si>
    <t>кв 2</t>
  </si>
  <si>
    <t>кран ф 15</t>
  </si>
  <si>
    <t>4.</t>
  </si>
  <si>
    <t>Замазка стыков и трещин належаках канализации в подвале, проверка, установка заглушкина ревизию в подвале.</t>
  </si>
  <si>
    <t>кв 19</t>
  </si>
  <si>
    <t>заглушка ф110</t>
  </si>
  <si>
    <t>манжет ф110</t>
  </si>
  <si>
    <t>смесь барьер</t>
  </si>
  <si>
    <t>5.</t>
  </si>
  <si>
    <t>Установка двух заглушек на ревизии в подвале, замазка трещин на лежаке канализации в подвале, проверка</t>
  </si>
  <si>
    <t>повал 3 подьезд</t>
  </si>
  <si>
    <t>итого</t>
  </si>
  <si>
    <t>РСЦ</t>
  </si>
  <si>
    <t>Демонтаж входных дверей,установка кодовых замков, монтаж входных дверей</t>
  </si>
  <si>
    <t>кодовый замок</t>
  </si>
  <si>
    <t>Эл цех</t>
  </si>
  <si>
    <t>Замена и установка межэтажных светильников п подьездах. Замена распр. Коропки с монтажем, установка розеток в межэтажных щитах первых этажей.</t>
  </si>
  <si>
    <t>кв 6</t>
  </si>
  <si>
    <t xml:space="preserve">мазда </t>
  </si>
  <si>
    <t>светильники</t>
  </si>
  <si>
    <t>распр. Коробка</t>
  </si>
  <si>
    <t>розетка</t>
  </si>
  <si>
    <t>кабель 2*2,5</t>
  </si>
  <si>
    <t>Замена вводного провода, зажитма.</t>
  </si>
  <si>
    <t>провод ПВ-3 ПУГВ 1*25</t>
  </si>
  <si>
    <t>зажим прокладка</t>
  </si>
  <si>
    <t xml:space="preserve">Акт выполненых работ за   Март  2022 год </t>
  </si>
  <si>
    <t>Перекрытие стояка  хол воды в подвале, сброс, замена отсечного крана на стояке хол воды в кухне., запуск, проверка</t>
  </si>
  <si>
    <t>кв 22</t>
  </si>
  <si>
    <t>фум лента</t>
  </si>
  <si>
    <t xml:space="preserve"> Прочиска кан.  Трубы от подвала до колодца, проверка.</t>
  </si>
  <si>
    <t>кв 4</t>
  </si>
  <si>
    <t>ниссан</t>
  </si>
  <si>
    <t>Дом</t>
  </si>
  <si>
    <t xml:space="preserve">Акт выполненых работ за   Апрель  2022 год </t>
  </si>
  <si>
    <t xml:space="preserve"> Установка табличек информации</t>
  </si>
  <si>
    <t>таблички</t>
  </si>
  <si>
    <t>сверло</t>
  </si>
  <si>
    <t>изготовление и установка защитных щитов на вент. выходах</t>
  </si>
  <si>
    <t>доска 0,10*0,025*4</t>
  </si>
  <si>
    <t>профнастил</t>
  </si>
  <si>
    <t>саморезы</t>
  </si>
  <si>
    <t>пена монтажная</t>
  </si>
  <si>
    <t>Ремонт кровли шиферной, замена битыз листов, закрепление шиферных листов по периметру кровли.</t>
  </si>
  <si>
    <t>кв 25</t>
  </si>
  <si>
    <t>вышка</t>
  </si>
  <si>
    <t>шифер вол.</t>
  </si>
  <si>
    <t xml:space="preserve">Акт выполненых работ за   Май  2022 год </t>
  </si>
  <si>
    <t>прочистка кан стояка в туалете, проверка</t>
  </si>
  <si>
    <t>кв 15</t>
  </si>
  <si>
    <t>Демонтаж кранов и сгонов на розливе отопления в подвале,нарезка 4-резьбы,монтаж новых кранов,монтаж сгонов и отрезоков труб,опрессовка,проверка.</t>
  </si>
  <si>
    <t>кран ф40</t>
  </si>
  <si>
    <t>муфта ппр ф50*40</t>
  </si>
  <si>
    <t>тройник ппр ф50*25</t>
  </si>
  <si>
    <t>кран ппр ф25</t>
  </si>
  <si>
    <t>угол ппр ф25</t>
  </si>
  <si>
    <t>муфта ппр ф25*20</t>
  </si>
  <si>
    <t>тройник ппр ф25*15</t>
  </si>
  <si>
    <t>заглушка ф15</t>
  </si>
  <si>
    <t>сгон ф40</t>
  </si>
  <si>
    <t>муфта стальная ф40</t>
  </si>
  <si>
    <t>бочата ф40</t>
  </si>
  <si>
    <t>труба ппр ф50</t>
  </si>
  <si>
    <t>труба ф25</t>
  </si>
  <si>
    <t>диск отр</t>
  </si>
  <si>
    <t>лен</t>
  </si>
  <si>
    <t>контрогайка ф40</t>
  </si>
  <si>
    <t>резьба ф40</t>
  </si>
  <si>
    <t xml:space="preserve">Проверка оборудования. Преобразователь расхода МФ ДУ 32 </t>
  </si>
  <si>
    <t>договор №А 275/2021//Д</t>
  </si>
  <si>
    <t>Демонотаж бордюр. Установка бродюр. Устройство цементной  стяжки под качелью и горки. Заделка швов возле крыльца. Спиливание веток и вывоз на мусорный полигон</t>
  </si>
  <si>
    <t>цемент</t>
  </si>
  <si>
    <t>п/цементная смесь</t>
  </si>
  <si>
    <t>Заявление субботник</t>
  </si>
  <si>
    <t>ст. дома</t>
  </si>
  <si>
    <t>известь</t>
  </si>
  <si>
    <t>Грунт эмаль</t>
  </si>
  <si>
    <t>эмаль</t>
  </si>
  <si>
    <t>уайт спирит</t>
  </si>
  <si>
    <t>кисть</t>
  </si>
  <si>
    <t>перчатки</t>
  </si>
  <si>
    <t xml:space="preserve">Акт выполненых работ за  Июнь  2022 год </t>
  </si>
  <si>
    <t>Перекрытие стояка х/воды в подвале,сброс,замена отрезка стояка х/воды в туалете кв21,замена подключение стояка канализ в туалете кв 21,24,27,запуск,проверка,замена сифона для ванны в кв21,замена гофры для унитаза кв 21,24,27,</t>
  </si>
  <si>
    <t>б/н</t>
  </si>
  <si>
    <t>Ст дома</t>
  </si>
  <si>
    <t>труба110</t>
  </si>
  <si>
    <t>тройник110</t>
  </si>
  <si>
    <t>крестовина110*50</t>
  </si>
  <si>
    <t>труба50</t>
  </si>
  <si>
    <t>редукция</t>
  </si>
  <si>
    <t>отвод110*90</t>
  </si>
  <si>
    <t>отвод50*90</t>
  </si>
  <si>
    <t>тройник50</t>
  </si>
  <si>
    <t>манжет110</t>
  </si>
  <si>
    <t>клапан воз/кан 110</t>
  </si>
  <si>
    <t>фитинг16*20</t>
  </si>
  <si>
    <t>тройник16*20</t>
  </si>
  <si>
    <t>кран15</t>
  </si>
  <si>
    <t>фум лен</t>
  </si>
  <si>
    <t>Преобразователь расхода МФ Ду 32</t>
  </si>
  <si>
    <t>Установка пластиковых окон,погрузка и вывозка старых деревяных блоков</t>
  </si>
  <si>
    <t>окна плас</t>
  </si>
  <si>
    <t>Обрезка веток деревьев на детской плащадке,погрузка и вывозка их на мусорный полигон ,оштукатуривание стенок и заделка швов вентиляционных коробок в подвале.</t>
  </si>
  <si>
    <t>30,06.2022</t>
  </si>
  <si>
    <t>см Волна 1/25</t>
  </si>
  <si>
    <t>см п/цем1/25</t>
  </si>
  <si>
    <t>бензин</t>
  </si>
  <si>
    <t>масло</t>
  </si>
  <si>
    <t>перчат</t>
  </si>
  <si>
    <t xml:space="preserve">Акт выполненых работ за  Июль  2022 год </t>
  </si>
  <si>
    <t>Промывка и опрессовка системы теплоснабжения</t>
  </si>
  <si>
    <t xml:space="preserve">Акт выполненых работ за  Август  2022 год </t>
  </si>
  <si>
    <t xml:space="preserve">Акт выполненых работ за  Сентябрь  2022 год </t>
  </si>
  <si>
    <t>РЕМОНТ ШИФЕРНОЙ КРОВЛИ,ЗАМЕНА МЕТАЛИЧЕС ПРЕМЫКАНИЯ К ВЕНТ ШАХТЕ</t>
  </si>
  <si>
    <t>КВ18</t>
  </si>
  <si>
    <t>выш мал</t>
  </si>
  <si>
    <t>жел кров</t>
  </si>
  <si>
    <t>гвозди</t>
  </si>
  <si>
    <t>пен мон</t>
  </si>
  <si>
    <t xml:space="preserve">Акт выполненых работ за  Октябрь  2022 год </t>
  </si>
  <si>
    <t>Перекрытие стояка отопления,сброс воды,демонтаж металич трубы,монтаж на пропилен,запуск,проверка.</t>
  </si>
  <si>
    <t>кв12</t>
  </si>
  <si>
    <t>труб проп25</t>
  </si>
  <si>
    <t>америк3/425</t>
  </si>
  <si>
    <t>боченок20</t>
  </si>
  <si>
    <t>муфта3/4 25</t>
  </si>
  <si>
    <t>америк3/4 25</t>
  </si>
  <si>
    <t>фум-лен</t>
  </si>
  <si>
    <t>Ремонт горки,замена деревяной ступеньки</t>
  </si>
  <si>
    <t>доска0,15*0,04*4</t>
  </si>
  <si>
    <t>болты</t>
  </si>
  <si>
    <t>гайка</t>
  </si>
  <si>
    <t xml:space="preserve">Акт выполненых работ за  Ноябрь  2022 год </t>
  </si>
  <si>
    <t>Перекрытие стояка х/воды в подвале,сброс,замена стояка канализац в кв1 в туалете,подключение к унитазу и ванной,запуск,проверка.</t>
  </si>
  <si>
    <t>крест110</t>
  </si>
  <si>
    <t>манжет110*80</t>
  </si>
  <si>
    <t>Заделка подвальнных окон пенопластом</t>
  </si>
  <si>
    <t>пеноплас</t>
  </si>
  <si>
    <t>пен монт</t>
  </si>
  <si>
    <t>Установка новых светодиодных панелей их подключения,протяжка провода в гофре,установка гофры на клипсы,установка выключ и подключения к сети,</t>
  </si>
  <si>
    <t>свет пан</t>
  </si>
  <si>
    <t>дюпель</t>
  </si>
  <si>
    <t>гофра</t>
  </si>
  <si>
    <t>пров медь2*2,5</t>
  </si>
  <si>
    <t xml:space="preserve">Акт выполненых работ за  Декабрь 2022 год </t>
  </si>
  <si>
    <t>Проверка стояков, прогонка стояков отопления, сброс воздуха. Проверка</t>
  </si>
  <si>
    <t>обследование, перекрытие стояков  отопления в подвале, сброс, замена стояков отопления в кв 6 и 9, запуск, проверка.</t>
  </si>
  <si>
    <t>труба</t>
  </si>
  <si>
    <t>отвод</t>
  </si>
  <si>
    <t>кран</t>
  </si>
  <si>
    <t>американка</t>
  </si>
  <si>
    <t>муфта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</si>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</sst>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/>
    <xf numFmtId="0" fontId="2" fillId="0" borderId="3" xfId="0" applyFont="1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2" fontId="2" fillId="0" borderId="0" xfId="0" applyNumberFormat="1" applyFont="1"/>
    <xf numFmtId="0" fontId="7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0" fontId="2" fillId="0" borderId="0" xfId="0" applyFont="1"/>
    <xf numFmtId="2" fontId="6" fillId="0" borderId="2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3" fillId="0" borderId="2" xfId="0" applyFont="1" applyFill="1" applyBorder="1" applyAlignment="1"/>
    <xf numFmtId="2" fontId="0" fillId="0" borderId="2" xfId="0" applyNumberFormat="1" applyBorder="1"/>
    <xf numFmtId="0" fontId="4" fillId="0" borderId="2" xfId="0" applyFont="1" applyBorder="1"/>
    <xf numFmtId="14" fontId="0" fillId="0" borderId="2" xfId="0" applyNumberFormat="1" applyBorder="1"/>
    <xf numFmtId="0" fontId="7" fillId="0" borderId="2" xfId="0" applyFont="1" applyFill="1" applyBorder="1"/>
    <xf numFmtId="2" fontId="0" fillId="0" borderId="2" xfId="0" applyNumberFormat="1" applyBorder="1" applyAlignment="1">
      <alignment wrapText="1"/>
    </xf>
    <xf numFmtId="14" fontId="7" fillId="0" borderId="2" xfId="0" applyNumberFormat="1" applyFont="1" applyFill="1" applyBorder="1"/>
    <xf numFmtId="0" fontId="6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DEEB-4679-4E58-9226-D6A9D56F6F3A}">
  <sheetPr>
    <tabColor rgb="FFFFFF00"/>
  </sheetPr>
  <dimension ref="A1:AD389"/>
  <sheetViews>
    <sheetView tabSelected="1" zoomScale="90" zoomScaleNormal="90" workbookViewId="0">
      <pane xSplit="1" ySplit="4" topLeftCell="B368" activePane="bottomRight" state="frozen"/>
      <selection pane="topRight" activeCell="B1" sqref="B1"/>
      <selection pane="bottomLeft" activeCell="A5" sqref="A5"/>
      <selection pane="bottomRight" activeCell="E146" sqref="E146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7109375" customWidth="1"/>
    <col min="11" max="11" width="8.140625" customWidth="1"/>
    <col min="12" max="12" width="7" customWidth="1"/>
    <col min="14" max="14" width="9.7109375" customWidth="1"/>
    <col min="15" max="15" width="12.85546875" customWidth="1"/>
    <col min="18" max="18" width="13.28515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0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5" t="s">
        <v>9</v>
      </c>
      <c r="I3" s="5"/>
      <c r="J3" s="5"/>
      <c r="K3" s="3"/>
      <c r="L3" s="5" t="s">
        <v>10</v>
      </c>
      <c r="M3" s="5"/>
      <c r="N3" s="5"/>
      <c r="O3" s="5" t="s">
        <v>11</v>
      </c>
      <c r="P3" s="5"/>
      <c r="Q3" s="5"/>
      <c r="R3" s="5"/>
      <c r="S3" s="2"/>
    </row>
    <row r="4" spans="1:30" ht="25.5" x14ac:dyDescent="0.2">
      <c r="A4" s="6"/>
      <c r="B4" s="6"/>
      <c r="C4" s="6"/>
      <c r="D4" s="6"/>
      <c r="E4" s="6"/>
      <c r="F4" s="7"/>
      <c r="G4" s="7"/>
      <c r="H4" s="8" t="s">
        <v>12</v>
      </c>
      <c r="I4" s="9" t="s">
        <v>13</v>
      </c>
      <c r="J4" s="8" t="s">
        <v>14</v>
      </c>
      <c r="K4" s="10"/>
      <c r="L4" s="8" t="s">
        <v>12</v>
      </c>
      <c r="M4" s="8" t="s">
        <v>15</v>
      </c>
      <c r="N4" s="8" t="s">
        <v>14</v>
      </c>
      <c r="O4" s="9" t="s">
        <v>16</v>
      </c>
      <c r="P4" s="8" t="s">
        <v>12</v>
      </c>
      <c r="Q4" s="8" t="s">
        <v>15</v>
      </c>
      <c r="R4" s="8" t="s">
        <v>14</v>
      </c>
      <c r="S4" s="2"/>
    </row>
    <row r="5" spans="1:30" ht="15.75" x14ac:dyDescent="0.2">
      <c r="A5" s="11"/>
      <c r="B5" s="12"/>
      <c r="C5" s="11"/>
      <c r="D5" s="12"/>
      <c r="E5" s="13" t="s">
        <v>17</v>
      </c>
      <c r="F5" s="11"/>
      <c r="G5" s="11"/>
      <c r="H5" s="14">
        <f>F5*G5</f>
        <v>0</v>
      </c>
      <c r="I5" s="14"/>
      <c r="J5" s="14">
        <f>H5*I5</f>
        <v>0</v>
      </c>
      <c r="K5" s="14"/>
      <c r="L5" s="14"/>
      <c r="M5" s="14"/>
      <c r="N5" s="14">
        <f>L5*M5</f>
        <v>0</v>
      </c>
      <c r="O5" s="14"/>
      <c r="P5" s="14"/>
      <c r="Q5" s="14"/>
      <c r="R5" s="14">
        <f>P5*Q5</f>
        <v>0</v>
      </c>
      <c r="S5" s="15"/>
    </row>
    <row r="6" spans="1:30" ht="15" x14ac:dyDescent="0.2">
      <c r="A6" s="11"/>
      <c r="B6" s="12"/>
      <c r="C6" s="11"/>
      <c r="D6" s="11"/>
      <c r="E6" s="16" t="s">
        <v>18</v>
      </c>
      <c r="F6" s="11"/>
      <c r="G6" s="11"/>
      <c r="H6" s="14">
        <f>F6*G6</f>
        <v>0</v>
      </c>
      <c r="I6" s="14"/>
      <c r="J6" s="14">
        <f>H6*I6</f>
        <v>0</v>
      </c>
      <c r="K6" s="14"/>
      <c r="L6" s="14"/>
      <c r="M6" s="14"/>
      <c r="N6" s="14">
        <f>L6*M6</f>
        <v>0</v>
      </c>
      <c r="O6" s="14"/>
      <c r="P6" s="14"/>
      <c r="Q6" s="14"/>
      <c r="R6" s="14">
        <f t="shared" ref="R6:R36" si="0">P6*Q6</f>
        <v>0</v>
      </c>
      <c r="S6" s="15"/>
    </row>
    <row r="7" spans="1:30" s="23" customFormat="1" ht="83.25" customHeight="1" x14ac:dyDescent="0.2">
      <c r="A7" s="11" t="s">
        <v>19</v>
      </c>
      <c r="B7" s="17" t="s">
        <v>20</v>
      </c>
      <c r="C7" s="18"/>
      <c r="D7" s="11"/>
      <c r="E7" s="19" t="s">
        <v>21</v>
      </c>
      <c r="F7" s="11">
        <v>2</v>
      </c>
      <c r="G7" s="11">
        <v>2</v>
      </c>
      <c r="H7" s="14">
        <f>F7*G7</f>
        <v>4</v>
      </c>
      <c r="I7" s="14">
        <v>600</v>
      </c>
      <c r="J7" s="14">
        <f>H7*I7</f>
        <v>2400</v>
      </c>
      <c r="K7" s="14" t="s">
        <v>22</v>
      </c>
      <c r="L7" s="14">
        <v>0.5</v>
      </c>
      <c r="M7" s="14">
        <v>400</v>
      </c>
      <c r="N7" s="14">
        <f>L7*M7</f>
        <v>200</v>
      </c>
      <c r="O7" s="20" t="s">
        <v>23</v>
      </c>
      <c r="P7" s="14">
        <v>6</v>
      </c>
      <c r="Q7" s="14">
        <v>157.19999999999999</v>
      </c>
      <c r="R7" s="14">
        <f t="shared" si="0"/>
        <v>943.19999999999993</v>
      </c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25.5" x14ac:dyDescent="0.2">
      <c r="A8" s="11"/>
      <c r="B8" s="12"/>
      <c r="C8" s="11"/>
      <c r="D8" s="11"/>
      <c r="E8" s="11"/>
      <c r="F8" s="11"/>
      <c r="G8" s="11"/>
      <c r="H8" s="14">
        <f>F8*G8</f>
        <v>0</v>
      </c>
      <c r="I8" s="14"/>
      <c r="J8" s="14">
        <f>H8*I8</f>
        <v>0</v>
      </c>
      <c r="K8" s="14"/>
      <c r="L8" s="14"/>
      <c r="M8" s="14"/>
      <c r="N8" s="14">
        <f>L8*M8</f>
        <v>0</v>
      </c>
      <c r="O8" s="20" t="s">
        <v>24</v>
      </c>
      <c r="P8" s="14">
        <v>1</v>
      </c>
      <c r="Q8" s="14">
        <v>9</v>
      </c>
      <c r="R8" s="14">
        <f t="shared" si="0"/>
        <v>9</v>
      </c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5.5" x14ac:dyDescent="0.2">
      <c r="A9" s="11"/>
      <c r="B9" s="12"/>
      <c r="C9" s="11"/>
      <c r="D9" s="11"/>
      <c r="E9" s="11"/>
      <c r="F9" s="11"/>
      <c r="G9" s="11"/>
      <c r="H9" s="14">
        <f t="shared" ref="H9:H36" si="1">F9*G9</f>
        <v>0</v>
      </c>
      <c r="I9" s="14"/>
      <c r="J9" s="14">
        <f t="shared" ref="J9:J36" si="2">H9*I9</f>
        <v>0</v>
      </c>
      <c r="K9" s="14"/>
      <c r="L9" s="14"/>
      <c r="M9" s="14"/>
      <c r="N9" s="14">
        <f t="shared" ref="N9:N36" si="3">L9*M9</f>
        <v>0</v>
      </c>
      <c r="O9" s="20" t="s">
        <v>25</v>
      </c>
      <c r="P9" s="14">
        <v>1</v>
      </c>
      <c r="Q9" s="14">
        <v>3.88</v>
      </c>
      <c r="R9" s="14">
        <f t="shared" si="0"/>
        <v>3.88</v>
      </c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x14ac:dyDescent="0.2">
      <c r="A10" s="11"/>
      <c r="B10" s="12"/>
      <c r="C10" s="11"/>
      <c r="D10" s="11"/>
      <c r="E10" s="11"/>
      <c r="F10" s="11"/>
      <c r="G10" s="11"/>
      <c r="H10" s="14">
        <f t="shared" si="1"/>
        <v>0</v>
      </c>
      <c r="I10" s="14"/>
      <c r="J10" s="14">
        <f t="shared" si="2"/>
        <v>0</v>
      </c>
      <c r="K10" s="14"/>
      <c r="L10" s="14"/>
      <c r="M10" s="14"/>
      <c r="N10" s="14">
        <f t="shared" si="3"/>
        <v>0</v>
      </c>
      <c r="O10" s="20" t="s">
        <v>26</v>
      </c>
      <c r="P10" s="14">
        <v>1</v>
      </c>
      <c r="Q10" s="14">
        <v>246.23</v>
      </c>
      <c r="R10" s="14">
        <f t="shared" si="0"/>
        <v>246.23</v>
      </c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x14ac:dyDescent="0.2">
      <c r="A11" s="11"/>
      <c r="B11" s="12"/>
      <c r="C11" s="11"/>
      <c r="D11" s="11"/>
      <c r="E11" s="11"/>
      <c r="F11" s="11"/>
      <c r="G11" s="11"/>
      <c r="H11" s="14">
        <f t="shared" si="1"/>
        <v>0</v>
      </c>
      <c r="I11" s="14"/>
      <c r="J11" s="14">
        <f t="shared" si="2"/>
        <v>0</v>
      </c>
      <c r="K11" s="14"/>
      <c r="L11" s="14"/>
      <c r="M11" s="14"/>
      <c r="N11" s="14">
        <f t="shared" si="3"/>
        <v>0</v>
      </c>
      <c r="O11" s="20" t="s">
        <v>27</v>
      </c>
      <c r="P11" s="14">
        <v>1</v>
      </c>
      <c r="Q11" s="14">
        <v>80</v>
      </c>
      <c r="R11" s="14">
        <f t="shared" si="0"/>
        <v>80</v>
      </c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x14ac:dyDescent="0.2">
      <c r="A12" s="11"/>
      <c r="B12" s="12"/>
      <c r="C12" s="11"/>
      <c r="D12" s="11"/>
      <c r="E12" s="11"/>
      <c r="F12" s="11"/>
      <c r="G12" s="11"/>
      <c r="H12" s="14">
        <f t="shared" si="1"/>
        <v>0</v>
      </c>
      <c r="I12" s="14"/>
      <c r="J12" s="14">
        <f t="shared" si="2"/>
        <v>0</v>
      </c>
      <c r="K12" s="14"/>
      <c r="L12" s="14"/>
      <c r="M12" s="14"/>
      <c r="N12" s="14">
        <f t="shared" si="3"/>
        <v>0</v>
      </c>
      <c r="O12" s="20" t="s">
        <v>28</v>
      </c>
      <c r="P12" s="14">
        <v>7</v>
      </c>
      <c r="Q12" s="14">
        <v>0.8</v>
      </c>
      <c r="R12" s="14">
        <f t="shared" si="0"/>
        <v>5.6000000000000005</v>
      </c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x14ac:dyDescent="0.2">
      <c r="A13" s="11"/>
      <c r="B13" s="12"/>
      <c r="C13" s="11"/>
      <c r="D13" s="11"/>
      <c r="E13" s="11"/>
      <c r="F13" s="11"/>
      <c r="G13" s="11"/>
      <c r="H13" s="14">
        <f t="shared" si="1"/>
        <v>0</v>
      </c>
      <c r="I13" s="14"/>
      <c r="J13" s="14">
        <f t="shared" si="2"/>
        <v>0</v>
      </c>
      <c r="K13" s="14"/>
      <c r="L13" s="14"/>
      <c r="M13" s="14"/>
      <c r="N13" s="14">
        <f t="shared" si="3"/>
        <v>0</v>
      </c>
      <c r="O13" s="20" t="s">
        <v>29</v>
      </c>
      <c r="P13" s="14">
        <v>7</v>
      </c>
      <c r="Q13" s="14">
        <v>0.82</v>
      </c>
      <c r="R13" s="14">
        <f t="shared" si="0"/>
        <v>5.7399999999999993</v>
      </c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x14ac:dyDescent="0.2">
      <c r="A14" s="11"/>
      <c r="B14" s="12"/>
      <c r="C14" s="11"/>
      <c r="D14" s="11"/>
      <c r="E14" s="11"/>
      <c r="F14" s="11"/>
      <c r="G14" s="11"/>
      <c r="H14" s="14">
        <f t="shared" si="1"/>
        <v>0</v>
      </c>
      <c r="I14" s="14"/>
      <c r="J14" s="14">
        <f t="shared" si="2"/>
        <v>0</v>
      </c>
      <c r="K14" s="14"/>
      <c r="L14" s="14"/>
      <c r="M14" s="14"/>
      <c r="N14" s="14">
        <f t="shared" si="3"/>
        <v>0</v>
      </c>
      <c r="O14" s="20" t="s">
        <v>30</v>
      </c>
      <c r="P14" s="14">
        <v>0.2</v>
      </c>
      <c r="Q14" s="14">
        <v>75</v>
      </c>
      <c r="R14" s="14">
        <f t="shared" si="0"/>
        <v>15</v>
      </c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153" x14ac:dyDescent="0.2">
      <c r="A15" s="11" t="s">
        <v>31</v>
      </c>
      <c r="B15" s="17" t="s">
        <v>32</v>
      </c>
      <c r="C15" s="11"/>
      <c r="D15" s="11"/>
      <c r="E15" s="11" t="s">
        <v>33</v>
      </c>
      <c r="F15" s="11">
        <v>2</v>
      </c>
      <c r="G15" s="11">
        <v>2</v>
      </c>
      <c r="H15" s="14">
        <f t="shared" si="1"/>
        <v>4</v>
      </c>
      <c r="I15" s="14">
        <v>600</v>
      </c>
      <c r="J15" s="14">
        <f t="shared" si="2"/>
        <v>2400</v>
      </c>
      <c r="K15" s="14" t="s">
        <v>22</v>
      </c>
      <c r="L15" s="14">
        <v>0.5</v>
      </c>
      <c r="M15" s="14">
        <v>400</v>
      </c>
      <c r="N15" s="14">
        <f t="shared" si="3"/>
        <v>200</v>
      </c>
      <c r="O15" s="20" t="s">
        <v>34</v>
      </c>
      <c r="P15" s="14">
        <v>8</v>
      </c>
      <c r="Q15" s="14">
        <v>71</v>
      </c>
      <c r="R15" s="14">
        <f t="shared" si="0"/>
        <v>568</v>
      </c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25.5" x14ac:dyDescent="0.2">
      <c r="A16" s="11"/>
      <c r="B16" s="12"/>
      <c r="C16" s="11"/>
      <c r="D16" s="11"/>
      <c r="E16" s="11"/>
      <c r="F16" s="11"/>
      <c r="G16" s="11"/>
      <c r="H16" s="14">
        <f t="shared" si="1"/>
        <v>0</v>
      </c>
      <c r="I16" s="14"/>
      <c r="J16" s="14">
        <f t="shared" si="2"/>
        <v>0</v>
      </c>
      <c r="K16" s="14"/>
      <c r="L16" s="14"/>
      <c r="M16" s="14"/>
      <c r="N16" s="14">
        <f t="shared" si="3"/>
        <v>0</v>
      </c>
      <c r="O16" s="20" t="s">
        <v>35</v>
      </c>
      <c r="P16" s="14">
        <v>1</v>
      </c>
      <c r="Q16" s="14">
        <v>9</v>
      </c>
      <c r="R16" s="14">
        <f t="shared" si="0"/>
        <v>9</v>
      </c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x14ac:dyDescent="0.2">
      <c r="A17" s="11"/>
      <c r="B17" s="12"/>
      <c r="C17" s="11"/>
      <c r="D17" s="11"/>
      <c r="E17" s="11"/>
      <c r="F17" s="11"/>
      <c r="G17" s="11"/>
      <c r="H17" s="14">
        <f t="shared" si="1"/>
        <v>0</v>
      </c>
      <c r="I17" s="14"/>
      <c r="J17" s="14">
        <f t="shared" si="2"/>
        <v>0</v>
      </c>
      <c r="K17" s="14"/>
      <c r="L17" s="14"/>
      <c r="M17" s="14"/>
      <c r="N17" s="14">
        <f t="shared" si="3"/>
        <v>0</v>
      </c>
      <c r="O17" s="20" t="s">
        <v>26</v>
      </c>
      <c r="P17" s="14">
        <v>2</v>
      </c>
      <c r="Q17" s="14">
        <v>246.23</v>
      </c>
      <c r="R17" s="14">
        <f t="shared" si="0"/>
        <v>492.46</v>
      </c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25.5" x14ac:dyDescent="0.2">
      <c r="A18" s="11"/>
      <c r="B18" s="12"/>
      <c r="C18" s="11"/>
      <c r="D18" s="11"/>
      <c r="E18" s="11"/>
      <c r="F18" s="11"/>
      <c r="G18" s="11"/>
      <c r="H18" s="14">
        <f t="shared" si="1"/>
        <v>0</v>
      </c>
      <c r="I18" s="14"/>
      <c r="J18" s="14">
        <f t="shared" si="2"/>
        <v>0</v>
      </c>
      <c r="K18" s="14"/>
      <c r="L18" s="14"/>
      <c r="M18" s="14"/>
      <c r="N18" s="14">
        <f t="shared" si="3"/>
        <v>0</v>
      </c>
      <c r="O18" s="20" t="s">
        <v>36</v>
      </c>
      <c r="P18" s="14">
        <v>1</v>
      </c>
      <c r="Q18" s="14">
        <v>82</v>
      </c>
      <c r="R18" s="14">
        <f t="shared" si="0"/>
        <v>82</v>
      </c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ht="25.5" x14ac:dyDescent="0.2">
      <c r="A19" s="11"/>
      <c r="B19" s="12"/>
      <c r="C19" s="11"/>
      <c r="D19" s="11"/>
      <c r="E19" s="11"/>
      <c r="F19" s="11"/>
      <c r="G19" s="11"/>
      <c r="H19" s="14">
        <f t="shared" si="1"/>
        <v>0</v>
      </c>
      <c r="I19" s="14"/>
      <c r="J19" s="14">
        <f t="shared" si="2"/>
        <v>0</v>
      </c>
      <c r="K19" s="14"/>
      <c r="L19" s="14"/>
      <c r="M19" s="14"/>
      <c r="N19" s="14">
        <f t="shared" si="3"/>
        <v>0</v>
      </c>
      <c r="O19" s="20" t="s">
        <v>37</v>
      </c>
      <c r="P19" s="14">
        <v>1</v>
      </c>
      <c r="Q19" s="14">
        <v>261</v>
      </c>
      <c r="R19" s="14">
        <f t="shared" si="0"/>
        <v>261</v>
      </c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x14ac:dyDescent="0.2">
      <c r="A20" s="11"/>
      <c r="B20" s="12"/>
      <c r="C20" s="11"/>
      <c r="D20" s="11"/>
      <c r="E20" s="11"/>
      <c r="F20" s="11"/>
      <c r="G20" s="11"/>
      <c r="H20" s="14">
        <f t="shared" si="1"/>
        <v>0</v>
      </c>
      <c r="I20" s="14"/>
      <c r="J20" s="14">
        <f t="shared" si="2"/>
        <v>0</v>
      </c>
      <c r="K20" s="14"/>
      <c r="L20" s="14"/>
      <c r="M20" s="14"/>
      <c r="N20" s="14">
        <f t="shared" si="3"/>
        <v>0</v>
      </c>
      <c r="O20" s="20" t="s">
        <v>30</v>
      </c>
      <c r="P20" s="14">
        <v>0.5</v>
      </c>
      <c r="Q20" s="14">
        <v>75</v>
      </c>
      <c r="R20" s="14">
        <f t="shared" si="0"/>
        <v>37.5</v>
      </c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x14ac:dyDescent="0.2">
      <c r="A21" s="11"/>
      <c r="B21" s="12"/>
      <c r="C21" s="11"/>
      <c r="D21" s="11"/>
      <c r="E21" s="11"/>
      <c r="F21" s="11"/>
      <c r="G21" s="11"/>
      <c r="H21" s="14">
        <f t="shared" si="1"/>
        <v>0</v>
      </c>
      <c r="I21" s="14"/>
      <c r="J21" s="14">
        <f t="shared" si="2"/>
        <v>0</v>
      </c>
      <c r="K21" s="14"/>
      <c r="L21" s="14"/>
      <c r="M21" s="14"/>
      <c r="N21" s="14">
        <f t="shared" si="3"/>
        <v>0</v>
      </c>
      <c r="O21" s="20" t="s">
        <v>38</v>
      </c>
      <c r="P21" s="14">
        <v>5</v>
      </c>
      <c r="Q21" s="14">
        <v>0.8</v>
      </c>
      <c r="R21" s="14">
        <f t="shared" si="0"/>
        <v>4</v>
      </c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x14ac:dyDescent="0.2">
      <c r="A22" s="11"/>
      <c r="B22" s="12"/>
      <c r="C22" s="11"/>
      <c r="D22" s="11"/>
      <c r="E22" s="11"/>
      <c r="F22" s="11"/>
      <c r="G22" s="11"/>
      <c r="H22" s="14">
        <f t="shared" si="1"/>
        <v>0</v>
      </c>
      <c r="I22" s="14"/>
      <c r="J22" s="14">
        <f t="shared" si="2"/>
        <v>0</v>
      </c>
      <c r="K22" s="14"/>
      <c r="L22" s="14"/>
      <c r="M22" s="14"/>
      <c r="N22" s="14">
        <f t="shared" si="3"/>
        <v>0</v>
      </c>
      <c r="O22" s="20" t="s">
        <v>29</v>
      </c>
      <c r="P22" s="14">
        <v>5</v>
      </c>
      <c r="Q22" s="14">
        <v>0.82</v>
      </c>
      <c r="R22" s="14">
        <f t="shared" si="0"/>
        <v>4.0999999999999996</v>
      </c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x14ac:dyDescent="0.2">
      <c r="A23" s="11"/>
      <c r="B23" s="12"/>
      <c r="C23" s="11"/>
      <c r="D23" s="11"/>
      <c r="E23" s="11"/>
      <c r="F23" s="11"/>
      <c r="G23" s="11"/>
      <c r="H23" s="14">
        <f t="shared" si="1"/>
        <v>0</v>
      </c>
      <c r="I23" s="14"/>
      <c r="J23" s="14">
        <f t="shared" si="2"/>
        <v>0</v>
      </c>
      <c r="K23" s="14"/>
      <c r="L23" s="14"/>
      <c r="M23" s="14"/>
      <c r="N23" s="14">
        <f t="shared" si="3"/>
        <v>0</v>
      </c>
      <c r="O23" s="20"/>
      <c r="P23" s="14"/>
      <c r="Q23" s="14"/>
      <c r="R23" s="14">
        <f t="shared" si="0"/>
        <v>0</v>
      </c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ht="89.25" x14ac:dyDescent="0.2">
      <c r="A24" s="11" t="s">
        <v>39</v>
      </c>
      <c r="B24" s="17" t="s">
        <v>40</v>
      </c>
      <c r="C24" s="11"/>
      <c r="D24" s="11"/>
      <c r="E24" s="11" t="s">
        <v>41</v>
      </c>
      <c r="F24" s="11">
        <v>2</v>
      </c>
      <c r="G24" s="11">
        <v>2</v>
      </c>
      <c r="H24" s="14">
        <v>2</v>
      </c>
      <c r="I24" s="14">
        <v>600</v>
      </c>
      <c r="J24" s="14">
        <f t="shared" si="2"/>
        <v>1200</v>
      </c>
      <c r="K24" s="14" t="s">
        <v>22</v>
      </c>
      <c r="L24" s="14">
        <v>0.5</v>
      </c>
      <c r="M24" s="14">
        <v>400</v>
      </c>
      <c r="N24" s="14">
        <f t="shared" si="3"/>
        <v>200</v>
      </c>
      <c r="O24" s="20" t="s">
        <v>42</v>
      </c>
      <c r="P24" s="14">
        <v>1</v>
      </c>
      <c r="Q24" s="14">
        <v>246.23</v>
      </c>
      <c r="R24" s="14">
        <f t="shared" si="0"/>
        <v>246.23</v>
      </c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x14ac:dyDescent="0.2">
      <c r="A25" s="11"/>
      <c r="B25" s="12"/>
      <c r="C25" s="11"/>
      <c r="D25" s="11"/>
      <c r="E25" s="11"/>
      <c r="F25" s="11"/>
      <c r="G25" s="11"/>
      <c r="H25" s="14">
        <f t="shared" si="1"/>
        <v>0</v>
      </c>
      <c r="I25" s="14"/>
      <c r="J25" s="14">
        <f t="shared" si="2"/>
        <v>0</v>
      </c>
      <c r="K25" s="14"/>
      <c r="L25" s="14"/>
      <c r="M25" s="14"/>
      <c r="N25" s="14">
        <f t="shared" si="3"/>
        <v>0</v>
      </c>
      <c r="O25" s="20" t="s">
        <v>30</v>
      </c>
      <c r="P25" s="14">
        <v>0.3</v>
      </c>
      <c r="Q25" s="14">
        <v>75</v>
      </c>
      <c r="R25" s="14">
        <f t="shared" si="0"/>
        <v>22.5</v>
      </c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ht="76.5" x14ac:dyDescent="0.2">
      <c r="A26" s="11" t="s">
        <v>43</v>
      </c>
      <c r="B26" s="17" t="s">
        <v>44</v>
      </c>
      <c r="C26" s="11"/>
      <c r="D26" s="11"/>
      <c r="E26" s="11" t="s">
        <v>45</v>
      </c>
      <c r="F26" s="11">
        <v>1</v>
      </c>
      <c r="G26" s="11">
        <v>2</v>
      </c>
      <c r="H26" s="14">
        <f t="shared" si="1"/>
        <v>2</v>
      </c>
      <c r="I26" s="14">
        <v>600</v>
      </c>
      <c r="J26" s="14">
        <f t="shared" si="2"/>
        <v>1200</v>
      </c>
      <c r="K26" s="14" t="s">
        <v>22</v>
      </c>
      <c r="L26" s="14">
        <v>0.5</v>
      </c>
      <c r="M26" s="14">
        <v>400</v>
      </c>
      <c r="N26" s="14">
        <f t="shared" si="3"/>
        <v>200</v>
      </c>
      <c r="O26" s="20" t="s">
        <v>46</v>
      </c>
      <c r="P26" s="14">
        <v>1</v>
      </c>
      <c r="Q26" s="14">
        <v>32</v>
      </c>
      <c r="R26" s="14">
        <f t="shared" si="0"/>
        <v>32</v>
      </c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ht="29.25" customHeight="1" x14ac:dyDescent="0.2">
      <c r="A27" s="11"/>
      <c r="B27" s="12"/>
      <c r="C27" s="11"/>
      <c r="D27" s="11"/>
      <c r="E27" s="11"/>
      <c r="F27" s="11"/>
      <c r="G27" s="11"/>
      <c r="H27" s="14">
        <f t="shared" si="1"/>
        <v>0</v>
      </c>
      <c r="I27" s="14"/>
      <c r="J27" s="14">
        <f t="shared" si="2"/>
        <v>0</v>
      </c>
      <c r="K27" s="14"/>
      <c r="L27" s="14"/>
      <c r="M27" s="14"/>
      <c r="N27" s="14">
        <f t="shared" si="3"/>
        <v>0</v>
      </c>
      <c r="O27" s="20" t="s">
        <v>47</v>
      </c>
      <c r="P27" s="14">
        <v>1</v>
      </c>
      <c r="Q27" s="14">
        <v>51</v>
      </c>
      <c r="R27" s="14">
        <f t="shared" si="0"/>
        <v>51</v>
      </c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 ht="23.25" customHeight="1" x14ac:dyDescent="0.2">
      <c r="A28" s="11"/>
      <c r="B28" s="12"/>
      <c r="C28" s="11"/>
      <c r="D28" s="11"/>
      <c r="E28" s="11"/>
      <c r="F28" s="11"/>
      <c r="G28" s="11"/>
      <c r="H28" s="14">
        <f t="shared" si="1"/>
        <v>0</v>
      </c>
      <c r="I28" s="14"/>
      <c r="J28" s="14">
        <f t="shared" si="2"/>
        <v>0</v>
      </c>
      <c r="K28" s="14"/>
      <c r="L28" s="14"/>
      <c r="M28" s="14"/>
      <c r="N28" s="14">
        <f t="shared" si="3"/>
        <v>0</v>
      </c>
      <c r="O28" s="20" t="s">
        <v>48</v>
      </c>
      <c r="P28" s="14">
        <v>1</v>
      </c>
      <c r="Q28" s="14">
        <v>148.33000000000001</v>
      </c>
      <c r="R28" s="14">
        <f t="shared" si="0"/>
        <v>148.33000000000001</v>
      </c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0" x14ac:dyDescent="0.2">
      <c r="A29" s="11"/>
      <c r="B29" s="12"/>
      <c r="C29" s="11"/>
      <c r="D29" s="11"/>
      <c r="E29" s="11"/>
      <c r="F29" s="11"/>
      <c r="G29" s="11"/>
      <c r="H29" s="14">
        <f t="shared" si="1"/>
        <v>0</v>
      </c>
      <c r="I29" s="14"/>
      <c r="J29" s="14">
        <f t="shared" si="2"/>
        <v>0</v>
      </c>
      <c r="K29" s="14"/>
      <c r="L29" s="14"/>
      <c r="M29" s="14"/>
      <c r="N29" s="14">
        <f t="shared" si="3"/>
        <v>0</v>
      </c>
      <c r="O29" s="20"/>
      <c r="P29" s="14"/>
      <c r="Q29" s="14"/>
      <c r="R29" s="14">
        <f t="shared" si="0"/>
        <v>0</v>
      </c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0" ht="76.5" x14ac:dyDescent="0.2">
      <c r="A30" s="11" t="s">
        <v>49</v>
      </c>
      <c r="B30" s="17" t="s">
        <v>50</v>
      </c>
      <c r="C30" s="11"/>
      <c r="D30" s="11"/>
      <c r="E30" s="11" t="s">
        <v>51</v>
      </c>
      <c r="F30" s="11">
        <v>1</v>
      </c>
      <c r="G30" s="11">
        <v>2</v>
      </c>
      <c r="H30" s="14">
        <f t="shared" si="1"/>
        <v>2</v>
      </c>
      <c r="I30" s="14">
        <v>600</v>
      </c>
      <c r="J30" s="14">
        <f t="shared" si="2"/>
        <v>1200</v>
      </c>
      <c r="K30" s="14" t="s">
        <v>22</v>
      </c>
      <c r="L30" s="14">
        <v>0.5</v>
      </c>
      <c r="M30" s="14">
        <v>400</v>
      </c>
      <c r="N30" s="14">
        <f t="shared" si="3"/>
        <v>200</v>
      </c>
      <c r="O30" s="20" t="s">
        <v>46</v>
      </c>
      <c r="P30" s="14">
        <v>2</v>
      </c>
      <c r="Q30" s="14">
        <v>32</v>
      </c>
      <c r="R30" s="14">
        <f t="shared" si="0"/>
        <v>64</v>
      </c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ht="25.5" customHeight="1" x14ac:dyDescent="0.2">
      <c r="A31" s="11"/>
      <c r="B31" s="12"/>
      <c r="C31" s="11"/>
      <c r="D31" s="11"/>
      <c r="E31" s="11"/>
      <c r="F31" s="11"/>
      <c r="G31" s="11"/>
      <c r="H31" s="14">
        <f t="shared" si="1"/>
        <v>0</v>
      </c>
      <c r="I31" s="14"/>
      <c r="J31" s="14">
        <f t="shared" si="2"/>
        <v>0</v>
      </c>
      <c r="K31" s="14"/>
      <c r="L31" s="14"/>
      <c r="M31" s="14"/>
      <c r="N31" s="14">
        <f t="shared" si="3"/>
        <v>0</v>
      </c>
      <c r="O31" s="20" t="s">
        <v>47</v>
      </c>
      <c r="P31" s="14">
        <v>2</v>
      </c>
      <c r="Q31" s="14">
        <v>51</v>
      </c>
      <c r="R31" s="14">
        <f t="shared" si="0"/>
        <v>102</v>
      </c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ht="24.75" customHeight="1" x14ac:dyDescent="0.2">
      <c r="A32" s="11"/>
      <c r="B32" s="12"/>
      <c r="C32" s="11"/>
      <c r="D32" s="11"/>
      <c r="E32" s="11"/>
      <c r="F32" s="11"/>
      <c r="G32" s="11"/>
      <c r="H32" s="14">
        <f t="shared" si="1"/>
        <v>0</v>
      </c>
      <c r="I32" s="14"/>
      <c r="J32" s="14">
        <f t="shared" si="2"/>
        <v>0</v>
      </c>
      <c r="K32" s="14"/>
      <c r="L32" s="14"/>
      <c r="M32" s="14"/>
      <c r="N32" s="14">
        <f t="shared" si="3"/>
        <v>0</v>
      </c>
      <c r="O32" s="20" t="s">
        <v>48</v>
      </c>
      <c r="P32" s="14">
        <v>0.5</v>
      </c>
      <c r="Q32" s="14">
        <v>148.33000000000001</v>
      </c>
      <c r="R32" s="14">
        <f t="shared" si="0"/>
        <v>74.165000000000006</v>
      </c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2">
      <c r="A33" s="11"/>
      <c r="B33" s="12"/>
      <c r="C33" s="11"/>
      <c r="D33" s="11"/>
      <c r="E33" s="11"/>
      <c r="F33" s="11"/>
      <c r="G33" s="11"/>
      <c r="H33" s="14">
        <f t="shared" si="1"/>
        <v>0</v>
      </c>
      <c r="I33" s="14"/>
      <c r="J33" s="14">
        <f t="shared" si="2"/>
        <v>0</v>
      </c>
      <c r="K33" s="14"/>
      <c r="L33" s="14"/>
      <c r="M33" s="14"/>
      <c r="N33" s="14">
        <f t="shared" si="3"/>
        <v>0</v>
      </c>
      <c r="O33" s="20" t="s">
        <v>38</v>
      </c>
      <c r="P33" s="14">
        <v>4</v>
      </c>
      <c r="Q33" s="14">
        <v>0.8</v>
      </c>
      <c r="R33" s="14">
        <f t="shared" si="0"/>
        <v>3.2</v>
      </c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x14ac:dyDescent="0.2">
      <c r="A34" s="11"/>
      <c r="B34" s="12"/>
      <c r="C34" s="11"/>
      <c r="D34" s="11"/>
      <c r="E34" s="11"/>
      <c r="F34" s="11"/>
      <c r="G34" s="11"/>
      <c r="H34" s="14">
        <f t="shared" si="1"/>
        <v>0</v>
      </c>
      <c r="I34" s="14"/>
      <c r="J34" s="14">
        <f t="shared" si="2"/>
        <v>0</v>
      </c>
      <c r="K34" s="14"/>
      <c r="L34" s="14"/>
      <c r="M34" s="14"/>
      <c r="N34" s="14">
        <f t="shared" si="3"/>
        <v>0</v>
      </c>
      <c r="O34" s="20"/>
      <c r="P34" s="14"/>
      <c r="Q34" s="14"/>
      <c r="R34" s="14">
        <f t="shared" si="0"/>
        <v>0</v>
      </c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x14ac:dyDescent="0.2">
      <c r="A35" s="11"/>
      <c r="B35" s="12"/>
      <c r="C35" s="11"/>
      <c r="D35" s="11"/>
      <c r="E35" s="11"/>
      <c r="F35" s="11"/>
      <c r="G35" s="11"/>
      <c r="H35" s="14">
        <f t="shared" si="1"/>
        <v>0</v>
      </c>
      <c r="I35" s="14"/>
      <c r="J35" s="14">
        <f t="shared" si="2"/>
        <v>0</v>
      </c>
      <c r="K35" s="14"/>
      <c r="L35" s="14"/>
      <c r="M35" s="14"/>
      <c r="N35" s="14">
        <f t="shared" si="3"/>
        <v>0</v>
      </c>
      <c r="O35" s="20"/>
      <c r="P35" s="14"/>
      <c r="Q35" s="14"/>
      <c r="R35" s="14">
        <f t="shared" si="0"/>
        <v>0</v>
      </c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x14ac:dyDescent="0.2">
      <c r="A36" s="11"/>
      <c r="B36" s="12"/>
      <c r="C36" s="11"/>
      <c r="D36" s="11"/>
      <c r="E36" s="11"/>
      <c r="F36" s="11"/>
      <c r="G36" s="11"/>
      <c r="H36" s="14">
        <f t="shared" si="1"/>
        <v>0</v>
      </c>
      <c r="I36" s="14"/>
      <c r="J36" s="14">
        <f t="shared" si="2"/>
        <v>0</v>
      </c>
      <c r="K36" s="14"/>
      <c r="L36" s="14"/>
      <c r="M36" s="14"/>
      <c r="N36" s="14">
        <f t="shared" si="3"/>
        <v>0</v>
      </c>
      <c r="O36" s="20"/>
      <c r="P36" s="14"/>
      <c r="Q36" s="14"/>
      <c r="R36" s="14">
        <f t="shared" si="0"/>
        <v>0</v>
      </c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x14ac:dyDescent="0.2">
      <c r="A37" s="11"/>
      <c r="B37" s="12"/>
      <c r="C37" s="11"/>
      <c r="D37" s="11"/>
      <c r="E37" s="24" t="s">
        <v>52</v>
      </c>
      <c r="F37" s="11"/>
      <c r="G37" s="11"/>
      <c r="H37" s="25">
        <f>SUM(H5:H36)</f>
        <v>14</v>
      </c>
      <c r="I37" s="14"/>
      <c r="J37" s="25">
        <f>SUM(J5:J36)</f>
        <v>8400</v>
      </c>
      <c r="K37" s="14"/>
      <c r="L37" s="25">
        <f>SUM(L5:L36)</f>
        <v>2.5</v>
      </c>
      <c r="M37" s="14"/>
      <c r="N37" s="25">
        <f>SUM(N5:N36)</f>
        <v>1000</v>
      </c>
      <c r="O37" s="20"/>
      <c r="P37" s="14"/>
      <c r="Q37" s="14"/>
      <c r="R37" s="25">
        <f>SUM(R5:R36)</f>
        <v>3510.1349999999993</v>
      </c>
      <c r="S37" s="15">
        <f>J37+N37+R37</f>
        <v>12910.134999999998</v>
      </c>
      <c r="T37" t="s">
        <v>0</v>
      </c>
    </row>
    <row r="38" spans="1:30" ht="28.5" customHeight="1" x14ac:dyDescent="0.2">
      <c r="A38" s="11" t="s">
        <v>0</v>
      </c>
      <c r="B38" s="12"/>
      <c r="C38" s="11"/>
      <c r="D38" s="11"/>
      <c r="E38" s="16" t="s">
        <v>53</v>
      </c>
      <c r="F38" s="11"/>
      <c r="G38" s="11"/>
      <c r="H38" s="14">
        <f>F38*G38</f>
        <v>0</v>
      </c>
      <c r="I38" s="14"/>
      <c r="J38" s="14">
        <f>H38*I38</f>
        <v>0</v>
      </c>
      <c r="K38" s="14"/>
      <c r="L38" s="14"/>
      <c r="M38" s="14"/>
      <c r="N38" s="14">
        <f>L38*M38</f>
        <v>0</v>
      </c>
      <c r="O38" s="20"/>
      <c r="P38" s="14"/>
      <c r="Q38" s="14"/>
      <c r="R38" s="14">
        <f>P38</f>
        <v>0</v>
      </c>
      <c r="S38" s="26"/>
    </row>
    <row r="39" spans="1:30" ht="66.75" customHeight="1" x14ac:dyDescent="0.2">
      <c r="A39" s="11" t="s">
        <v>19</v>
      </c>
      <c r="B39" s="17" t="s">
        <v>54</v>
      </c>
      <c r="C39" s="18"/>
      <c r="D39" s="11"/>
      <c r="E39" s="27" t="s">
        <v>21</v>
      </c>
      <c r="F39" s="11">
        <v>3</v>
      </c>
      <c r="G39" s="11">
        <v>2</v>
      </c>
      <c r="H39" s="14">
        <f t="shared" ref="H39:H42" si="4">F39*G39</f>
        <v>6</v>
      </c>
      <c r="I39" s="14">
        <v>600</v>
      </c>
      <c r="J39" s="14">
        <f>H39*I39</f>
        <v>3600</v>
      </c>
      <c r="K39" s="14" t="s">
        <v>22</v>
      </c>
      <c r="L39" s="14">
        <v>0.5</v>
      </c>
      <c r="M39" s="14">
        <v>400</v>
      </c>
      <c r="N39" s="14">
        <f t="shared" ref="N39:N41" si="5">L39*M39</f>
        <v>200</v>
      </c>
      <c r="O39" s="20" t="s">
        <v>55</v>
      </c>
      <c r="P39" s="14">
        <v>2</v>
      </c>
      <c r="Q39" s="14">
        <v>1767.75</v>
      </c>
      <c r="R39" s="14">
        <f>P39*Q39</f>
        <v>3535.5</v>
      </c>
      <c r="S39" s="26"/>
    </row>
    <row r="40" spans="1:30" ht="15" x14ac:dyDescent="0.2">
      <c r="A40" s="11"/>
      <c r="B40" s="12"/>
      <c r="C40" s="11"/>
      <c r="D40" s="11"/>
      <c r="E40" s="16"/>
      <c r="F40" s="11"/>
      <c r="G40" s="11"/>
      <c r="H40" s="14">
        <f t="shared" si="4"/>
        <v>0</v>
      </c>
      <c r="I40" s="14"/>
      <c r="J40" s="14">
        <f>H40*I40</f>
        <v>0</v>
      </c>
      <c r="K40" s="14"/>
      <c r="L40" s="14"/>
      <c r="M40" s="14"/>
      <c r="N40" s="14">
        <f t="shared" si="5"/>
        <v>0</v>
      </c>
      <c r="O40" s="14"/>
      <c r="P40" s="14"/>
      <c r="Q40" s="14"/>
      <c r="R40" s="14">
        <f t="shared" ref="R40:R42" si="6">P40*Q40</f>
        <v>0</v>
      </c>
      <c r="S40" s="26"/>
    </row>
    <row r="41" spans="1:30" ht="15" x14ac:dyDescent="0.2">
      <c r="A41" s="11"/>
      <c r="B41" s="12"/>
      <c r="C41" s="11"/>
      <c r="D41" s="11"/>
      <c r="E41" s="16"/>
      <c r="F41" s="11"/>
      <c r="G41" s="11"/>
      <c r="H41" s="14">
        <f t="shared" si="4"/>
        <v>0</v>
      </c>
      <c r="I41" s="14"/>
      <c r="J41" s="14">
        <f t="shared" ref="J41:J42" si="7">H41*I41</f>
        <v>0</v>
      </c>
      <c r="K41" s="14"/>
      <c r="L41" s="14"/>
      <c r="M41" s="14"/>
      <c r="N41" s="14">
        <f t="shared" si="5"/>
        <v>0</v>
      </c>
      <c r="O41" s="14"/>
      <c r="P41" s="14"/>
      <c r="Q41" s="14"/>
      <c r="R41" s="14">
        <f t="shared" si="6"/>
        <v>0</v>
      </c>
      <c r="S41" s="26"/>
    </row>
    <row r="42" spans="1:30" x14ac:dyDescent="0.2">
      <c r="A42" s="11"/>
      <c r="B42" s="12"/>
      <c r="C42" s="11"/>
      <c r="D42" s="11"/>
      <c r="E42" s="11"/>
      <c r="F42" s="11"/>
      <c r="G42" s="11"/>
      <c r="H42" s="14">
        <f t="shared" si="4"/>
        <v>0</v>
      </c>
      <c r="I42" s="14"/>
      <c r="J42" s="14">
        <f t="shared" si="7"/>
        <v>0</v>
      </c>
      <c r="K42" s="14"/>
      <c r="L42" s="14"/>
      <c r="M42" s="14"/>
      <c r="N42" s="14">
        <f>L42*M42</f>
        <v>0</v>
      </c>
      <c r="O42" s="14"/>
      <c r="P42" s="14"/>
      <c r="Q42" s="14"/>
      <c r="R42" s="14">
        <f t="shared" si="6"/>
        <v>0</v>
      </c>
      <c r="S42" s="15"/>
    </row>
    <row r="43" spans="1:30" x14ac:dyDescent="0.2">
      <c r="A43" s="11"/>
      <c r="B43" s="12"/>
      <c r="C43" s="11"/>
      <c r="D43" s="11"/>
      <c r="E43" s="24" t="s">
        <v>52</v>
      </c>
      <c r="F43" s="11"/>
      <c r="G43" s="11"/>
      <c r="H43" s="25">
        <f>SUM(H38:H42)</f>
        <v>6</v>
      </c>
      <c r="I43" s="14"/>
      <c r="J43" s="25">
        <f>SUM(J38:J42)</f>
        <v>3600</v>
      </c>
      <c r="K43" s="14"/>
      <c r="L43" s="25">
        <f>SUM(L38:L42)</f>
        <v>0.5</v>
      </c>
      <c r="M43" s="14"/>
      <c r="N43" s="25">
        <f>SUM(N38:N42)</f>
        <v>200</v>
      </c>
      <c r="O43" s="14"/>
      <c r="P43" s="14"/>
      <c r="Q43" s="14"/>
      <c r="R43" s="25">
        <f>SUM(R38:R42)</f>
        <v>3535.5</v>
      </c>
      <c r="S43" s="15">
        <f>J43+N43+R43</f>
        <v>7335.5</v>
      </c>
    </row>
    <row r="44" spans="1:30" ht="21.75" customHeight="1" x14ac:dyDescent="0.2">
      <c r="A44" s="11"/>
      <c r="B44" s="12"/>
      <c r="C44" s="11"/>
      <c r="D44" s="11"/>
      <c r="E44" s="16" t="s">
        <v>56</v>
      </c>
      <c r="F44" s="11"/>
      <c r="G44" s="11"/>
      <c r="H44" s="14">
        <f>F44*G44</f>
        <v>0</v>
      </c>
      <c r="I44" s="14"/>
      <c r="J44" s="14">
        <f>H44*I44</f>
        <v>0</v>
      </c>
      <c r="K44" s="14"/>
      <c r="L44" s="14"/>
      <c r="M44" s="14"/>
      <c r="N44" s="14">
        <f>L44*M44</f>
        <v>0</v>
      </c>
      <c r="O44" s="14"/>
      <c r="P44" s="14"/>
      <c r="Q44" s="14"/>
      <c r="R44" s="14">
        <f>P44*Q44</f>
        <v>0</v>
      </c>
      <c r="S44" s="26"/>
    </row>
    <row r="45" spans="1:30" ht="111" customHeight="1" x14ac:dyDescent="0.2">
      <c r="A45" s="11" t="s">
        <v>19</v>
      </c>
      <c r="B45" s="17" t="s">
        <v>57</v>
      </c>
      <c r="C45" s="18"/>
      <c r="D45" s="11"/>
      <c r="E45" s="27" t="s">
        <v>58</v>
      </c>
      <c r="F45" s="11">
        <v>2</v>
      </c>
      <c r="G45" s="11">
        <v>1</v>
      </c>
      <c r="H45" s="14">
        <f>F45*G45</f>
        <v>2</v>
      </c>
      <c r="I45" s="14">
        <v>600</v>
      </c>
      <c r="J45" s="14">
        <f>H45*I45</f>
        <v>1200</v>
      </c>
      <c r="K45" s="14" t="s">
        <v>59</v>
      </c>
      <c r="L45" s="14">
        <v>0.5</v>
      </c>
      <c r="M45" s="14">
        <v>400</v>
      </c>
      <c r="N45" s="14">
        <f>L45*M45</f>
        <v>200</v>
      </c>
      <c r="O45" s="20" t="s">
        <v>60</v>
      </c>
      <c r="P45" s="14">
        <v>3</v>
      </c>
      <c r="Q45" s="14">
        <v>281.56</v>
      </c>
      <c r="R45" s="14">
        <f>P45*Q45</f>
        <v>844.68000000000006</v>
      </c>
      <c r="S45" s="26"/>
    </row>
    <row r="46" spans="1:30" ht="25.5" x14ac:dyDescent="0.2">
      <c r="A46" s="11"/>
      <c r="B46" s="12"/>
      <c r="C46" s="18"/>
      <c r="D46" s="11"/>
      <c r="E46" s="16"/>
      <c r="F46" s="11"/>
      <c r="G46" s="11"/>
      <c r="H46" s="14">
        <f>F46*G46</f>
        <v>0</v>
      </c>
      <c r="I46" s="14"/>
      <c r="J46" s="14">
        <f t="shared" ref="J46:J53" si="8">H46*I46</f>
        <v>0</v>
      </c>
      <c r="K46" s="14"/>
      <c r="L46" s="14"/>
      <c r="M46" s="14"/>
      <c r="N46" s="14">
        <f>L46*M46</f>
        <v>0</v>
      </c>
      <c r="O46" s="20" t="s">
        <v>61</v>
      </c>
      <c r="P46" s="14">
        <v>1</v>
      </c>
      <c r="Q46" s="14">
        <v>33.700000000000003</v>
      </c>
      <c r="R46" s="14">
        <f t="shared" ref="R46:R53" si="9">P46*Q46</f>
        <v>33.700000000000003</v>
      </c>
      <c r="S46" s="26"/>
    </row>
    <row r="47" spans="1:30" ht="15" x14ac:dyDescent="0.2">
      <c r="A47" s="11"/>
      <c r="B47" s="12"/>
      <c r="C47" s="18"/>
      <c r="D47" s="11"/>
      <c r="E47" s="16"/>
      <c r="F47" s="11"/>
      <c r="G47" s="11"/>
      <c r="H47" s="14">
        <f t="shared" ref="H47:H52" si="10">F47*G47</f>
        <v>0</v>
      </c>
      <c r="I47" s="14"/>
      <c r="J47" s="14">
        <f t="shared" si="8"/>
        <v>0</v>
      </c>
      <c r="K47" s="14"/>
      <c r="L47" s="14"/>
      <c r="M47" s="14"/>
      <c r="N47" s="14">
        <f t="shared" ref="N47:N52" si="11">L47*M47</f>
        <v>0</v>
      </c>
      <c r="O47" s="20" t="s">
        <v>62</v>
      </c>
      <c r="P47" s="14">
        <v>2</v>
      </c>
      <c r="Q47" s="14">
        <v>131.51</v>
      </c>
      <c r="R47" s="14">
        <f t="shared" si="9"/>
        <v>263.02</v>
      </c>
      <c r="S47" s="26"/>
    </row>
    <row r="48" spans="1:30" ht="15" x14ac:dyDescent="0.2">
      <c r="A48" s="11"/>
      <c r="B48" s="12"/>
      <c r="C48" s="18"/>
      <c r="D48" s="11"/>
      <c r="E48" s="16"/>
      <c r="F48" s="11"/>
      <c r="G48" s="11"/>
      <c r="H48" s="14">
        <f t="shared" si="10"/>
        <v>0</v>
      </c>
      <c r="I48" s="14"/>
      <c r="J48" s="14">
        <f t="shared" si="8"/>
        <v>0</v>
      </c>
      <c r="K48" s="14"/>
      <c r="L48" s="14"/>
      <c r="M48" s="14"/>
      <c r="N48" s="14">
        <f t="shared" si="11"/>
        <v>0</v>
      </c>
      <c r="O48" s="20" t="s">
        <v>63</v>
      </c>
      <c r="P48" s="14">
        <v>4</v>
      </c>
      <c r="Q48" s="14">
        <v>64.680000000000007</v>
      </c>
      <c r="R48" s="14">
        <f t="shared" si="9"/>
        <v>258.72000000000003</v>
      </c>
      <c r="S48" s="26"/>
    </row>
    <row r="49" spans="1:19" ht="15" x14ac:dyDescent="0.2">
      <c r="A49" s="11"/>
      <c r="B49" s="12"/>
      <c r="C49" s="18"/>
      <c r="D49" s="11"/>
      <c r="E49" s="16"/>
      <c r="F49" s="11"/>
      <c r="G49" s="11"/>
      <c r="H49" s="14">
        <f t="shared" si="10"/>
        <v>0</v>
      </c>
      <c r="I49" s="14"/>
      <c r="J49" s="14">
        <f t="shared" si="8"/>
        <v>0</v>
      </c>
      <c r="K49" s="14"/>
      <c r="L49" s="14"/>
      <c r="M49" s="14"/>
      <c r="N49" s="14">
        <f t="shared" si="11"/>
        <v>0</v>
      </c>
      <c r="O49" s="20"/>
      <c r="P49" s="14"/>
      <c r="Q49" s="14"/>
      <c r="R49" s="14">
        <f t="shared" si="9"/>
        <v>0</v>
      </c>
      <c r="S49" s="26"/>
    </row>
    <row r="50" spans="1:19" ht="25.5" x14ac:dyDescent="0.2">
      <c r="A50" s="11" t="s">
        <v>31</v>
      </c>
      <c r="B50" s="12" t="s">
        <v>64</v>
      </c>
      <c r="C50" s="18"/>
      <c r="D50" s="11"/>
      <c r="E50" s="27" t="s">
        <v>33</v>
      </c>
      <c r="F50" s="11">
        <v>1</v>
      </c>
      <c r="G50" s="11">
        <v>1</v>
      </c>
      <c r="H50" s="14">
        <f t="shared" si="10"/>
        <v>1</v>
      </c>
      <c r="I50" s="14">
        <v>600</v>
      </c>
      <c r="J50" s="14">
        <f t="shared" si="8"/>
        <v>600</v>
      </c>
      <c r="K50" s="14"/>
      <c r="L50" s="14"/>
      <c r="M50" s="14"/>
      <c r="N50" s="14">
        <f t="shared" si="11"/>
        <v>0</v>
      </c>
      <c r="O50" s="20" t="s">
        <v>65</v>
      </c>
      <c r="P50" s="14">
        <v>1</v>
      </c>
      <c r="Q50" s="14">
        <v>228.75</v>
      </c>
      <c r="R50" s="14">
        <f t="shared" si="9"/>
        <v>228.75</v>
      </c>
      <c r="S50" s="26"/>
    </row>
    <row r="51" spans="1:19" ht="25.5" x14ac:dyDescent="0.2">
      <c r="A51" s="11"/>
      <c r="B51" s="12"/>
      <c r="C51" s="18"/>
      <c r="D51" s="11"/>
      <c r="E51" s="16"/>
      <c r="F51" s="11"/>
      <c r="G51" s="11"/>
      <c r="H51" s="14">
        <f t="shared" si="10"/>
        <v>0</v>
      </c>
      <c r="I51" s="14"/>
      <c r="J51" s="14">
        <f t="shared" si="8"/>
        <v>0</v>
      </c>
      <c r="K51" s="14"/>
      <c r="L51" s="14"/>
      <c r="M51" s="14"/>
      <c r="N51" s="14">
        <f t="shared" si="11"/>
        <v>0</v>
      </c>
      <c r="O51" s="20" t="s">
        <v>66</v>
      </c>
      <c r="P51" s="14">
        <v>1</v>
      </c>
      <c r="Q51" s="14">
        <v>128.5</v>
      </c>
      <c r="R51" s="14">
        <f t="shared" si="9"/>
        <v>128.5</v>
      </c>
      <c r="S51" s="26"/>
    </row>
    <row r="52" spans="1:19" ht="15" x14ac:dyDescent="0.2">
      <c r="A52" s="11"/>
      <c r="B52" s="12"/>
      <c r="C52" s="18"/>
      <c r="D52" s="11"/>
      <c r="E52" s="16"/>
      <c r="F52" s="11"/>
      <c r="G52" s="11"/>
      <c r="H52" s="14">
        <f t="shared" si="10"/>
        <v>0</v>
      </c>
      <c r="I52" s="14"/>
      <c r="J52" s="14">
        <f t="shared" si="8"/>
        <v>0</v>
      </c>
      <c r="K52" s="14"/>
      <c r="L52" s="14"/>
      <c r="M52" s="14"/>
      <c r="N52" s="14">
        <f t="shared" si="11"/>
        <v>0</v>
      </c>
      <c r="O52" s="20"/>
      <c r="P52" s="14"/>
      <c r="Q52" s="14"/>
      <c r="R52" s="14">
        <f t="shared" si="9"/>
        <v>0</v>
      </c>
      <c r="S52" s="26"/>
    </row>
    <row r="53" spans="1:19" x14ac:dyDescent="0.2">
      <c r="A53" s="11"/>
      <c r="B53" s="12"/>
      <c r="C53" s="11"/>
      <c r="D53" s="11"/>
      <c r="E53" s="11"/>
      <c r="F53" s="11"/>
      <c r="G53" s="11"/>
      <c r="H53" s="14">
        <f>F53*G53</f>
        <v>0</v>
      </c>
      <c r="I53" s="14"/>
      <c r="J53" s="14">
        <f t="shared" si="8"/>
        <v>0</v>
      </c>
      <c r="K53" s="14"/>
      <c r="L53" s="14"/>
      <c r="M53" s="14"/>
      <c r="N53" s="14">
        <f>L53*M53</f>
        <v>0</v>
      </c>
      <c r="O53" s="14"/>
      <c r="P53" s="14"/>
      <c r="Q53" s="14"/>
      <c r="R53" s="14">
        <f t="shared" si="9"/>
        <v>0</v>
      </c>
      <c r="S53" s="26"/>
    </row>
    <row r="54" spans="1:19" x14ac:dyDescent="0.2">
      <c r="A54" s="11"/>
      <c r="B54" s="12"/>
      <c r="C54" s="11"/>
      <c r="D54" s="11"/>
      <c r="E54" s="24" t="s">
        <v>52</v>
      </c>
      <c r="F54" s="11"/>
      <c r="G54" s="11"/>
      <c r="H54" s="25">
        <f>SUM(H44:H53)</f>
        <v>3</v>
      </c>
      <c r="I54" s="14"/>
      <c r="J54" s="25">
        <f>SUM(J45:J53)</f>
        <v>1800</v>
      </c>
      <c r="K54" s="14"/>
      <c r="L54" s="25">
        <f>SUM(L44:L53)</f>
        <v>0.5</v>
      </c>
      <c r="M54" s="14"/>
      <c r="N54" s="25">
        <f>SUM(N44:N53)</f>
        <v>200</v>
      </c>
      <c r="O54" s="14"/>
      <c r="P54" s="14"/>
      <c r="Q54" s="14"/>
      <c r="R54" s="25">
        <f>SUM(R44:R53)</f>
        <v>1757.3700000000001</v>
      </c>
      <c r="S54" s="15">
        <f>J54+N54+R54</f>
        <v>3757.37</v>
      </c>
    </row>
    <row r="55" spans="1:19" x14ac:dyDescent="0.2">
      <c r="A55" s="11"/>
      <c r="B55" s="12"/>
      <c r="C55" s="11"/>
      <c r="D55" s="11"/>
      <c r="E55" s="24" t="s">
        <v>52</v>
      </c>
      <c r="F55" s="11"/>
      <c r="G55" s="11"/>
      <c r="H55" s="25">
        <f>H37+H43+H54</f>
        <v>23</v>
      </c>
      <c r="I55" s="14"/>
      <c r="J55" s="25">
        <f>J37+J43+J54</f>
        <v>13800</v>
      </c>
      <c r="K55" s="14"/>
      <c r="L55" s="25">
        <f>L37+L43+L54</f>
        <v>3.5</v>
      </c>
      <c r="M55" s="14"/>
      <c r="N55" s="25">
        <f>N37+N43+N54</f>
        <v>1400</v>
      </c>
      <c r="O55" s="14"/>
      <c r="P55" s="14"/>
      <c r="Q55" s="14"/>
      <c r="R55" s="25">
        <f>R37+R43+R54</f>
        <v>8803.0049999999992</v>
      </c>
      <c r="S55" s="25">
        <f>SUM(S5:S54)</f>
        <v>24003.004999999997</v>
      </c>
    </row>
    <row r="56" spans="1:19" x14ac:dyDescent="0.2">
      <c r="A56" s="2"/>
      <c r="B56" s="2"/>
      <c r="C56" s="2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9">
        <f>J55+N55+R55</f>
        <v>24003.004999999997</v>
      </c>
      <c r="S56" s="29" t="s">
        <v>0</v>
      </c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20.25" x14ac:dyDescent="0.3">
      <c r="F58" t="s">
        <v>0</v>
      </c>
      <c r="H58" s="1" t="s">
        <v>67</v>
      </c>
    </row>
    <row r="59" spans="1:19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x14ac:dyDescent="0.2">
      <c r="A60" s="4" t="s">
        <v>2</v>
      </c>
      <c r="B60" s="4" t="s">
        <v>3</v>
      </c>
      <c r="C60" s="4" t="s">
        <v>4</v>
      </c>
      <c r="D60" s="4" t="s">
        <v>5</v>
      </c>
      <c r="E60" s="4" t="s">
        <v>6</v>
      </c>
      <c r="F60" s="4" t="s">
        <v>7</v>
      </c>
      <c r="G60" s="4" t="s">
        <v>8</v>
      </c>
      <c r="H60" s="31" t="s">
        <v>9</v>
      </c>
      <c r="I60" s="31"/>
      <c r="J60" s="31"/>
      <c r="K60" s="4"/>
      <c r="L60" s="31" t="s">
        <v>10</v>
      </c>
      <c r="M60" s="31"/>
      <c r="N60" s="31"/>
      <c r="O60" s="31" t="s">
        <v>11</v>
      </c>
      <c r="P60" s="31"/>
      <c r="Q60" s="31"/>
      <c r="R60" s="31"/>
      <c r="S60" s="30"/>
    </row>
    <row r="61" spans="1:19" ht="25.5" x14ac:dyDescent="0.2">
      <c r="A61" s="32"/>
      <c r="B61" s="32"/>
      <c r="C61" s="32"/>
      <c r="D61" s="32"/>
      <c r="E61" s="32"/>
      <c r="F61" s="7"/>
      <c r="G61" s="7"/>
      <c r="H61" s="9" t="s">
        <v>12</v>
      </c>
      <c r="I61" s="9" t="s">
        <v>13</v>
      </c>
      <c r="J61" s="9" t="s">
        <v>14</v>
      </c>
      <c r="K61" s="7"/>
      <c r="L61" s="9" t="s">
        <v>12</v>
      </c>
      <c r="M61" s="9" t="s">
        <v>15</v>
      </c>
      <c r="N61" s="9" t="s">
        <v>14</v>
      </c>
      <c r="O61" s="9" t="s">
        <v>16</v>
      </c>
      <c r="P61" s="9" t="s">
        <v>12</v>
      </c>
      <c r="Q61" s="9" t="s">
        <v>15</v>
      </c>
      <c r="R61" s="9" t="s">
        <v>14</v>
      </c>
      <c r="S61" s="30"/>
    </row>
    <row r="62" spans="1:19" ht="15.75" x14ac:dyDescent="0.2">
      <c r="A62" s="12"/>
      <c r="B62" s="12"/>
      <c r="C62" s="12"/>
      <c r="D62" s="12"/>
      <c r="E62" s="33" t="s">
        <v>17</v>
      </c>
      <c r="F62" s="12"/>
      <c r="G62" s="12"/>
      <c r="H62" s="20">
        <f>F62*G62</f>
        <v>0</v>
      </c>
      <c r="I62" s="20"/>
      <c r="J62" s="20">
        <f>H62*I62</f>
        <v>0</v>
      </c>
      <c r="K62" s="20"/>
      <c r="L62" s="20"/>
      <c r="M62" s="20"/>
      <c r="N62" s="20">
        <f>L62*M62</f>
        <v>0</v>
      </c>
      <c r="O62" s="20"/>
      <c r="P62" s="20"/>
      <c r="Q62" s="20"/>
      <c r="R62" s="20">
        <f>P62*Q62</f>
        <v>0</v>
      </c>
      <c r="S62" s="34"/>
    </row>
    <row r="63" spans="1:19" ht="15" x14ac:dyDescent="0.2">
      <c r="A63" s="12"/>
      <c r="B63" s="12"/>
      <c r="C63" s="12"/>
      <c r="D63" s="12"/>
      <c r="E63" s="35" t="s">
        <v>18</v>
      </c>
      <c r="F63" s="12"/>
      <c r="G63" s="12"/>
      <c r="H63" s="20">
        <f>F63*G63</f>
        <v>0</v>
      </c>
      <c r="I63" s="20"/>
      <c r="J63" s="20">
        <f>H63*I63</f>
        <v>0</v>
      </c>
      <c r="K63" s="20"/>
      <c r="L63" s="20"/>
      <c r="M63" s="20"/>
      <c r="N63" s="20">
        <f>L63*M63</f>
        <v>0</v>
      </c>
      <c r="O63" s="20"/>
      <c r="P63" s="20"/>
      <c r="Q63" s="20"/>
      <c r="R63" s="20">
        <f t="shared" ref="R63:R68" si="12">P63*Q63</f>
        <v>0</v>
      </c>
      <c r="S63" s="34"/>
    </row>
    <row r="64" spans="1:19" ht="89.25" x14ac:dyDescent="0.2">
      <c r="A64" s="12" t="s">
        <v>19</v>
      </c>
      <c r="B64" s="17" t="s">
        <v>68</v>
      </c>
      <c r="C64" s="36">
        <v>44629</v>
      </c>
      <c r="D64" s="12"/>
      <c r="E64" s="37" t="s">
        <v>69</v>
      </c>
      <c r="F64" s="12">
        <v>1</v>
      </c>
      <c r="G64" s="12">
        <v>2</v>
      </c>
      <c r="H64" s="20">
        <f t="shared" ref="H64:H67" si="13">F64*G64</f>
        <v>2</v>
      </c>
      <c r="I64" s="20">
        <v>600</v>
      </c>
      <c r="J64" s="20">
        <f t="shared" ref="J64:J67" si="14">H64*I64</f>
        <v>1200</v>
      </c>
      <c r="K64" s="20" t="s">
        <v>22</v>
      </c>
      <c r="L64" s="20">
        <v>0.5</v>
      </c>
      <c r="M64" s="20">
        <v>400</v>
      </c>
      <c r="N64" s="20">
        <f t="shared" ref="N64:N67" si="15">L64*M64</f>
        <v>200</v>
      </c>
      <c r="O64" s="20" t="s">
        <v>70</v>
      </c>
      <c r="P64" s="20">
        <v>0.2</v>
      </c>
      <c r="Q64" s="20">
        <v>75</v>
      </c>
      <c r="R64" s="20">
        <f t="shared" si="12"/>
        <v>15</v>
      </c>
      <c r="S64" s="34"/>
    </row>
    <row r="65" spans="1:19" ht="15" x14ac:dyDescent="0.2">
      <c r="A65" s="12"/>
      <c r="B65" s="12"/>
      <c r="C65" s="12"/>
      <c r="D65" s="12"/>
      <c r="E65" s="35"/>
      <c r="F65" s="12"/>
      <c r="G65" s="12"/>
      <c r="H65" s="20">
        <f t="shared" si="13"/>
        <v>0</v>
      </c>
      <c r="I65" s="20"/>
      <c r="J65" s="20">
        <f t="shared" si="14"/>
        <v>0</v>
      </c>
      <c r="K65" s="20"/>
      <c r="L65" s="20"/>
      <c r="M65" s="20"/>
      <c r="N65" s="20">
        <f t="shared" si="15"/>
        <v>0</v>
      </c>
      <c r="O65" s="20"/>
      <c r="P65" s="20"/>
      <c r="Q65" s="20"/>
      <c r="R65" s="20">
        <f t="shared" si="12"/>
        <v>0</v>
      </c>
      <c r="S65" s="34"/>
    </row>
    <row r="66" spans="1:19" ht="38.25" x14ac:dyDescent="0.2">
      <c r="A66" s="12" t="s">
        <v>31</v>
      </c>
      <c r="B66" s="17" t="s">
        <v>71</v>
      </c>
      <c r="C66" s="36">
        <v>44637</v>
      </c>
      <c r="D66" s="12"/>
      <c r="E66" s="37" t="s">
        <v>72</v>
      </c>
      <c r="F66" s="12">
        <v>1</v>
      </c>
      <c r="G66" s="12">
        <v>1</v>
      </c>
      <c r="H66" s="20">
        <f t="shared" si="13"/>
        <v>1</v>
      </c>
      <c r="I66" s="20">
        <v>600</v>
      </c>
      <c r="J66" s="20">
        <f t="shared" si="14"/>
        <v>600</v>
      </c>
      <c r="K66" s="20" t="s">
        <v>73</v>
      </c>
      <c r="L66" s="20">
        <v>0.5</v>
      </c>
      <c r="M66" s="20">
        <v>400</v>
      </c>
      <c r="N66" s="20">
        <f t="shared" si="15"/>
        <v>200</v>
      </c>
      <c r="O66" s="20"/>
      <c r="P66" s="20"/>
      <c r="Q66" s="20"/>
      <c r="R66" s="20">
        <f t="shared" si="12"/>
        <v>0</v>
      </c>
      <c r="S66" s="34"/>
    </row>
    <row r="67" spans="1:19" ht="15" x14ac:dyDescent="0.2">
      <c r="A67" s="12"/>
      <c r="B67" s="12"/>
      <c r="C67" s="12"/>
      <c r="D67" s="12"/>
      <c r="E67" s="35"/>
      <c r="F67" s="12"/>
      <c r="G67" s="12"/>
      <c r="H67" s="20">
        <f t="shared" si="13"/>
        <v>0</v>
      </c>
      <c r="I67" s="20"/>
      <c r="J67" s="20">
        <f t="shared" si="14"/>
        <v>0</v>
      </c>
      <c r="K67" s="20"/>
      <c r="L67" s="20"/>
      <c r="M67" s="20"/>
      <c r="N67" s="20">
        <f t="shared" si="15"/>
        <v>0</v>
      </c>
      <c r="O67" s="20"/>
      <c r="P67" s="20"/>
      <c r="Q67" s="20"/>
      <c r="R67" s="20">
        <f t="shared" si="12"/>
        <v>0</v>
      </c>
      <c r="S67" s="34"/>
    </row>
    <row r="68" spans="1:19" x14ac:dyDescent="0.2">
      <c r="A68" s="12"/>
      <c r="B68" s="12"/>
      <c r="C68" s="12"/>
      <c r="D68" s="12"/>
      <c r="E68" s="12"/>
      <c r="F68" s="12"/>
      <c r="G68" s="12"/>
      <c r="H68" s="20">
        <f>F68*G68</f>
        <v>0</v>
      </c>
      <c r="I68" s="20"/>
      <c r="J68" s="20">
        <f>H68*I68</f>
        <v>0</v>
      </c>
      <c r="K68" s="20"/>
      <c r="L68" s="20"/>
      <c r="M68" s="20"/>
      <c r="N68" s="20">
        <f>L68*M68</f>
        <v>0</v>
      </c>
      <c r="O68" s="20"/>
      <c r="P68" s="20"/>
      <c r="Q68" s="20"/>
      <c r="R68" s="20">
        <f t="shared" si="12"/>
        <v>0</v>
      </c>
      <c r="S68" s="38"/>
    </row>
    <row r="69" spans="1:19" x14ac:dyDescent="0.2">
      <c r="A69" s="12"/>
      <c r="B69" s="12"/>
      <c r="C69" s="12"/>
      <c r="D69" s="12"/>
      <c r="E69" s="39" t="s">
        <v>52</v>
      </c>
      <c r="F69" s="12"/>
      <c r="G69" s="12"/>
      <c r="H69" s="40">
        <f>SUM(H62:H68)</f>
        <v>3</v>
      </c>
      <c r="I69" s="20"/>
      <c r="J69" s="40">
        <f>SUM(J62:J68)</f>
        <v>1800</v>
      </c>
      <c r="K69" s="20"/>
      <c r="L69" s="40">
        <f>SUM(L62:L68)</f>
        <v>1</v>
      </c>
      <c r="M69" s="20"/>
      <c r="N69" s="40">
        <f>SUM(N62:N68)</f>
        <v>400</v>
      </c>
      <c r="O69" s="20"/>
      <c r="P69" s="20"/>
      <c r="Q69" s="20"/>
      <c r="R69" s="40">
        <f>SUM(R62:R68)</f>
        <v>15</v>
      </c>
      <c r="S69" s="34">
        <f>J69+N69+R69</f>
        <v>2215</v>
      </c>
    </row>
    <row r="70" spans="1:19" ht="15" x14ac:dyDescent="0.2">
      <c r="A70" s="12" t="s">
        <v>0</v>
      </c>
      <c r="B70" s="12"/>
      <c r="C70" s="12"/>
      <c r="D70" s="12"/>
      <c r="E70" s="35" t="s">
        <v>53</v>
      </c>
      <c r="F70" s="12"/>
      <c r="G70" s="12"/>
      <c r="H70" s="20">
        <f>F70*G70</f>
        <v>0</v>
      </c>
      <c r="I70" s="20"/>
      <c r="J70" s="20">
        <f>H70*I70</f>
        <v>0</v>
      </c>
      <c r="K70" s="20"/>
      <c r="L70" s="20"/>
      <c r="M70" s="20"/>
      <c r="N70" s="20">
        <f>L70*M70</f>
        <v>0</v>
      </c>
      <c r="O70" s="20"/>
      <c r="P70" s="20"/>
      <c r="Q70" s="20"/>
      <c r="R70" s="20">
        <f>P70</f>
        <v>0</v>
      </c>
      <c r="S70" s="41"/>
    </row>
    <row r="71" spans="1:19" ht="15" x14ac:dyDescent="0.2">
      <c r="A71" s="12"/>
      <c r="B71" s="12"/>
      <c r="C71" s="36"/>
      <c r="D71" s="12"/>
      <c r="E71" s="35" t="s">
        <v>74</v>
      </c>
      <c r="F71" s="12"/>
      <c r="G71" s="12"/>
      <c r="H71" s="20">
        <f t="shared" ref="H71:H73" si="16">F71*G71</f>
        <v>0</v>
      </c>
      <c r="I71" s="20"/>
      <c r="J71" s="20">
        <f>H71*I71</f>
        <v>0</v>
      </c>
      <c r="K71" s="20"/>
      <c r="L71" s="20"/>
      <c r="M71" s="20"/>
      <c r="N71" s="20">
        <f t="shared" ref="N71:N72" si="17">L71*M71</f>
        <v>0</v>
      </c>
      <c r="O71" s="20"/>
      <c r="P71" s="20"/>
      <c r="Q71" s="20"/>
      <c r="R71" s="20">
        <f>P71*Q71</f>
        <v>0</v>
      </c>
      <c r="S71" s="41"/>
    </row>
    <row r="72" spans="1:19" ht="15" x14ac:dyDescent="0.2">
      <c r="A72" s="12"/>
      <c r="B72" s="12"/>
      <c r="C72" s="12"/>
      <c r="D72" s="12"/>
      <c r="E72" s="35"/>
      <c r="F72" s="12"/>
      <c r="G72" s="12"/>
      <c r="H72" s="20">
        <f t="shared" si="16"/>
        <v>0</v>
      </c>
      <c r="I72" s="20"/>
      <c r="J72" s="20">
        <f>H72*I72</f>
        <v>0</v>
      </c>
      <c r="K72" s="20"/>
      <c r="L72" s="20"/>
      <c r="M72" s="20"/>
      <c r="N72" s="20">
        <f t="shared" si="17"/>
        <v>0</v>
      </c>
      <c r="O72" s="20"/>
      <c r="P72" s="20"/>
      <c r="Q72" s="20"/>
      <c r="R72" s="20">
        <f t="shared" ref="R72:R73" si="18">P72*Q72</f>
        <v>0</v>
      </c>
      <c r="S72" s="41"/>
    </row>
    <row r="73" spans="1:19" x14ac:dyDescent="0.2">
      <c r="A73" s="12"/>
      <c r="B73" s="12"/>
      <c r="C73" s="12"/>
      <c r="D73" s="12"/>
      <c r="E73" s="12"/>
      <c r="F73" s="12"/>
      <c r="G73" s="12"/>
      <c r="H73" s="20">
        <f t="shared" si="16"/>
        <v>0</v>
      </c>
      <c r="I73" s="20"/>
      <c r="J73" s="20">
        <f t="shared" ref="J73" si="19">H73*I73</f>
        <v>0</v>
      </c>
      <c r="K73" s="20"/>
      <c r="L73" s="20"/>
      <c r="M73" s="20"/>
      <c r="N73" s="20">
        <f>L73*M73</f>
        <v>0</v>
      </c>
      <c r="O73" s="20"/>
      <c r="P73" s="20"/>
      <c r="Q73" s="20"/>
      <c r="R73" s="20">
        <f t="shared" si="18"/>
        <v>0</v>
      </c>
      <c r="S73" s="34"/>
    </row>
    <row r="74" spans="1:19" x14ac:dyDescent="0.2">
      <c r="A74" s="12"/>
      <c r="B74" s="12"/>
      <c r="C74" s="12"/>
      <c r="D74" s="12"/>
      <c r="E74" s="39" t="s">
        <v>52</v>
      </c>
      <c r="F74" s="12"/>
      <c r="G74" s="12"/>
      <c r="H74" s="40">
        <f>SUM(H70:H73)</f>
        <v>0</v>
      </c>
      <c r="I74" s="20"/>
      <c r="J74" s="40">
        <f>SUM(J70:J73)</f>
        <v>0</v>
      </c>
      <c r="K74" s="20"/>
      <c r="L74" s="40">
        <f>SUM(L70:L73)</f>
        <v>0</v>
      </c>
      <c r="M74" s="20"/>
      <c r="N74" s="40">
        <f>SUM(N70:N73)</f>
        <v>0</v>
      </c>
      <c r="O74" s="20"/>
      <c r="P74" s="20"/>
      <c r="Q74" s="20"/>
      <c r="R74" s="40">
        <f>SUM(R70:R73)</f>
        <v>0</v>
      </c>
      <c r="S74" s="34">
        <f>J74+N74+R74</f>
        <v>0</v>
      </c>
    </row>
    <row r="75" spans="1:19" ht="15" x14ac:dyDescent="0.2">
      <c r="A75" s="12"/>
      <c r="B75" s="12"/>
      <c r="C75" s="12"/>
      <c r="D75" s="12"/>
      <c r="E75" s="35" t="s">
        <v>56</v>
      </c>
      <c r="F75" s="12"/>
      <c r="G75" s="12"/>
      <c r="H75" s="20">
        <f>F75*G75</f>
        <v>0</v>
      </c>
      <c r="I75" s="20"/>
      <c r="J75" s="20">
        <f>H75*I75</f>
        <v>0</v>
      </c>
      <c r="K75" s="20"/>
      <c r="L75" s="20"/>
      <c r="M75" s="20"/>
      <c r="N75" s="20">
        <f>L75*M75</f>
        <v>0</v>
      </c>
      <c r="O75" s="20"/>
      <c r="P75" s="20"/>
      <c r="Q75" s="20"/>
      <c r="R75" s="20">
        <f>P75*Q75</f>
        <v>0</v>
      </c>
      <c r="S75" s="41"/>
    </row>
    <row r="76" spans="1:19" ht="15" x14ac:dyDescent="0.2">
      <c r="A76" s="12"/>
      <c r="B76" s="12"/>
      <c r="C76" s="36"/>
      <c r="D76" s="12"/>
      <c r="E76" s="35"/>
      <c r="F76" s="12"/>
      <c r="G76" s="12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41"/>
    </row>
    <row r="77" spans="1:19" ht="15" x14ac:dyDescent="0.2">
      <c r="A77" s="12"/>
      <c r="B77" s="12"/>
      <c r="C77" s="36"/>
      <c r="D77" s="12"/>
      <c r="E77" s="35"/>
      <c r="F77" s="12"/>
      <c r="G77" s="12"/>
      <c r="H77" s="20">
        <f>F77*G77</f>
        <v>0</v>
      </c>
      <c r="I77" s="20"/>
      <c r="J77" s="20">
        <f t="shared" ref="J77:J78" si="20">H77*I77</f>
        <v>0</v>
      </c>
      <c r="K77" s="20"/>
      <c r="L77" s="20"/>
      <c r="M77" s="20"/>
      <c r="N77" s="20">
        <f>L77*M77</f>
        <v>0</v>
      </c>
      <c r="O77" s="20"/>
      <c r="P77" s="20"/>
      <c r="Q77" s="20"/>
      <c r="R77" s="20">
        <f t="shared" ref="R77:R78" si="21">P77*Q77</f>
        <v>0</v>
      </c>
      <c r="S77" s="41"/>
    </row>
    <row r="78" spans="1:19" x14ac:dyDescent="0.2">
      <c r="A78" s="12"/>
      <c r="B78" s="12"/>
      <c r="C78" s="12"/>
      <c r="D78" s="12"/>
      <c r="E78" s="12"/>
      <c r="F78" s="12"/>
      <c r="G78" s="12"/>
      <c r="H78" s="20">
        <f>F78*G78</f>
        <v>0</v>
      </c>
      <c r="I78" s="20"/>
      <c r="J78" s="20">
        <f t="shared" si="20"/>
        <v>0</v>
      </c>
      <c r="K78" s="20"/>
      <c r="L78" s="20"/>
      <c r="M78" s="20"/>
      <c r="N78" s="20">
        <f>L78*M78</f>
        <v>0</v>
      </c>
      <c r="O78" s="20"/>
      <c r="P78" s="20"/>
      <c r="Q78" s="20"/>
      <c r="R78" s="20">
        <f t="shared" si="21"/>
        <v>0</v>
      </c>
      <c r="S78" s="41"/>
    </row>
    <row r="79" spans="1:19" x14ac:dyDescent="0.2">
      <c r="A79" s="12"/>
      <c r="B79" s="12"/>
      <c r="C79" s="12"/>
      <c r="D79" s="12"/>
      <c r="E79" s="39" t="s">
        <v>52</v>
      </c>
      <c r="F79" s="12"/>
      <c r="G79" s="12"/>
      <c r="H79" s="40">
        <f>SUM(H75:H78)</f>
        <v>0</v>
      </c>
      <c r="I79" s="20"/>
      <c r="J79" s="40">
        <f>SUM(J76:J78)</f>
        <v>0</v>
      </c>
      <c r="K79" s="20"/>
      <c r="L79" s="40">
        <f>SUM(L75:L78)</f>
        <v>0</v>
      </c>
      <c r="M79" s="20"/>
      <c r="N79" s="40">
        <f>SUM(N75:N78)</f>
        <v>0</v>
      </c>
      <c r="O79" s="20"/>
      <c r="P79" s="20"/>
      <c r="Q79" s="20"/>
      <c r="R79" s="40">
        <f>SUM(R75:R78)</f>
        <v>0</v>
      </c>
      <c r="S79" s="34">
        <f>J79+N79+R79</f>
        <v>0</v>
      </c>
    </row>
    <row r="80" spans="1:19" x14ac:dyDescent="0.2">
      <c r="A80" s="12"/>
      <c r="B80" s="12"/>
      <c r="C80" s="12"/>
      <c r="D80" s="12"/>
      <c r="E80" s="39" t="s">
        <v>52</v>
      </c>
      <c r="F80" s="12"/>
      <c r="G80" s="12"/>
      <c r="H80" s="40">
        <f>H69+H74+H79</f>
        <v>3</v>
      </c>
      <c r="I80" s="20"/>
      <c r="J80" s="40">
        <f>J69+J74+J79</f>
        <v>1800</v>
      </c>
      <c r="K80" s="20"/>
      <c r="L80" s="40">
        <f>L69+L74+L79</f>
        <v>1</v>
      </c>
      <c r="M80" s="20"/>
      <c r="N80" s="40">
        <f>N69+N74+N79</f>
        <v>400</v>
      </c>
      <c r="O80" s="20"/>
      <c r="P80" s="20"/>
      <c r="Q80" s="20"/>
      <c r="R80" s="40">
        <f>R69+R74+R79</f>
        <v>15</v>
      </c>
      <c r="S80" s="40">
        <f>SUM(S62:S79)</f>
        <v>2215</v>
      </c>
    </row>
    <row r="81" spans="1:19" x14ac:dyDescent="0.2">
      <c r="A81" s="30"/>
      <c r="B81" s="30"/>
      <c r="C81" s="4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43">
        <f>J80+N80+R80</f>
        <v>2215</v>
      </c>
      <c r="S81" s="43" t="s">
        <v>0</v>
      </c>
    </row>
    <row r="84" spans="1:19" ht="20.25" x14ac:dyDescent="0.3">
      <c r="A84" s="2"/>
      <c r="F84" t="s">
        <v>0</v>
      </c>
      <c r="H84" s="1" t="s">
        <v>75</v>
      </c>
      <c r="O84" s="44"/>
    </row>
    <row r="85" spans="1:19" x14ac:dyDescent="0.2">
      <c r="A85" s="2"/>
      <c r="O85" s="44"/>
    </row>
    <row r="86" spans="1:19" x14ac:dyDescent="0.2">
      <c r="A86" s="3" t="s">
        <v>2</v>
      </c>
      <c r="B86" s="45" t="s">
        <v>3</v>
      </c>
      <c r="C86" s="3" t="s">
        <v>4</v>
      </c>
      <c r="D86" s="3" t="s">
        <v>5</v>
      </c>
      <c r="E86" s="3" t="s">
        <v>6</v>
      </c>
      <c r="F86" s="4" t="s">
        <v>7</v>
      </c>
      <c r="G86" s="4" t="s">
        <v>8</v>
      </c>
      <c r="H86" s="5" t="s">
        <v>9</v>
      </c>
      <c r="I86" s="5"/>
      <c r="J86" s="5"/>
      <c r="K86" s="3"/>
      <c r="L86" s="5" t="s">
        <v>10</v>
      </c>
      <c r="M86" s="5"/>
      <c r="N86" s="5"/>
      <c r="O86" s="5" t="s">
        <v>11</v>
      </c>
      <c r="P86" s="5"/>
      <c r="Q86" s="5"/>
      <c r="R86" s="5"/>
      <c r="S86" s="2"/>
    </row>
    <row r="87" spans="1:19" ht="25.5" x14ac:dyDescent="0.2">
      <c r="A87" s="6"/>
      <c r="B87" s="46"/>
      <c r="C87" s="6"/>
      <c r="D87" s="6"/>
      <c r="E87" s="6"/>
      <c r="F87" s="7"/>
      <c r="G87" s="7"/>
      <c r="H87" s="8" t="s">
        <v>12</v>
      </c>
      <c r="I87" s="9" t="s">
        <v>13</v>
      </c>
      <c r="J87" s="8" t="s">
        <v>14</v>
      </c>
      <c r="K87" s="10"/>
      <c r="L87" s="8" t="s">
        <v>12</v>
      </c>
      <c r="M87" s="8" t="s">
        <v>15</v>
      </c>
      <c r="N87" s="8" t="s">
        <v>14</v>
      </c>
      <c r="O87" s="9" t="s">
        <v>16</v>
      </c>
      <c r="P87" s="8" t="s">
        <v>12</v>
      </c>
      <c r="Q87" s="8" t="s">
        <v>15</v>
      </c>
      <c r="R87" s="8" t="s">
        <v>14</v>
      </c>
      <c r="S87" s="2"/>
    </row>
    <row r="88" spans="1:19" ht="15.75" x14ac:dyDescent="0.2">
      <c r="A88" s="11"/>
      <c r="B88" s="47"/>
      <c r="C88" s="11"/>
      <c r="D88" s="12"/>
      <c r="E88" s="13" t="s">
        <v>17</v>
      </c>
      <c r="F88" s="11"/>
      <c r="G88" s="11"/>
      <c r="H88" s="14">
        <f>F88*G88</f>
        <v>0</v>
      </c>
      <c r="I88" s="14"/>
      <c r="J88" s="14">
        <f>H88*I88</f>
        <v>0</v>
      </c>
      <c r="K88" s="14"/>
      <c r="L88" s="14"/>
      <c r="M88" s="14"/>
      <c r="N88" s="14">
        <f>L88*M88</f>
        <v>0</v>
      </c>
      <c r="O88" s="20"/>
      <c r="P88" s="14"/>
      <c r="Q88" s="14"/>
      <c r="R88" s="14">
        <f>P88*Q88</f>
        <v>0</v>
      </c>
      <c r="S88" s="15"/>
    </row>
    <row r="89" spans="1:19" ht="15" x14ac:dyDescent="0.2">
      <c r="A89" s="11"/>
      <c r="B89" s="47"/>
      <c r="C89" s="11"/>
      <c r="D89" s="11"/>
      <c r="E89" s="16" t="s">
        <v>18</v>
      </c>
      <c r="F89" s="11"/>
      <c r="G89" s="11"/>
      <c r="H89" s="14">
        <f>F89*G89</f>
        <v>0</v>
      </c>
      <c r="I89" s="14"/>
      <c r="J89" s="14">
        <f>H89*I89</f>
        <v>0</v>
      </c>
      <c r="K89" s="14"/>
      <c r="L89" s="14"/>
      <c r="M89" s="14"/>
      <c r="N89" s="14">
        <f>L89*M89</f>
        <v>0</v>
      </c>
      <c r="O89" s="20"/>
      <c r="P89" s="14"/>
      <c r="Q89" s="14"/>
      <c r="R89" s="14">
        <f t="shared" ref="R89:R91" si="22">P89*Q89</f>
        <v>0</v>
      </c>
      <c r="S89" s="15"/>
    </row>
    <row r="90" spans="1:19" ht="15" x14ac:dyDescent="0.2">
      <c r="A90" s="11"/>
      <c r="B90" s="47"/>
      <c r="C90" s="11"/>
      <c r="D90" s="11"/>
      <c r="E90" s="16"/>
      <c r="F90" s="11"/>
      <c r="G90" s="11"/>
      <c r="H90" s="14"/>
      <c r="I90" s="14"/>
      <c r="J90" s="14"/>
      <c r="K90" s="14"/>
      <c r="L90" s="14"/>
      <c r="M90" s="14"/>
      <c r="N90" s="14"/>
      <c r="O90" s="20"/>
      <c r="P90" s="14"/>
      <c r="Q90" s="14"/>
      <c r="R90" s="14"/>
      <c r="S90" s="15"/>
    </row>
    <row r="91" spans="1:19" x14ac:dyDescent="0.2">
      <c r="A91" s="11"/>
      <c r="B91" s="47"/>
      <c r="C91" s="11"/>
      <c r="D91" s="11"/>
      <c r="E91" s="11"/>
      <c r="F91" s="11"/>
      <c r="G91" s="11"/>
      <c r="H91" s="14">
        <f>F91*G91</f>
        <v>0</v>
      </c>
      <c r="I91" s="14"/>
      <c r="J91" s="14">
        <f>H91*I91</f>
        <v>0</v>
      </c>
      <c r="K91" s="14"/>
      <c r="L91" s="14"/>
      <c r="M91" s="14"/>
      <c r="N91" s="14">
        <f>L91*M91</f>
        <v>0</v>
      </c>
      <c r="O91" s="20"/>
      <c r="P91" s="14"/>
      <c r="Q91" s="14"/>
      <c r="R91" s="14">
        <f t="shared" si="22"/>
        <v>0</v>
      </c>
      <c r="S91" s="21"/>
    </row>
    <row r="92" spans="1:19" x14ac:dyDescent="0.2">
      <c r="A92" s="11"/>
      <c r="B92" s="47"/>
      <c r="C92" s="11"/>
      <c r="D92" s="11"/>
      <c r="E92" s="24" t="s">
        <v>52</v>
      </c>
      <c r="F92" s="11"/>
      <c r="G92" s="11"/>
      <c r="H92" s="25">
        <f>SUM(H88:H91)</f>
        <v>0</v>
      </c>
      <c r="I92" s="14"/>
      <c r="J92" s="25">
        <f>SUM(J88:J91)</f>
        <v>0</v>
      </c>
      <c r="K92" s="14"/>
      <c r="L92" s="25">
        <f>SUM(L88:L91)</f>
        <v>0</v>
      </c>
      <c r="M92" s="14"/>
      <c r="N92" s="25">
        <f>SUM(N88:N91)</f>
        <v>0</v>
      </c>
      <c r="O92" s="20"/>
      <c r="P92" s="14"/>
      <c r="Q92" s="14"/>
      <c r="R92" s="25">
        <f>SUM(R88:R91)</f>
        <v>0</v>
      </c>
      <c r="S92" s="15">
        <f>J92+N92+R92</f>
        <v>0</v>
      </c>
    </row>
    <row r="93" spans="1:19" ht="15" x14ac:dyDescent="0.2">
      <c r="A93" s="11" t="s">
        <v>0</v>
      </c>
      <c r="B93" s="47"/>
      <c r="C93" s="11"/>
      <c r="D93" s="11"/>
      <c r="E93" s="16" t="s">
        <v>53</v>
      </c>
      <c r="F93" s="11"/>
      <c r="G93" s="11"/>
      <c r="H93" s="14">
        <f>F93*G93</f>
        <v>0</v>
      </c>
      <c r="I93" s="14"/>
      <c r="J93" s="14">
        <f>H93*I93</f>
        <v>0</v>
      </c>
      <c r="K93" s="14"/>
      <c r="L93" s="14"/>
      <c r="M93" s="14"/>
      <c r="N93" s="14">
        <f>L93*M93</f>
        <v>0</v>
      </c>
      <c r="O93" s="20"/>
      <c r="P93" s="14"/>
      <c r="Q93" s="14"/>
      <c r="R93" s="14">
        <f>P93</f>
        <v>0</v>
      </c>
      <c r="S93" s="26"/>
    </row>
    <row r="94" spans="1:19" ht="25.5" x14ac:dyDescent="0.2">
      <c r="A94" s="11">
        <v>1</v>
      </c>
      <c r="B94" s="17" t="s">
        <v>76</v>
      </c>
      <c r="C94" s="18">
        <v>44658</v>
      </c>
      <c r="D94" s="11"/>
      <c r="E94" s="27" t="s">
        <v>21</v>
      </c>
      <c r="F94" s="11">
        <v>1.5</v>
      </c>
      <c r="G94" s="11">
        <v>1</v>
      </c>
      <c r="H94" s="14">
        <f t="shared" ref="H94:H106" si="23">F94*G94</f>
        <v>1.5</v>
      </c>
      <c r="I94" s="14">
        <v>600</v>
      </c>
      <c r="J94" s="14">
        <f>H94*I94</f>
        <v>900</v>
      </c>
      <c r="K94" s="14" t="s">
        <v>22</v>
      </c>
      <c r="L94" s="14">
        <v>0.5</v>
      </c>
      <c r="M94" s="14">
        <v>400</v>
      </c>
      <c r="N94" s="14">
        <f t="shared" ref="N94:N105" si="24">L94*M94</f>
        <v>200</v>
      </c>
      <c r="O94" s="20" t="s">
        <v>77</v>
      </c>
      <c r="P94" s="14">
        <v>3</v>
      </c>
      <c r="Q94" s="14">
        <v>700</v>
      </c>
      <c r="R94" s="14">
        <f>P94*Q94</f>
        <v>2100</v>
      </c>
      <c r="S94" s="26"/>
    </row>
    <row r="95" spans="1:19" ht="15" x14ac:dyDescent="0.2">
      <c r="A95" s="11"/>
      <c r="B95" s="47"/>
      <c r="C95" s="11"/>
      <c r="D95" s="11"/>
      <c r="E95" s="16"/>
      <c r="F95" s="11"/>
      <c r="G95" s="11"/>
      <c r="H95" s="14">
        <f t="shared" si="23"/>
        <v>0</v>
      </c>
      <c r="I95" s="14"/>
      <c r="J95" s="14">
        <f>H95*I95</f>
        <v>0</v>
      </c>
      <c r="K95" s="14"/>
      <c r="L95" s="14"/>
      <c r="M95" s="14"/>
      <c r="N95" s="14">
        <f t="shared" si="24"/>
        <v>0</v>
      </c>
      <c r="O95" s="20" t="s">
        <v>29</v>
      </c>
      <c r="P95" s="14">
        <v>18</v>
      </c>
      <c r="Q95" s="14">
        <v>0.82</v>
      </c>
      <c r="R95" s="14">
        <f t="shared" ref="R95:R106" si="25">P95*Q95</f>
        <v>14.76</v>
      </c>
      <c r="S95" s="26"/>
    </row>
    <row r="96" spans="1:19" ht="15" x14ac:dyDescent="0.2">
      <c r="A96" s="11"/>
      <c r="B96" s="47"/>
      <c r="C96" s="11"/>
      <c r="D96" s="11"/>
      <c r="E96" s="16"/>
      <c r="F96" s="11"/>
      <c r="G96" s="11"/>
      <c r="H96" s="14">
        <f t="shared" si="23"/>
        <v>0</v>
      </c>
      <c r="I96" s="14"/>
      <c r="J96" s="14">
        <f t="shared" ref="J96:J106" si="26">H96*I96</f>
        <v>0</v>
      </c>
      <c r="K96" s="14"/>
      <c r="L96" s="14"/>
      <c r="M96" s="14"/>
      <c r="N96" s="14">
        <f t="shared" si="24"/>
        <v>0</v>
      </c>
      <c r="O96" s="20" t="s">
        <v>28</v>
      </c>
      <c r="P96" s="14">
        <v>18</v>
      </c>
      <c r="Q96" s="14">
        <v>0.8</v>
      </c>
      <c r="R96" s="14">
        <f t="shared" si="25"/>
        <v>14.4</v>
      </c>
      <c r="S96" s="26"/>
    </row>
    <row r="97" spans="1:19" ht="15" x14ac:dyDescent="0.2">
      <c r="A97" s="11"/>
      <c r="B97" s="47"/>
      <c r="C97" s="11"/>
      <c r="D97" s="11"/>
      <c r="E97" s="16"/>
      <c r="F97" s="11"/>
      <c r="G97" s="11"/>
      <c r="H97" s="14">
        <f t="shared" si="23"/>
        <v>0</v>
      </c>
      <c r="I97" s="14"/>
      <c r="J97" s="14">
        <f t="shared" si="26"/>
        <v>0</v>
      </c>
      <c r="K97" s="14"/>
      <c r="L97" s="14"/>
      <c r="M97" s="14"/>
      <c r="N97" s="14">
        <f t="shared" si="24"/>
        <v>0</v>
      </c>
      <c r="O97" s="20" t="s">
        <v>78</v>
      </c>
      <c r="P97" s="14">
        <v>1</v>
      </c>
      <c r="Q97" s="14">
        <v>102.25</v>
      </c>
      <c r="R97" s="14">
        <f t="shared" si="25"/>
        <v>102.25</v>
      </c>
      <c r="S97" s="26"/>
    </row>
    <row r="98" spans="1:19" ht="51" x14ac:dyDescent="0.2">
      <c r="A98" s="11">
        <v>2</v>
      </c>
      <c r="B98" s="47" t="s">
        <v>79</v>
      </c>
      <c r="C98" s="18">
        <v>44665</v>
      </c>
      <c r="D98" s="11"/>
      <c r="E98" s="27" t="s">
        <v>21</v>
      </c>
      <c r="F98" s="11">
        <v>8</v>
      </c>
      <c r="G98" s="11">
        <v>2</v>
      </c>
      <c r="H98" s="14">
        <f t="shared" si="23"/>
        <v>16</v>
      </c>
      <c r="I98" s="14">
        <v>600</v>
      </c>
      <c r="J98" s="14">
        <f t="shared" si="26"/>
        <v>9600</v>
      </c>
      <c r="K98" s="14" t="s">
        <v>73</v>
      </c>
      <c r="L98" s="14">
        <v>2</v>
      </c>
      <c r="M98" s="14">
        <v>450</v>
      </c>
      <c r="N98" s="14">
        <f t="shared" si="24"/>
        <v>900</v>
      </c>
      <c r="O98" s="20" t="s">
        <v>80</v>
      </c>
      <c r="P98" s="14">
        <v>6</v>
      </c>
      <c r="Q98" s="14">
        <v>250</v>
      </c>
      <c r="R98" s="14">
        <f t="shared" si="25"/>
        <v>1500</v>
      </c>
      <c r="S98" s="26"/>
    </row>
    <row r="99" spans="1:19" ht="15" x14ac:dyDescent="0.2">
      <c r="A99" s="11"/>
      <c r="B99" s="47"/>
      <c r="C99" s="11"/>
      <c r="D99" s="11"/>
      <c r="E99" s="16"/>
      <c r="F99" s="11"/>
      <c r="G99" s="11"/>
      <c r="H99" s="14">
        <f t="shared" si="23"/>
        <v>0</v>
      </c>
      <c r="I99" s="14"/>
      <c r="J99" s="14">
        <f t="shared" si="26"/>
        <v>0</v>
      </c>
      <c r="K99" s="14"/>
      <c r="L99" s="14"/>
      <c r="M99" s="14"/>
      <c r="N99" s="14">
        <f t="shared" si="24"/>
        <v>0</v>
      </c>
      <c r="O99" s="20" t="s">
        <v>81</v>
      </c>
      <c r="P99" s="14">
        <v>5.5</v>
      </c>
      <c r="Q99" s="14">
        <v>520</v>
      </c>
      <c r="R99" s="14">
        <f t="shared" si="25"/>
        <v>2860</v>
      </c>
      <c r="S99" s="26"/>
    </row>
    <row r="100" spans="1:19" ht="15" x14ac:dyDescent="0.2">
      <c r="A100" s="11"/>
      <c r="B100" s="47"/>
      <c r="C100" s="11"/>
      <c r="D100" s="11"/>
      <c r="E100" s="16"/>
      <c r="F100" s="11"/>
      <c r="G100" s="11"/>
      <c r="H100" s="14">
        <f t="shared" si="23"/>
        <v>0</v>
      </c>
      <c r="I100" s="14"/>
      <c r="J100" s="14">
        <f t="shared" si="26"/>
        <v>0</v>
      </c>
      <c r="K100" s="14"/>
      <c r="L100" s="14"/>
      <c r="M100" s="14"/>
      <c r="N100" s="14">
        <f t="shared" si="24"/>
        <v>0</v>
      </c>
      <c r="O100" s="20" t="s">
        <v>82</v>
      </c>
      <c r="P100" s="14">
        <v>270</v>
      </c>
      <c r="Q100" s="14">
        <v>0.8</v>
      </c>
      <c r="R100" s="14">
        <f t="shared" si="25"/>
        <v>216</v>
      </c>
      <c r="S100" s="26"/>
    </row>
    <row r="101" spans="1:19" ht="25.5" x14ac:dyDescent="0.2">
      <c r="A101" s="11"/>
      <c r="B101" s="47"/>
      <c r="C101" s="11"/>
      <c r="D101" s="11"/>
      <c r="E101" s="16"/>
      <c r="F101" s="11"/>
      <c r="G101" s="11"/>
      <c r="H101" s="14">
        <f t="shared" si="23"/>
        <v>0</v>
      </c>
      <c r="I101" s="14"/>
      <c r="J101" s="14">
        <f t="shared" si="26"/>
        <v>0</v>
      </c>
      <c r="K101" s="14"/>
      <c r="L101" s="14"/>
      <c r="M101" s="14"/>
      <c r="N101" s="14">
        <f t="shared" si="24"/>
        <v>0</v>
      </c>
      <c r="O101" s="20" t="s">
        <v>83</v>
      </c>
      <c r="P101" s="14">
        <v>1.5</v>
      </c>
      <c r="Q101" s="14">
        <v>441</v>
      </c>
      <c r="R101" s="14">
        <f t="shared" si="25"/>
        <v>661.5</v>
      </c>
      <c r="S101" s="26"/>
    </row>
    <row r="102" spans="1:19" ht="15" x14ac:dyDescent="0.2">
      <c r="A102" s="11"/>
      <c r="B102" s="47"/>
      <c r="C102" s="11"/>
      <c r="D102" s="11"/>
      <c r="E102" s="16"/>
      <c r="F102" s="11"/>
      <c r="G102" s="11"/>
      <c r="H102" s="14">
        <f t="shared" si="23"/>
        <v>0</v>
      </c>
      <c r="I102" s="14"/>
      <c r="J102" s="14">
        <f t="shared" si="26"/>
        <v>0</v>
      </c>
      <c r="K102" s="14"/>
      <c r="L102" s="14"/>
      <c r="M102" s="14"/>
      <c r="N102" s="14">
        <f t="shared" si="24"/>
        <v>0</v>
      </c>
      <c r="O102" s="20"/>
      <c r="P102" s="14"/>
      <c r="Q102" s="14"/>
      <c r="R102" s="14">
        <f t="shared" si="25"/>
        <v>0</v>
      </c>
      <c r="S102" s="26"/>
    </row>
    <row r="103" spans="1:19" ht="76.5" x14ac:dyDescent="0.2">
      <c r="A103" s="11" t="s">
        <v>39</v>
      </c>
      <c r="B103" s="48" t="s">
        <v>84</v>
      </c>
      <c r="C103" s="18">
        <v>44676</v>
      </c>
      <c r="D103" s="11"/>
      <c r="E103" s="27" t="s">
        <v>85</v>
      </c>
      <c r="F103" s="11">
        <v>6</v>
      </c>
      <c r="G103" s="11">
        <v>2</v>
      </c>
      <c r="H103" s="14">
        <f t="shared" si="23"/>
        <v>12</v>
      </c>
      <c r="I103" s="14">
        <v>600</v>
      </c>
      <c r="J103" s="14">
        <f t="shared" si="26"/>
        <v>7200</v>
      </c>
      <c r="K103" s="14" t="s">
        <v>86</v>
      </c>
      <c r="L103" s="14">
        <v>6</v>
      </c>
      <c r="M103" s="14">
        <v>2500</v>
      </c>
      <c r="N103" s="14">
        <f t="shared" si="24"/>
        <v>15000</v>
      </c>
      <c r="O103" s="20" t="s">
        <v>87</v>
      </c>
      <c r="P103" s="14">
        <v>3.5</v>
      </c>
      <c r="Q103" s="14">
        <v>545</v>
      </c>
      <c r="R103" s="14">
        <f t="shared" si="25"/>
        <v>1907.5</v>
      </c>
      <c r="S103" s="26"/>
    </row>
    <row r="104" spans="1:19" ht="15" x14ac:dyDescent="0.2">
      <c r="A104" s="11"/>
      <c r="B104" s="47"/>
      <c r="C104" s="11"/>
      <c r="D104" s="11"/>
      <c r="E104" s="16"/>
      <c r="F104" s="11"/>
      <c r="G104" s="11"/>
      <c r="H104" s="14">
        <f t="shared" si="23"/>
        <v>0</v>
      </c>
      <c r="I104" s="14"/>
      <c r="J104" s="14">
        <f t="shared" si="26"/>
        <v>0</v>
      </c>
      <c r="K104" s="14" t="s">
        <v>73</v>
      </c>
      <c r="L104" s="14">
        <v>2</v>
      </c>
      <c r="M104" s="14">
        <v>450</v>
      </c>
      <c r="N104" s="14">
        <f t="shared" si="24"/>
        <v>900</v>
      </c>
      <c r="O104" s="20" t="s">
        <v>82</v>
      </c>
      <c r="P104" s="14">
        <v>400</v>
      </c>
      <c r="Q104" s="14">
        <v>0.8</v>
      </c>
      <c r="R104" s="14">
        <f t="shared" si="25"/>
        <v>320</v>
      </c>
      <c r="S104" s="26"/>
    </row>
    <row r="105" spans="1:19" ht="25.5" x14ac:dyDescent="0.2">
      <c r="A105" s="11"/>
      <c r="B105" s="47"/>
      <c r="C105" s="11"/>
      <c r="D105" s="11"/>
      <c r="E105" s="16"/>
      <c r="F105" s="11"/>
      <c r="G105" s="11"/>
      <c r="H105" s="14">
        <f t="shared" si="23"/>
        <v>0</v>
      </c>
      <c r="I105" s="14"/>
      <c r="J105" s="14">
        <f t="shared" si="26"/>
        <v>0</v>
      </c>
      <c r="K105" s="14"/>
      <c r="L105" s="14"/>
      <c r="M105" s="14"/>
      <c r="N105" s="14">
        <f t="shared" si="24"/>
        <v>0</v>
      </c>
      <c r="O105" s="20" t="s">
        <v>83</v>
      </c>
      <c r="P105" s="14">
        <v>0.5</v>
      </c>
      <c r="Q105" s="14">
        <v>441</v>
      </c>
      <c r="R105" s="14">
        <f t="shared" si="25"/>
        <v>220.5</v>
      </c>
      <c r="S105" s="26"/>
    </row>
    <row r="106" spans="1:19" x14ac:dyDescent="0.2">
      <c r="A106" s="11"/>
      <c r="B106" s="47"/>
      <c r="C106" s="11"/>
      <c r="D106" s="11"/>
      <c r="E106" s="11"/>
      <c r="F106" s="11"/>
      <c r="G106" s="11"/>
      <c r="H106" s="14">
        <f t="shared" si="23"/>
        <v>0</v>
      </c>
      <c r="I106" s="14"/>
      <c r="J106" s="14">
        <f t="shared" si="26"/>
        <v>0</v>
      </c>
      <c r="K106" s="14"/>
      <c r="L106" s="14"/>
      <c r="M106" s="14"/>
      <c r="N106" s="14">
        <f>L106*M106</f>
        <v>0</v>
      </c>
      <c r="O106" s="20"/>
      <c r="P106" s="14"/>
      <c r="Q106" s="14"/>
      <c r="R106" s="14">
        <f t="shared" si="25"/>
        <v>0</v>
      </c>
      <c r="S106" s="15"/>
    </row>
    <row r="107" spans="1:19" x14ac:dyDescent="0.2">
      <c r="A107" s="11"/>
      <c r="B107" s="47"/>
      <c r="C107" s="11"/>
      <c r="D107" s="11"/>
      <c r="E107" s="24" t="s">
        <v>52</v>
      </c>
      <c r="F107" s="11"/>
      <c r="G107" s="11"/>
      <c r="H107" s="25">
        <f>SUM(H93:H106)</f>
        <v>29.5</v>
      </c>
      <c r="I107" s="14"/>
      <c r="J107" s="25">
        <f>SUM(J93:J106)</f>
        <v>17700</v>
      </c>
      <c r="K107" s="14"/>
      <c r="L107" s="25">
        <f>SUM(L93:L106)</f>
        <v>10.5</v>
      </c>
      <c r="M107" s="14"/>
      <c r="N107" s="25">
        <f>SUM(N93:N106)</f>
        <v>17000</v>
      </c>
      <c r="O107" s="20"/>
      <c r="P107" s="14"/>
      <c r="Q107" s="14"/>
      <c r="R107" s="25">
        <f>SUM(R93:R106)</f>
        <v>9916.91</v>
      </c>
      <c r="S107" s="15">
        <f>J107+N107+R107</f>
        <v>44616.91</v>
      </c>
    </row>
    <row r="108" spans="1:19" ht="15" x14ac:dyDescent="0.2">
      <c r="A108" s="11"/>
      <c r="B108" s="47"/>
      <c r="C108" s="11"/>
      <c r="D108" s="11"/>
      <c r="E108" s="16" t="s">
        <v>56</v>
      </c>
      <c r="F108" s="11"/>
      <c r="G108" s="11"/>
      <c r="H108" s="14">
        <f>F108*G108</f>
        <v>0</v>
      </c>
      <c r="I108" s="14"/>
      <c r="J108" s="14">
        <f>H108*I108</f>
        <v>0</v>
      </c>
      <c r="K108" s="14"/>
      <c r="L108" s="14"/>
      <c r="M108" s="14"/>
      <c r="N108" s="14">
        <f>L108*M108</f>
        <v>0</v>
      </c>
      <c r="O108" s="20"/>
      <c r="P108" s="14"/>
      <c r="Q108" s="14"/>
      <c r="R108" s="14">
        <f>P108*Q108</f>
        <v>0</v>
      </c>
      <c r="S108" s="26"/>
    </row>
    <row r="109" spans="1:19" ht="15" x14ac:dyDescent="0.2">
      <c r="A109" s="11"/>
      <c r="B109" s="47"/>
      <c r="C109" s="18"/>
      <c r="D109" s="11"/>
      <c r="E109" s="16"/>
      <c r="F109" s="11"/>
      <c r="G109" s="11"/>
      <c r="H109" s="14"/>
      <c r="I109" s="14"/>
      <c r="J109" s="14"/>
      <c r="K109" s="14"/>
      <c r="L109" s="14"/>
      <c r="M109" s="14"/>
      <c r="N109" s="14"/>
      <c r="O109" s="20"/>
      <c r="P109" s="14"/>
      <c r="Q109" s="14"/>
      <c r="R109" s="14"/>
      <c r="S109" s="26"/>
    </row>
    <row r="110" spans="1:19" ht="15" x14ac:dyDescent="0.2">
      <c r="A110" s="11"/>
      <c r="B110" s="47"/>
      <c r="C110" s="18"/>
      <c r="D110" s="11"/>
      <c r="E110" s="16"/>
      <c r="F110" s="11"/>
      <c r="G110" s="11"/>
      <c r="H110" s="14">
        <f>F110*G110</f>
        <v>0</v>
      </c>
      <c r="I110" s="14"/>
      <c r="J110" s="14">
        <f t="shared" ref="J110:J111" si="27">H110*I110</f>
        <v>0</v>
      </c>
      <c r="K110" s="14"/>
      <c r="L110" s="14"/>
      <c r="M110" s="14"/>
      <c r="N110" s="14">
        <f>L110*M110</f>
        <v>0</v>
      </c>
      <c r="O110" s="20"/>
      <c r="P110" s="14"/>
      <c r="Q110" s="14"/>
      <c r="R110" s="14">
        <f t="shared" ref="R110:R111" si="28">P110*Q110</f>
        <v>0</v>
      </c>
      <c r="S110" s="26"/>
    </row>
    <row r="111" spans="1:19" x14ac:dyDescent="0.2">
      <c r="A111" s="11"/>
      <c r="B111" s="47"/>
      <c r="C111" s="11"/>
      <c r="D111" s="11"/>
      <c r="E111" s="11"/>
      <c r="F111" s="11"/>
      <c r="G111" s="11"/>
      <c r="H111" s="14">
        <f>F111*G111</f>
        <v>0</v>
      </c>
      <c r="I111" s="14"/>
      <c r="J111" s="14">
        <f t="shared" si="27"/>
        <v>0</v>
      </c>
      <c r="K111" s="14"/>
      <c r="L111" s="14"/>
      <c r="M111" s="14"/>
      <c r="N111" s="14">
        <f>L111*M111</f>
        <v>0</v>
      </c>
      <c r="O111" s="20"/>
      <c r="P111" s="14"/>
      <c r="Q111" s="14"/>
      <c r="R111" s="14">
        <f t="shared" si="28"/>
        <v>0</v>
      </c>
      <c r="S111" s="26"/>
    </row>
    <row r="112" spans="1:19" x14ac:dyDescent="0.2">
      <c r="A112" s="11"/>
      <c r="B112" s="47"/>
      <c r="C112" s="11"/>
      <c r="D112" s="11"/>
      <c r="E112" s="24" t="s">
        <v>52</v>
      </c>
      <c r="F112" s="11"/>
      <c r="G112" s="11"/>
      <c r="H112" s="25">
        <f>SUM(H108:H111)</f>
        <v>0</v>
      </c>
      <c r="I112" s="14"/>
      <c r="J112" s="25">
        <f>SUM(J109:J111)</f>
        <v>0</v>
      </c>
      <c r="K112" s="14"/>
      <c r="L112" s="25">
        <f>SUM(L108:L111)</f>
        <v>0</v>
      </c>
      <c r="M112" s="14"/>
      <c r="N112" s="25">
        <f>SUM(N108:N111)</f>
        <v>0</v>
      </c>
      <c r="O112" s="20"/>
      <c r="P112" s="14"/>
      <c r="Q112" s="14"/>
      <c r="R112" s="25">
        <f>SUM(R108:R111)</f>
        <v>0</v>
      </c>
      <c r="S112" s="15">
        <f>J112+N112+R112</f>
        <v>0</v>
      </c>
    </row>
    <row r="113" spans="1:19" x14ac:dyDescent="0.2">
      <c r="A113" s="11"/>
      <c r="B113" s="47"/>
      <c r="C113" s="11"/>
      <c r="D113" s="11"/>
      <c r="E113" s="24" t="s">
        <v>52</v>
      </c>
      <c r="F113" s="11"/>
      <c r="G113" s="11"/>
      <c r="H113" s="25">
        <f>H92+H107+H112</f>
        <v>29.5</v>
      </c>
      <c r="I113" s="14"/>
      <c r="J113" s="25">
        <f>J92+J107+J112</f>
        <v>17700</v>
      </c>
      <c r="K113" s="14"/>
      <c r="L113" s="25">
        <f>L92+L107+L112</f>
        <v>10.5</v>
      </c>
      <c r="M113" s="14"/>
      <c r="N113" s="25">
        <f>N92+N107+N112</f>
        <v>17000</v>
      </c>
      <c r="O113" s="20"/>
      <c r="P113" s="14"/>
      <c r="Q113" s="14"/>
      <c r="R113" s="25">
        <f>R92+R107+R112</f>
        <v>9916.91</v>
      </c>
      <c r="S113" s="25">
        <f>SUM(S88:S112)</f>
        <v>44616.91</v>
      </c>
    </row>
    <row r="114" spans="1:19" x14ac:dyDescent="0.2">
      <c r="A114" s="2"/>
      <c r="C114" s="28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0"/>
      <c r="P114" s="2"/>
      <c r="Q114" s="2"/>
      <c r="R114" s="29">
        <f>J113+N113+R113</f>
        <v>44616.91</v>
      </c>
      <c r="S114" s="29" t="s">
        <v>0</v>
      </c>
    </row>
    <row r="117" spans="1:19" ht="20.25" x14ac:dyDescent="0.3">
      <c r="F117" t="s">
        <v>0</v>
      </c>
      <c r="H117" s="1" t="s">
        <v>88</v>
      </c>
    </row>
    <row r="118" spans="1:19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</row>
    <row r="119" spans="1:19" x14ac:dyDescent="0.2">
      <c r="A119" s="4" t="s">
        <v>2</v>
      </c>
      <c r="B119" s="4" t="s">
        <v>3</v>
      </c>
      <c r="C119" s="4" t="s">
        <v>4</v>
      </c>
      <c r="D119" s="4" t="s">
        <v>5</v>
      </c>
      <c r="E119" s="4" t="s">
        <v>6</v>
      </c>
      <c r="F119" s="4" t="s">
        <v>7</v>
      </c>
      <c r="G119" s="4" t="s">
        <v>8</v>
      </c>
      <c r="H119" s="31" t="s">
        <v>9</v>
      </c>
      <c r="I119" s="31"/>
      <c r="J119" s="31"/>
      <c r="K119" s="4"/>
      <c r="L119" s="31" t="s">
        <v>10</v>
      </c>
      <c r="M119" s="31"/>
      <c r="N119" s="31"/>
      <c r="O119" s="31" t="s">
        <v>11</v>
      </c>
      <c r="P119" s="31"/>
      <c r="Q119" s="31"/>
      <c r="R119" s="31"/>
    </row>
    <row r="120" spans="1:19" ht="25.5" x14ac:dyDescent="0.2">
      <c r="A120" s="32"/>
      <c r="B120" s="32"/>
      <c r="C120" s="32"/>
      <c r="D120" s="32"/>
      <c r="E120" s="32"/>
      <c r="F120" s="7"/>
      <c r="G120" s="7"/>
      <c r="H120" s="9" t="s">
        <v>12</v>
      </c>
      <c r="I120" s="9" t="s">
        <v>13</v>
      </c>
      <c r="J120" s="9" t="s">
        <v>14</v>
      </c>
      <c r="K120" s="7"/>
      <c r="L120" s="9" t="s">
        <v>12</v>
      </c>
      <c r="M120" s="9" t="s">
        <v>15</v>
      </c>
      <c r="N120" s="9" t="s">
        <v>14</v>
      </c>
      <c r="O120" s="9" t="s">
        <v>16</v>
      </c>
      <c r="P120" s="9" t="s">
        <v>12</v>
      </c>
      <c r="Q120" s="9" t="s">
        <v>15</v>
      </c>
      <c r="R120" s="9" t="s">
        <v>14</v>
      </c>
    </row>
    <row r="121" spans="1:19" ht="15.75" x14ac:dyDescent="0.2">
      <c r="A121" s="12"/>
      <c r="B121" s="12"/>
      <c r="C121" s="12"/>
      <c r="D121" s="12"/>
      <c r="E121" s="33" t="s">
        <v>17</v>
      </c>
      <c r="F121" s="12"/>
      <c r="G121" s="12"/>
      <c r="H121" s="20">
        <f>F121*G121</f>
        <v>0</v>
      </c>
      <c r="I121" s="20"/>
      <c r="J121" s="20">
        <f>H121*I121</f>
        <v>0</v>
      </c>
      <c r="K121" s="20"/>
      <c r="L121" s="20"/>
      <c r="M121" s="20"/>
      <c r="N121" s="20">
        <f>L121*M121</f>
        <v>0</v>
      </c>
      <c r="O121" s="20"/>
      <c r="P121" s="20"/>
      <c r="Q121" s="20"/>
      <c r="R121" s="20">
        <f>P121*Q121</f>
        <v>0</v>
      </c>
      <c r="S121" s="49"/>
    </row>
    <row r="122" spans="1:19" ht="15" x14ac:dyDescent="0.2">
      <c r="A122" s="12"/>
      <c r="B122" s="12"/>
      <c r="C122" s="12"/>
      <c r="D122" s="12"/>
      <c r="E122" s="35" t="s">
        <v>18</v>
      </c>
      <c r="F122" s="12"/>
      <c r="G122" s="12"/>
      <c r="H122" s="20">
        <f>F122*G122</f>
        <v>0</v>
      </c>
      <c r="I122" s="20"/>
      <c r="J122" s="20">
        <f>H122*I122</f>
        <v>0</v>
      </c>
      <c r="K122" s="20"/>
      <c r="L122" s="20"/>
      <c r="M122" s="20"/>
      <c r="N122" s="20">
        <f>L122*M122</f>
        <v>0</v>
      </c>
      <c r="O122" s="20"/>
      <c r="P122" s="20"/>
      <c r="Q122" s="20"/>
      <c r="R122" s="20">
        <f t="shared" ref="R122:R147" si="29">P122*Q122</f>
        <v>0</v>
      </c>
      <c r="S122" s="49"/>
    </row>
    <row r="123" spans="1:19" ht="25.5" x14ac:dyDescent="0.2">
      <c r="A123" s="12" t="s">
        <v>19</v>
      </c>
      <c r="B123" s="12" t="s">
        <v>89</v>
      </c>
      <c r="C123" s="36">
        <v>44705</v>
      </c>
      <c r="D123" s="12"/>
      <c r="E123" s="35" t="s">
        <v>90</v>
      </c>
      <c r="F123" s="12">
        <v>1</v>
      </c>
      <c r="G123" s="12">
        <v>2</v>
      </c>
      <c r="H123" s="20">
        <f t="shared" ref="H123:H144" si="30">F123*G123</f>
        <v>2</v>
      </c>
      <c r="I123" s="20">
        <v>600</v>
      </c>
      <c r="J123" s="20">
        <f t="shared" ref="J123:J144" si="31">H123*I123</f>
        <v>1200</v>
      </c>
      <c r="K123" s="20" t="s">
        <v>73</v>
      </c>
      <c r="L123" s="20">
        <v>0.5</v>
      </c>
      <c r="M123" s="20">
        <v>450</v>
      </c>
      <c r="N123" s="20">
        <f t="shared" ref="N123:N144" si="32">L123*M123</f>
        <v>225</v>
      </c>
      <c r="O123" s="20"/>
      <c r="P123" s="20"/>
      <c r="Q123" s="20"/>
      <c r="R123" s="20">
        <f t="shared" si="29"/>
        <v>0</v>
      </c>
      <c r="S123" s="49"/>
    </row>
    <row r="124" spans="1:19" ht="15" x14ac:dyDescent="0.2">
      <c r="A124" s="12"/>
      <c r="B124" s="12"/>
      <c r="C124" s="12"/>
      <c r="D124" s="12"/>
      <c r="E124" s="35"/>
      <c r="F124" s="12"/>
      <c r="G124" s="12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49"/>
    </row>
    <row r="125" spans="1:19" ht="114.75" x14ac:dyDescent="0.2">
      <c r="A125" s="12" t="s">
        <v>31</v>
      </c>
      <c r="B125" s="17" t="s">
        <v>91</v>
      </c>
      <c r="C125" s="36">
        <v>44705</v>
      </c>
      <c r="D125" s="12"/>
      <c r="E125" s="35" t="s">
        <v>33</v>
      </c>
      <c r="F125" s="12">
        <v>14</v>
      </c>
      <c r="G125" s="12">
        <v>2</v>
      </c>
      <c r="H125" s="20">
        <f t="shared" si="30"/>
        <v>28</v>
      </c>
      <c r="I125" s="20">
        <v>600</v>
      </c>
      <c r="J125" s="20">
        <f t="shared" si="31"/>
        <v>16800</v>
      </c>
      <c r="K125" s="20" t="s">
        <v>73</v>
      </c>
      <c r="L125" s="20">
        <v>0.5</v>
      </c>
      <c r="M125" s="20">
        <v>450</v>
      </c>
      <c r="N125" s="20">
        <f t="shared" si="32"/>
        <v>225</v>
      </c>
      <c r="O125" s="20" t="s">
        <v>92</v>
      </c>
      <c r="P125" s="20">
        <v>4</v>
      </c>
      <c r="Q125" s="20">
        <v>430</v>
      </c>
      <c r="R125" s="20">
        <f t="shared" si="29"/>
        <v>1720</v>
      </c>
      <c r="S125" s="49"/>
    </row>
    <row r="126" spans="1:19" ht="25.5" x14ac:dyDescent="0.2">
      <c r="A126" s="12"/>
      <c r="B126" s="12"/>
      <c r="C126" s="12"/>
      <c r="D126" s="12"/>
      <c r="E126" s="35"/>
      <c r="F126" s="12"/>
      <c r="G126" s="12"/>
      <c r="H126" s="20">
        <f t="shared" si="30"/>
        <v>0</v>
      </c>
      <c r="I126" s="20"/>
      <c r="J126" s="20">
        <f t="shared" si="31"/>
        <v>0</v>
      </c>
      <c r="K126" s="20"/>
      <c r="L126" s="20"/>
      <c r="M126" s="20"/>
      <c r="N126" s="20">
        <f t="shared" si="32"/>
        <v>0</v>
      </c>
      <c r="O126" s="20" t="s">
        <v>93</v>
      </c>
      <c r="P126" s="20">
        <v>4</v>
      </c>
      <c r="Q126" s="20">
        <v>121</v>
      </c>
      <c r="R126" s="20">
        <f t="shared" si="29"/>
        <v>484</v>
      </c>
      <c r="S126" s="49"/>
    </row>
    <row r="127" spans="1:19" ht="25.5" x14ac:dyDescent="0.2">
      <c r="A127" s="12"/>
      <c r="B127" s="12"/>
      <c r="C127" s="12"/>
      <c r="D127" s="12"/>
      <c r="E127" s="35"/>
      <c r="F127" s="12"/>
      <c r="G127" s="12"/>
      <c r="H127" s="20">
        <f t="shared" si="30"/>
        <v>0</v>
      </c>
      <c r="I127" s="20"/>
      <c r="J127" s="20">
        <f t="shared" si="31"/>
        <v>0</v>
      </c>
      <c r="K127" s="20"/>
      <c r="L127" s="20"/>
      <c r="M127" s="20"/>
      <c r="N127" s="20">
        <f t="shared" si="32"/>
        <v>0</v>
      </c>
      <c r="O127" s="20" t="s">
        <v>93</v>
      </c>
      <c r="P127" s="20">
        <v>4</v>
      </c>
      <c r="Q127" s="20">
        <v>121</v>
      </c>
      <c r="R127" s="20">
        <f t="shared" si="29"/>
        <v>484</v>
      </c>
      <c r="S127" s="49"/>
    </row>
    <row r="128" spans="1:19" ht="25.5" x14ac:dyDescent="0.2">
      <c r="A128" s="12"/>
      <c r="B128" s="12"/>
      <c r="C128" s="12"/>
      <c r="D128" s="12"/>
      <c r="E128" s="35"/>
      <c r="F128" s="12"/>
      <c r="G128" s="12"/>
      <c r="H128" s="20">
        <f t="shared" si="30"/>
        <v>0</v>
      </c>
      <c r="I128" s="20"/>
      <c r="J128" s="20">
        <f t="shared" si="31"/>
        <v>0</v>
      </c>
      <c r="K128" s="20"/>
      <c r="L128" s="20"/>
      <c r="M128" s="20"/>
      <c r="N128" s="20">
        <f t="shared" si="32"/>
        <v>0</v>
      </c>
      <c r="O128" s="20" t="s">
        <v>94</v>
      </c>
      <c r="P128" s="20">
        <v>2</v>
      </c>
      <c r="Q128" s="20">
        <v>9</v>
      </c>
      <c r="R128" s="20">
        <f t="shared" si="29"/>
        <v>18</v>
      </c>
      <c r="S128" s="49"/>
    </row>
    <row r="129" spans="1:19" ht="15" x14ac:dyDescent="0.2">
      <c r="A129" s="12"/>
      <c r="B129" s="12"/>
      <c r="C129" s="12"/>
      <c r="D129" s="12"/>
      <c r="E129" s="35"/>
      <c r="F129" s="12"/>
      <c r="G129" s="12"/>
      <c r="H129" s="20">
        <f t="shared" si="30"/>
        <v>0</v>
      </c>
      <c r="I129" s="20"/>
      <c r="J129" s="20">
        <f t="shared" si="31"/>
        <v>0</v>
      </c>
      <c r="K129" s="20"/>
      <c r="L129" s="20"/>
      <c r="M129" s="20"/>
      <c r="N129" s="20">
        <f t="shared" si="32"/>
        <v>0</v>
      </c>
      <c r="O129" s="20" t="s">
        <v>95</v>
      </c>
      <c r="P129" s="20">
        <v>2</v>
      </c>
      <c r="Q129" s="20">
        <v>184.1</v>
      </c>
      <c r="R129" s="20">
        <f t="shared" si="29"/>
        <v>368.2</v>
      </c>
      <c r="S129" s="49"/>
    </row>
    <row r="130" spans="1:19" ht="15" x14ac:dyDescent="0.2">
      <c r="A130" s="12"/>
      <c r="B130" s="12"/>
      <c r="C130" s="12"/>
      <c r="D130" s="12"/>
      <c r="E130" s="35"/>
      <c r="F130" s="12"/>
      <c r="G130" s="12"/>
      <c r="H130" s="20">
        <f t="shared" si="30"/>
        <v>0</v>
      </c>
      <c r="I130" s="20"/>
      <c r="J130" s="20">
        <f t="shared" si="31"/>
        <v>0</v>
      </c>
      <c r="K130" s="20"/>
      <c r="L130" s="20"/>
      <c r="M130" s="20"/>
      <c r="N130" s="20">
        <f t="shared" si="32"/>
        <v>0</v>
      </c>
      <c r="O130" s="20" t="s">
        <v>96</v>
      </c>
      <c r="P130" s="20">
        <v>2</v>
      </c>
      <c r="Q130" s="20">
        <v>80.73</v>
      </c>
      <c r="R130" s="20">
        <f t="shared" si="29"/>
        <v>161.46</v>
      </c>
      <c r="S130" s="49"/>
    </row>
    <row r="131" spans="1:19" ht="25.5" x14ac:dyDescent="0.2">
      <c r="A131" s="12"/>
      <c r="B131" s="12"/>
      <c r="C131" s="36"/>
      <c r="D131" s="12"/>
      <c r="E131" s="50"/>
      <c r="F131" s="12"/>
      <c r="G131" s="12"/>
      <c r="H131" s="20">
        <f t="shared" si="30"/>
        <v>0</v>
      </c>
      <c r="I131" s="20"/>
      <c r="J131" s="20">
        <f t="shared" si="31"/>
        <v>0</v>
      </c>
      <c r="K131" s="20"/>
      <c r="L131" s="20"/>
      <c r="M131" s="20"/>
      <c r="N131" s="20">
        <f t="shared" si="32"/>
        <v>0</v>
      </c>
      <c r="O131" s="20" t="s">
        <v>97</v>
      </c>
      <c r="P131" s="20">
        <v>2</v>
      </c>
      <c r="Q131" s="20">
        <v>125</v>
      </c>
      <c r="R131" s="20">
        <f t="shared" si="29"/>
        <v>250</v>
      </c>
      <c r="S131" s="51"/>
    </row>
    <row r="132" spans="1:19" ht="25.5" x14ac:dyDescent="0.2">
      <c r="A132" s="12"/>
      <c r="B132" s="12"/>
      <c r="C132" s="36"/>
      <c r="D132" s="12"/>
      <c r="E132" s="50"/>
      <c r="F132" s="12"/>
      <c r="G132" s="12"/>
      <c r="H132" s="20">
        <f t="shared" si="30"/>
        <v>0</v>
      </c>
      <c r="I132" s="20"/>
      <c r="J132" s="20">
        <f t="shared" si="31"/>
        <v>0</v>
      </c>
      <c r="K132" s="20"/>
      <c r="L132" s="20"/>
      <c r="M132" s="20"/>
      <c r="N132" s="20">
        <f t="shared" si="32"/>
        <v>0</v>
      </c>
      <c r="O132" s="20" t="s">
        <v>98</v>
      </c>
      <c r="P132" s="20">
        <v>2</v>
      </c>
      <c r="Q132" s="20">
        <v>40</v>
      </c>
      <c r="R132" s="20">
        <f t="shared" si="29"/>
        <v>80</v>
      </c>
      <c r="S132" s="51"/>
    </row>
    <row r="133" spans="1:19" ht="15" x14ac:dyDescent="0.2">
      <c r="A133" s="12"/>
      <c r="B133" s="12"/>
      <c r="C133" s="36"/>
      <c r="D133" s="12"/>
      <c r="E133" s="50"/>
      <c r="F133" s="12"/>
      <c r="G133" s="12"/>
      <c r="H133" s="20">
        <f t="shared" si="30"/>
        <v>0</v>
      </c>
      <c r="I133" s="20"/>
      <c r="J133" s="20">
        <f t="shared" si="31"/>
        <v>0</v>
      </c>
      <c r="K133" s="20"/>
      <c r="L133" s="20"/>
      <c r="M133" s="20"/>
      <c r="N133" s="20">
        <f t="shared" si="32"/>
        <v>0</v>
      </c>
      <c r="O133" s="20" t="s">
        <v>99</v>
      </c>
      <c r="P133" s="20">
        <v>1</v>
      </c>
      <c r="Q133" s="20">
        <v>35</v>
      </c>
      <c r="R133" s="20">
        <f t="shared" si="29"/>
        <v>35</v>
      </c>
      <c r="S133" s="51"/>
    </row>
    <row r="134" spans="1:19" ht="15" x14ac:dyDescent="0.2">
      <c r="A134" s="12"/>
      <c r="B134" s="12"/>
      <c r="C134" s="36"/>
      <c r="D134" s="12"/>
      <c r="E134" s="50"/>
      <c r="F134" s="12"/>
      <c r="G134" s="12"/>
      <c r="H134" s="20">
        <f t="shared" si="30"/>
        <v>0</v>
      </c>
      <c r="I134" s="20"/>
      <c r="J134" s="20">
        <f t="shared" si="31"/>
        <v>0</v>
      </c>
      <c r="K134" s="20"/>
      <c r="L134" s="20"/>
      <c r="M134" s="20"/>
      <c r="N134" s="20">
        <f t="shared" si="32"/>
        <v>0</v>
      </c>
      <c r="O134" s="20" t="s">
        <v>100</v>
      </c>
      <c r="P134" s="20">
        <v>4</v>
      </c>
      <c r="Q134" s="20">
        <v>198</v>
      </c>
      <c r="R134" s="20">
        <f t="shared" si="29"/>
        <v>792</v>
      </c>
      <c r="S134" s="51"/>
    </row>
    <row r="135" spans="1:19" ht="25.5" x14ac:dyDescent="0.2">
      <c r="A135" s="12"/>
      <c r="B135" s="12"/>
      <c r="C135" s="36"/>
      <c r="D135" s="12"/>
      <c r="E135" s="50"/>
      <c r="F135" s="12"/>
      <c r="G135" s="12"/>
      <c r="H135" s="20">
        <f t="shared" si="30"/>
        <v>0</v>
      </c>
      <c r="I135" s="20"/>
      <c r="J135" s="20">
        <f t="shared" si="31"/>
        <v>0</v>
      </c>
      <c r="K135" s="20"/>
      <c r="L135" s="20"/>
      <c r="M135" s="20"/>
      <c r="N135" s="20">
        <f t="shared" si="32"/>
        <v>0</v>
      </c>
      <c r="O135" s="20" t="s">
        <v>101</v>
      </c>
      <c r="P135" s="20">
        <v>4</v>
      </c>
      <c r="Q135" s="20">
        <v>19</v>
      </c>
      <c r="R135" s="20">
        <f t="shared" si="29"/>
        <v>76</v>
      </c>
      <c r="S135" s="51"/>
    </row>
    <row r="136" spans="1:19" ht="15" x14ac:dyDescent="0.2">
      <c r="A136" s="12"/>
      <c r="B136" s="12"/>
      <c r="C136" s="36"/>
      <c r="D136" s="12"/>
      <c r="E136" s="50"/>
      <c r="F136" s="12"/>
      <c r="G136" s="12"/>
      <c r="H136" s="20">
        <f t="shared" si="30"/>
        <v>0</v>
      </c>
      <c r="I136" s="20"/>
      <c r="J136" s="20">
        <f t="shared" si="31"/>
        <v>0</v>
      </c>
      <c r="K136" s="20"/>
      <c r="L136" s="20"/>
      <c r="M136" s="20"/>
      <c r="N136" s="20">
        <f t="shared" si="32"/>
        <v>0</v>
      </c>
      <c r="O136" s="20" t="s">
        <v>102</v>
      </c>
      <c r="P136" s="20">
        <v>1</v>
      </c>
      <c r="Q136" s="20">
        <v>157.69999999999999</v>
      </c>
      <c r="R136" s="20">
        <f t="shared" si="29"/>
        <v>157.69999999999999</v>
      </c>
      <c r="S136" s="51"/>
    </row>
    <row r="137" spans="1:19" ht="25.5" x14ac:dyDescent="0.2">
      <c r="A137" s="12"/>
      <c r="B137" s="12"/>
      <c r="C137" s="36"/>
      <c r="D137" s="12"/>
      <c r="E137" s="50"/>
      <c r="F137" s="12"/>
      <c r="G137" s="12"/>
      <c r="H137" s="20">
        <f t="shared" si="30"/>
        <v>0</v>
      </c>
      <c r="I137" s="20"/>
      <c r="J137" s="20">
        <f t="shared" si="31"/>
        <v>0</v>
      </c>
      <c r="K137" s="20"/>
      <c r="L137" s="20"/>
      <c r="M137" s="20"/>
      <c r="N137" s="20">
        <f t="shared" si="32"/>
        <v>0</v>
      </c>
      <c r="O137" s="20" t="s">
        <v>103</v>
      </c>
      <c r="P137" s="20">
        <v>2</v>
      </c>
      <c r="Q137" s="20">
        <v>247.5</v>
      </c>
      <c r="R137" s="20">
        <f t="shared" si="29"/>
        <v>495</v>
      </c>
      <c r="S137" s="51"/>
    </row>
    <row r="138" spans="1:19" ht="15" x14ac:dyDescent="0.2">
      <c r="A138" s="12"/>
      <c r="B138" s="12"/>
      <c r="C138" s="36"/>
      <c r="D138" s="12"/>
      <c r="E138" s="50"/>
      <c r="F138" s="12"/>
      <c r="G138" s="12"/>
      <c r="H138" s="20">
        <f t="shared" si="30"/>
        <v>0</v>
      </c>
      <c r="I138" s="20"/>
      <c r="J138" s="20">
        <f t="shared" si="31"/>
        <v>0</v>
      </c>
      <c r="K138" s="20"/>
      <c r="L138" s="20"/>
      <c r="M138" s="20"/>
      <c r="N138" s="20">
        <f>L138*M138</f>
        <v>0</v>
      </c>
      <c r="O138" s="20" t="s">
        <v>104</v>
      </c>
      <c r="P138" s="20">
        <v>2.5</v>
      </c>
      <c r="Q138" s="20">
        <v>105</v>
      </c>
      <c r="R138" s="20">
        <f t="shared" si="29"/>
        <v>262.5</v>
      </c>
      <c r="S138" s="51"/>
    </row>
    <row r="139" spans="1:19" ht="15" x14ac:dyDescent="0.2">
      <c r="A139" s="12"/>
      <c r="B139" s="12"/>
      <c r="C139" s="36"/>
      <c r="D139" s="12"/>
      <c r="E139" s="50"/>
      <c r="F139" s="12"/>
      <c r="G139" s="12"/>
      <c r="H139" s="20">
        <f t="shared" si="30"/>
        <v>0</v>
      </c>
      <c r="I139" s="20"/>
      <c r="J139" s="20">
        <f t="shared" si="31"/>
        <v>0</v>
      </c>
      <c r="K139" s="20"/>
      <c r="L139" s="20"/>
      <c r="M139" s="20"/>
      <c r="N139" s="20">
        <f t="shared" ref="N139:N140" si="33">L139*M139</f>
        <v>0</v>
      </c>
      <c r="O139" s="20" t="s">
        <v>105</v>
      </c>
      <c r="P139" s="20">
        <v>10</v>
      </c>
      <c r="Q139" s="20">
        <v>68</v>
      </c>
      <c r="R139" s="20">
        <f t="shared" si="29"/>
        <v>680</v>
      </c>
      <c r="S139" s="51"/>
    </row>
    <row r="140" spans="1:19" ht="15" x14ac:dyDescent="0.2">
      <c r="A140" s="12"/>
      <c r="B140" s="12"/>
      <c r="C140" s="36"/>
      <c r="D140" s="12"/>
      <c r="E140" s="50"/>
      <c r="F140" s="12"/>
      <c r="G140" s="12"/>
      <c r="H140" s="20">
        <f t="shared" si="30"/>
        <v>0</v>
      </c>
      <c r="I140" s="20"/>
      <c r="J140" s="20">
        <f t="shared" si="31"/>
        <v>0</v>
      </c>
      <c r="K140" s="20"/>
      <c r="L140" s="20"/>
      <c r="M140" s="20"/>
      <c r="N140" s="20">
        <f t="shared" si="33"/>
        <v>0</v>
      </c>
      <c r="O140" s="20" t="s">
        <v>106</v>
      </c>
      <c r="P140" s="20">
        <v>0.1</v>
      </c>
      <c r="Q140" s="20">
        <v>47.5</v>
      </c>
      <c r="R140" s="20">
        <f t="shared" si="29"/>
        <v>4.75</v>
      </c>
      <c r="S140" s="51"/>
    </row>
    <row r="141" spans="1:19" ht="15" x14ac:dyDescent="0.2">
      <c r="A141" s="12"/>
      <c r="B141" s="12"/>
      <c r="C141" s="36"/>
      <c r="D141" s="12"/>
      <c r="E141" s="50"/>
      <c r="F141" s="12"/>
      <c r="G141" s="12"/>
      <c r="H141" s="20">
        <f t="shared" si="30"/>
        <v>0</v>
      </c>
      <c r="I141" s="20"/>
      <c r="J141" s="20">
        <f t="shared" si="31"/>
        <v>0</v>
      </c>
      <c r="K141" s="20"/>
      <c r="L141" s="20"/>
      <c r="M141" s="20"/>
      <c r="N141" s="20">
        <f t="shared" si="32"/>
        <v>0</v>
      </c>
      <c r="O141" s="20" t="s">
        <v>30</v>
      </c>
      <c r="P141" s="20">
        <v>2</v>
      </c>
      <c r="Q141" s="20">
        <v>75</v>
      </c>
      <c r="R141" s="20">
        <f t="shared" si="29"/>
        <v>150</v>
      </c>
      <c r="S141" s="51"/>
    </row>
    <row r="142" spans="1:19" ht="25.5" x14ac:dyDescent="0.2">
      <c r="A142" s="12"/>
      <c r="B142" s="12"/>
      <c r="C142" s="36"/>
      <c r="D142" s="12"/>
      <c r="E142" s="50"/>
      <c r="F142" s="12"/>
      <c r="G142" s="12"/>
      <c r="H142" s="20">
        <f t="shared" si="30"/>
        <v>0</v>
      </c>
      <c r="I142" s="20"/>
      <c r="J142" s="20">
        <f t="shared" si="31"/>
        <v>0</v>
      </c>
      <c r="K142" s="20"/>
      <c r="L142" s="20"/>
      <c r="M142" s="20"/>
      <c r="N142" s="20">
        <f t="shared" si="32"/>
        <v>0</v>
      </c>
      <c r="O142" s="20" t="s">
        <v>107</v>
      </c>
      <c r="P142" s="20">
        <v>4</v>
      </c>
      <c r="Q142" s="20">
        <v>69</v>
      </c>
      <c r="R142" s="20">
        <f t="shared" si="29"/>
        <v>276</v>
      </c>
      <c r="S142" s="51"/>
    </row>
    <row r="143" spans="1:19" ht="15" x14ac:dyDescent="0.2">
      <c r="A143" s="12"/>
      <c r="B143" s="12"/>
      <c r="C143" s="36"/>
      <c r="D143" s="12"/>
      <c r="E143" s="50"/>
      <c r="F143" s="12"/>
      <c r="G143" s="12"/>
      <c r="H143" s="20">
        <f t="shared" si="30"/>
        <v>0</v>
      </c>
      <c r="I143" s="20"/>
      <c r="J143" s="20">
        <f t="shared" si="31"/>
        <v>0</v>
      </c>
      <c r="K143" s="20"/>
      <c r="L143" s="20"/>
      <c r="M143" s="20"/>
      <c r="N143" s="20">
        <f t="shared" si="32"/>
        <v>0</v>
      </c>
      <c r="O143" s="20" t="s">
        <v>108</v>
      </c>
      <c r="P143" s="20">
        <v>8</v>
      </c>
      <c r="Q143" s="20">
        <v>47.33</v>
      </c>
      <c r="R143" s="20">
        <f t="shared" si="29"/>
        <v>378.64</v>
      </c>
      <c r="S143" s="51"/>
    </row>
    <row r="144" spans="1:19" ht="15" x14ac:dyDescent="0.2">
      <c r="A144" s="12"/>
      <c r="B144" s="12"/>
      <c r="C144" s="36"/>
      <c r="D144" s="12"/>
      <c r="E144" s="50"/>
      <c r="F144" s="12"/>
      <c r="G144" s="12"/>
      <c r="H144" s="20">
        <f t="shared" si="30"/>
        <v>0</v>
      </c>
      <c r="I144" s="20"/>
      <c r="J144" s="20">
        <f t="shared" si="31"/>
        <v>0</v>
      </c>
      <c r="K144" s="20"/>
      <c r="L144" s="20"/>
      <c r="M144" s="20"/>
      <c r="N144" s="20">
        <f t="shared" si="32"/>
        <v>0</v>
      </c>
      <c r="O144" s="20" t="s">
        <v>95</v>
      </c>
      <c r="P144" s="20">
        <v>2</v>
      </c>
      <c r="Q144" s="20">
        <v>184.1</v>
      </c>
      <c r="R144" s="20">
        <f t="shared" si="29"/>
        <v>368.2</v>
      </c>
      <c r="S144" s="51"/>
    </row>
    <row r="145" spans="1:19" ht="15" x14ac:dyDescent="0.2">
      <c r="A145" s="12"/>
      <c r="B145" s="12"/>
      <c r="C145" s="36"/>
      <c r="D145" s="12"/>
      <c r="E145" s="50"/>
      <c r="F145" s="12"/>
      <c r="G145" s="12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51"/>
    </row>
    <row r="146" spans="1:19" ht="51" x14ac:dyDescent="0.2">
      <c r="A146" s="12">
        <v>3</v>
      </c>
      <c r="B146" s="12" t="s">
        <v>109</v>
      </c>
      <c r="C146" s="36"/>
      <c r="D146" s="12"/>
      <c r="E146" s="35" t="s">
        <v>110</v>
      </c>
      <c r="F146" s="12"/>
      <c r="G146" s="12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>
        <v>11000</v>
      </c>
      <c r="S146" s="51"/>
    </row>
    <row r="147" spans="1:19" x14ac:dyDescent="0.2">
      <c r="A147" s="12"/>
      <c r="B147" s="12"/>
      <c r="C147" s="12"/>
      <c r="D147" s="12"/>
      <c r="E147" s="12"/>
      <c r="F147" s="12"/>
      <c r="G147" s="12"/>
      <c r="H147" s="20">
        <f>F147*G147</f>
        <v>0</v>
      </c>
      <c r="I147" s="20"/>
      <c r="J147" s="20">
        <f>H147*I147</f>
        <v>0</v>
      </c>
      <c r="K147" s="20"/>
      <c r="L147" s="20"/>
      <c r="M147" s="20"/>
      <c r="N147" s="20">
        <f>L147*M147</f>
        <v>0</v>
      </c>
      <c r="O147" s="20"/>
      <c r="P147" s="20"/>
      <c r="Q147" s="20"/>
      <c r="R147" s="20">
        <f t="shared" si="29"/>
        <v>0</v>
      </c>
      <c r="S147" s="51"/>
    </row>
    <row r="148" spans="1:19" x14ac:dyDescent="0.2">
      <c r="A148" s="12"/>
      <c r="B148" s="12"/>
      <c r="C148" s="12"/>
      <c r="D148" s="12"/>
      <c r="E148" s="39" t="s">
        <v>52</v>
      </c>
      <c r="F148" s="12"/>
      <c r="G148" s="12"/>
      <c r="H148" s="40">
        <f>SUM(H121:H147)</f>
        <v>30</v>
      </c>
      <c r="I148" s="20"/>
      <c r="J148" s="40">
        <f>SUM(J121:J147)</f>
        <v>18000</v>
      </c>
      <c r="K148" s="20"/>
      <c r="L148" s="40">
        <f>SUM(L121:L147)</f>
        <v>1</v>
      </c>
      <c r="M148" s="20"/>
      <c r="N148" s="40">
        <f>SUM(N121:N147)</f>
        <v>450</v>
      </c>
      <c r="O148" s="20"/>
      <c r="P148" s="20"/>
      <c r="Q148" s="20"/>
      <c r="R148" s="40">
        <f>SUM(R121:R147)</f>
        <v>18241.45</v>
      </c>
      <c r="S148" s="49">
        <f>J148+N148+R148</f>
        <v>36691.449999999997</v>
      </c>
    </row>
    <row r="149" spans="1:19" ht="15" x14ac:dyDescent="0.2">
      <c r="A149" s="12" t="s">
        <v>0</v>
      </c>
      <c r="B149" s="12"/>
      <c r="C149" s="12"/>
      <c r="D149" s="12"/>
      <c r="E149" s="35" t="s">
        <v>53</v>
      </c>
      <c r="F149" s="12"/>
      <c r="G149" s="12"/>
      <c r="H149" s="20">
        <f>F149*G149</f>
        <v>0</v>
      </c>
      <c r="I149" s="20"/>
      <c r="J149" s="20">
        <f>H149*I149</f>
        <v>0</v>
      </c>
      <c r="K149" s="20"/>
      <c r="L149" s="20"/>
      <c r="M149" s="20"/>
      <c r="N149" s="20">
        <f>L149*M149</f>
        <v>0</v>
      </c>
      <c r="O149" s="20"/>
      <c r="P149" s="20"/>
      <c r="Q149" s="20"/>
      <c r="R149" s="20">
        <f>P149</f>
        <v>0</v>
      </c>
      <c r="S149" s="52"/>
    </row>
    <row r="150" spans="1:19" ht="124.5" customHeight="1" x14ac:dyDescent="0.2">
      <c r="A150" s="12" t="s">
        <v>19</v>
      </c>
      <c r="B150" s="17" t="s">
        <v>111</v>
      </c>
      <c r="C150" s="36">
        <v>44707</v>
      </c>
      <c r="D150" s="12"/>
      <c r="E150" s="35" t="s">
        <v>72</v>
      </c>
      <c r="F150" s="12">
        <v>12</v>
      </c>
      <c r="G150" s="12">
        <v>1</v>
      </c>
      <c r="H150" s="20">
        <f t="shared" ref="H150:H170" si="34">F150*G150</f>
        <v>12</v>
      </c>
      <c r="I150" s="20">
        <v>600</v>
      </c>
      <c r="J150" s="20">
        <f>H150*I150</f>
        <v>7200</v>
      </c>
      <c r="K150" s="20" t="s">
        <v>73</v>
      </c>
      <c r="L150" s="20">
        <v>8</v>
      </c>
      <c r="M150" s="20">
        <v>450</v>
      </c>
      <c r="N150" s="20">
        <f t="shared" ref="N150:N169" si="35">L150*M150</f>
        <v>3600</v>
      </c>
      <c r="O150" s="20" t="s">
        <v>112</v>
      </c>
      <c r="P150" s="20">
        <v>150</v>
      </c>
      <c r="Q150" s="20">
        <v>10.6</v>
      </c>
      <c r="R150" s="20">
        <f>P150*Q150</f>
        <v>1590</v>
      </c>
      <c r="S150" s="52"/>
    </row>
    <row r="151" spans="1:19" ht="25.5" x14ac:dyDescent="0.2">
      <c r="A151" s="12"/>
      <c r="B151" s="12"/>
      <c r="C151" s="12"/>
      <c r="D151" s="12"/>
      <c r="E151" s="35"/>
      <c r="F151" s="12">
        <v>8</v>
      </c>
      <c r="G151" s="12">
        <v>2</v>
      </c>
      <c r="H151" s="20">
        <f t="shared" si="34"/>
        <v>16</v>
      </c>
      <c r="I151" s="20">
        <v>600</v>
      </c>
      <c r="J151" s="20">
        <f>H151*I151</f>
        <v>9600</v>
      </c>
      <c r="K151" s="20"/>
      <c r="L151" s="20"/>
      <c r="M151" s="20"/>
      <c r="N151" s="20">
        <f t="shared" si="35"/>
        <v>0</v>
      </c>
      <c r="O151" s="20" t="s">
        <v>113</v>
      </c>
      <c r="P151" s="20">
        <v>125</v>
      </c>
      <c r="Q151" s="20">
        <v>17.2</v>
      </c>
      <c r="R151" s="20">
        <f t="shared" ref="R151:R170" si="36">P151*Q151</f>
        <v>2150</v>
      </c>
      <c r="S151" s="52"/>
    </row>
    <row r="152" spans="1:19" ht="15" x14ac:dyDescent="0.2">
      <c r="A152" s="12"/>
      <c r="B152" s="12"/>
      <c r="C152" s="12"/>
      <c r="D152" s="12"/>
      <c r="E152" s="35"/>
      <c r="F152" s="12">
        <v>16</v>
      </c>
      <c r="G152" s="12">
        <v>1</v>
      </c>
      <c r="H152" s="20">
        <f t="shared" si="34"/>
        <v>16</v>
      </c>
      <c r="I152" s="20">
        <v>600</v>
      </c>
      <c r="J152" s="20">
        <f t="shared" ref="J152:J170" si="37">H152*I152</f>
        <v>9600</v>
      </c>
      <c r="K152" s="20"/>
      <c r="L152" s="20"/>
      <c r="M152" s="20"/>
      <c r="N152" s="20">
        <f t="shared" si="35"/>
        <v>0</v>
      </c>
      <c r="O152" s="20"/>
      <c r="P152" s="20"/>
      <c r="Q152" s="20"/>
      <c r="R152" s="20">
        <f t="shared" si="36"/>
        <v>0</v>
      </c>
      <c r="S152" s="52"/>
    </row>
    <row r="153" spans="1:19" ht="15" x14ac:dyDescent="0.2">
      <c r="A153" s="12"/>
      <c r="B153" s="12"/>
      <c r="C153" s="12"/>
      <c r="D153" s="12"/>
      <c r="E153" s="35"/>
      <c r="F153" s="12"/>
      <c r="G153" s="12"/>
      <c r="H153" s="20">
        <f t="shared" si="34"/>
        <v>0</v>
      </c>
      <c r="I153" s="20"/>
      <c r="J153" s="20">
        <f t="shared" si="37"/>
        <v>0</v>
      </c>
      <c r="K153" s="20"/>
      <c r="L153" s="20"/>
      <c r="M153" s="20"/>
      <c r="N153" s="20">
        <f t="shared" si="35"/>
        <v>0</v>
      </c>
      <c r="O153" s="20"/>
      <c r="P153" s="20"/>
      <c r="Q153" s="20"/>
      <c r="R153" s="20">
        <f t="shared" si="36"/>
        <v>0</v>
      </c>
      <c r="S153" s="52"/>
    </row>
    <row r="154" spans="1:19" ht="15" x14ac:dyDescent="0.2">
      <c r="A154" s="12">
        <v>2</v>
      </c>
      <c r="B154" s="12" t="s">
        <v>114</v>
      </c>
      <c r="C154" s="36">
        <v>44693</v>
      </c>
      <c r="D154" s="12"/>
      <c r="E154" s="35" t="s">
        <v>115</v>
      </c>
      <c r="F154" s="12"/>
      <c r="G154" s="12"/>
      <c r="H154" s="20">
        <f t="shared" si="34"/>
        <v>0</v>
      </c>
      <c r="I154" s="20"/>
      <c r="J154" s="20">
        <f t="shared" si="37"/>
        <v>0</v>
      </c>
      <c r="K154" s="20"/>
      <c r="L154" s="20"/>
      <c r="M154" s="20"/>
      <c r="N154" s="20">
        <f t="shared" si="35"/>
        <v>0</v>
      </c>
      <c r="O154" s="20" t="s">
        <v>116</v>
      </c>
      <c r="P154" s="20">
        <v>3</v>
      </c>
      <c r="Q154" s="20">
        <v>200</v>
      </c>
      <c r="R154" s="20">
        <f t="shared" si="36"/>
        <v>600</v>
      </c>
      <c r="S154" s="52"/>
    </row>
    <row r="155" spans="1:19" ht="15" x14ac:dyDescent="0.2">
      <c r="A155" s="12"/>
      <c r="B155" s="12"/>
      <c r="C155" s="12"/>
      <c r="D155" s="12"/>
      <c r="E155" s="35"/>
      <c r="F155" s="12"/>
      <c r="G155" s="12"/>
      <c r="H155" s="20">
        <f t="shared" si="34"/>
        <v>0</v>
      </c>
      <c r="I155" s="20"/>
      <c r="J155" s="20">
        <f t="shared" si="37"/>
        <v>0</v>
      </c>
      <c r="K155" s="20"/>
      <c r="L155" s="20"/>
      <c r="M155" s="20"/>
      <c r="N155" s="20">
        <f t="shared" si="35"/>
        <v>0</v>
      </c>
      <c r="O155" s="20" t="s">
        <v>116</v>
      </c>
      <c r="P155" s="20">
        <v>3</v>
      </c>
      <c r="Q155" s="20">
        <v>200</v>
      </c>
      <c r="R155" s="20">
        <f t="shared" si="36"/>
        <v>600</v>
      </c>
      <c r="S155" s="52"/>
    </row>
    <row r="156" spans="1:19" ht="15" x14ac:dyDescent="0.2">
      <c r="A156" s="12"/>
      <c r="B156" s="12"/>
      <c r="C156" s="12"/>
      <c r="D156" s="12"/>
      <c r="E156" s="35"/>
      <c r="F156" s="12"/>
      <c r="G156" s="12"/>
      <c r="H156" s="20"/>
      <c r="I156" s="20"/>
      <c r="J156" s="20"/>
      <c r="K156" s="20"/>
      <c r="L156" s="20"/>
      <c r="M156" s="20"/>
      <c r="N156" s="20"/>
      <c r="O156" s="20" t="s">
        <v>117</v>
      </c>
      <c r="P156" s="20">
        <v>1</v>
      </c>
      <c r="Q156" s="20">
        <v>439</v>
      </c>
      <c r="R156" s="20">
        <f t="shared" si="36"/>
        <v>439</v>
      </c>
      <c r="S156" s="52"/>
    </row>
    <row r="157" spans="1:19" ht="15" x14ac:dyDescent="0.2">
      <c r="A157" s="12"/>
      <c r="B157" s="12"/>
      <c r="C157" s="12"/>
      <c r="D157" s="12"/>
      <c r="E157" s="35"/>
      <c r="F157" s="12"/>
      <c r="G157" s="12"/>
      <c r="H157" s="20"/>
      <c r="I157" s="20"/>
      <c r="J157" s="20"/>
      <c r="K157" s="20"/>
      <c r="L157" s="20"/>
      <c r="M157" s="20"/>
      <c r="N157" s="20"/>
      <c r="O157" s="20" t="s">
        <v>118</v>
      </c>
      <c r="P157" s="20">
        <v>1</v>
      </c>
      <c r="Q157" s="20">
        <v>450</v>
      </c>
      <c r="R157" s="20">
        <f t="shared" si="36"/>
        <v>450</v>
      </c>
      <c r="S157" s="52"/>
    </row>
    <row r="158" spans="1:19" ht="15" x14ac:dyDescent="0.2">
      <c r="A158" s="12"/>
      <c r="B158" s="12"/>
      <c r="C158" s="12"/>
      <c r="D158" s="12"/>
      <c r="E158" s="35"/>
      <c r="F158" s="12"/>
      <c r="G158" s="12"/>
      <c r="H158" s="20"/>
      <c r="I158" s="20"/>
      <c r="J158" s="20"/>
      <c r="K158" s="20"/>
      <c r="L158" s="20"/>
      <c r="M158" s="20"/>
      <c r="N158" s="20"/>
      <c r="O158" s="20" t="s">
        <v>117</v>
      </c>
      <c r="P158" s="20">
        <v>1</v>
      </c>
      <c r="Q158" s="20">
        <v>685</v>
      </c>
      <c r="R158" s="20">
        <f t="shared" si="36"/>
        <v>685</v>
      </c>
      <c r="S158" s="52"/>
    </row>
    <row r="159" spans="1:19" ht="15" x14ac:dyDescent="0.2">
      <c r="A159" s="12"/>
      <c r="B159" s="12"/>
      <c r="C159" s="12"/>
      <c r="D159" s="12"/>
      <c r="E159" s="35"/>
      <c r="F159" s="12"/>
      <c r="G159" s="12"/>
      <c r="H159" s="20"/>
      <c r="I159" s="20"/>
      <c r="J159" s="20"/>
      <c r="K159" s="20"/>
      <c r="L159" s="20"/>
      <c r="M159" s="20"/>
      <c r="N159" s="20"/>
      <c r="O159" s="20" t="s">
        <v>118</v>
      </c>
      <c r="P159" s="20">
        <v>1</v>
      </c>
      <c r="Q159" s="20">
        <v>455</v>
      </c>
      <c r="R159" s="20">
        <f t="shared" si="36"/>
        <v>455</v>
      </c>
      <c r="S159" s="52"/>
    </row>
    <row r="160" spans="1:19" ht="15" x14ac:dyDescent="0.2">
      <c r="A160" s="12"/>
      <c r="B160" s="12"/>
      <c r="C160" s="12"/>
      <c r="D160" s="12"/>
      <c r="E160" s="35"/>
      <c r="F160" s="12"/>
      <c r="G160" s="12"/>
      <c r="H160" s="20"/>
      <c r="I160" s="20"/>
      <c r="J160" s="20"/>
      <c r="K160" s="20"/>
      <c r="L160" s="20"/>
      <c r="M160" s="20"/>
      <c r="N160" s="20"/>
      <c r="O160" s="20" t="s">
        <v>118</v>
      </c>
      <c r="P160" s="20">
        <v>1</v>
      </c>
      <c r="Q160" s="20">
        <v>455</v>
      </c>
      <c r="R160" s="20">
        <f t="shared" si="36"/>
        <v>455</v>
      </c>
      <c r="S160" s="52"/>
    </row>
    <row r="161" spans="1:19" ht="15" x14ac:dyDescent="0.2">
      <c r="A161" s="12"/>
      <c r="B161" s="12"/>
      <c r="C161" s="12"/>
      <c r="D161" s="12"/>
      <c r="E161" s="35"/>
      <c r="F161" s="12"/>
      <c r="G161" s="12"/>
      <c r="H161" s="20"/>
      <c r="I161" s="20"/>
      <c r="J161" s="20"/>
      <c r="K161" s="20"/>
      <c r="L161" s="20"/>
      <c r="M161" s="20"/>
      <c r="N161" s="20"/>
      <c r="O161" s="20" t="s">
        <v>118</v>
      </c>
      <c r="P161" s="20">
        <v>1</v>
      </c>
      <c r="Q161" s="20">
        <v>237</v>
      </c>
      <c r="R161" s="20">
        <f t="shared" si="36"/>
        <v>237</v>
      </c>
      <c r="S161" s="52"/>
    </row>
    <row r="162" spans="1:19" ht="15" x14ac:dyDescent="0.2">
      <c r="A162" s="12"/>
      <c r="B162" s="12"/>
      <c r="C162" s="12"/>
      <c r="D162" s="12"/>
      <c r="E162" s="35"/>
      <c r="F162" s="12"/>
      <c r="G162" s="12"/>
      <c r="H162" s="20"/>
      <c r="I162" s="20"/>
      <c r="J162" s="20"/>
      <c r="K162" s="20"/>
      <c r="L162" s="20"/>
      <c r="M162" s="20"/>
      <c r="N162" s="20"/>
      <c r="O162" s="20" t="s">
        <v>118</v>
      </c>
      <c r="P162" s="20">
        <v>1</v>
      </c>
      <c r="Q162" s="20">
        <v>207</v>
      </c>
      <c r="R162" s="20">
        <f t="shared" si="36"/>
        <v>207</v>
      </c>
      <c r="S162" s="52"/>
    </row>
    <row r="163" spans="1:19" ht="15" x14ac:dyDescent="0.2">
      <c r="A163" s="12"/>
      <c r="B163" s="12"/>
      <c r="C163" s="12"/>
      <c r="D163" s="12"/>
      <c r="E163" s="35"/>
      <c r="F163" s="12"/>
      <c r="G163" s="12"/>
      <c r="H163" s="20"/>
      <c r="I163" s="20"/>
      <c r="J163" s="20"/>
      <c r="K163" s="20"/>
      <c r="L163" s="20"/>
      <c r="M163" s="20"/>
      <c r="N163" s="20"/>
      <c r="O163" s="20" t="s">
        <v>117</v>
      </c>
      <c r="P163" s="20">
        <v>1</v>
      </c>
      <c r="Q163" s="20">
        <v>240</v>
      </c>
      <c r="R163" s="20">
        <f t="shared" si="36"/>
        <v>240</v>
      </c>
      <c r="S163" s="52"/>
    </row>
    <row r="164" spans="1:19" ht="15" x14ac:dyDescent="0.2">
      <c r="A164" s="12"/>
      <c r="B164" s="12"/>
      <c r="C164" s="12"/>
      <c r="D164" s="12"/>
      <c r="E164" s="35"/>
      <c r="F164" s="12"/>
      <c r="G164" s="12"/>
      <c r="H164" s="20"/>
      <c r="I164" s="20"/>
      <c r="J164" s="20"/>
      <c r="K164" s="20"/>
      <c r="L164" s="20"/>
      <c r="M164" s="20"/>
      <c r="N164" s="20"/>
      <c r="O164" s="20" t="s">
        <v>118</v>
      </c>
      <c r="P164" s="20">
        <v>1</v>
      </c>
      <c r="Q164" s="20">
        <v>237</v>
      </c>
      <c r="R164" s="20">
        <f t="shared" si="36"/>
        <v>237</v>
      </c>
      <c r="S164" s="52"/>
    </row>
    <row r="165" spans="1:19" ht="15" x14ac:dyDescent="0.2">
      <c r="A165" s="12"/>
      <c r="B165" s="12"/>
      <c r="C165" s="12"/>
      <c r="D165" s="12"/>
      <c r="E165" s="35"/>
      <c r="F165" s="12"/>
      <c r="G165" s="12"/>
      <c r="H165" s="20"/>
      <c r="I165" s="20"/>
      <c r="J165" s="20"/>
      <c r="K165" s="20"/>
      <c r="L165" s="20"/>
      <c r="M165" s="20"/>
      <c r="N165" s="20"/>
      <c r="O165" s="20" t="s">
        <v>119</v>
      </c>
      <c r="P165" s="20">
        <v>1</v>
      </c>
      <c r="Q165" s="20">
        <v>167</v>
      </c>
      <c r="R165" s="20">
        <f t="shared" si="36"/>
        <v>167</v>
      </c>
      <c r="S165" s="52"/>
    </row>
    <row r="166" spans="1:19" ht="15" x14ac:dyDescent="0.2">
      <c r="A166" s="12"/>
      <c r="B166" s="12"/>
      <c r="C166" s="12"/>
      <c r="D166" s="12"/>
      <c r="E166" s="35"/>
      <c r="F166" s="12"/>
      <c r="G166" s="12"/>
      <c r="H166" s="20"/>
      <c r="I166" s="20"/>
      <c r="J166" s="20"/>
      <c r="K166" s="20"/>
      <c r="L166" s="20"/>
      <c r="M166" s="20"/>
      <c r="N166" s="20"/>
      <c r="O166" s="20" t="s">
        <v>120</v>
      </c>
      <c r="P166" s="20">
        <v>1</v>
      </c>
      <c r="Q166" s="20">
        <v>66</v>
      </c>
      <c r="R166" s="20">
        <f t="shared" si="36"/>
        <v>66</v>
      </c>
      <c r="S166" s="52"/>
    </row>
    <row r="167" spans="1:19" ht="15" x14ac:dyDescent="0.2">
      <c r="A167" s="12"/>
      <c r="B167" s="12"/>
      <c r="C167" s="12"/>
      <c r="D167" s="12"/>
      <c r="E167" s="35"/>
      <c r="F167" s="12"/>
      <c r="G167" s="12"/>
      <c r="H167" s="20"/>
      <c r="I167" s="20"/>
      <c r="J167" s="20"/>
      <c r="K167" s="20"/>
      <c r="L167" s="20"/>
      <c r="M167" s="20"/>
      <c r="N167" s="20"/>
      <c r="O167" s="20" t="s">
        <v>120</v>
      </c>
      <c r="P167" s="20">
        <v>1</v>
      </c>
      <c r="Q167" s="20">
        <v>79</v>
      </c>
      <c r="R167" s="20">
        <f t="shared" si="36"/>
        <v>79</v>
      </c>
      <c r="S167" s="52"/>
    </row>
    <row r="168" spans="1:19" ht="15" x14ac:dyDescent="0.2">
      <c r="A168" s="12"/>
      <c r="B168" s="12"/>
      <c r="C168" s="12"/>
      <c r="D168" s="12"/>
      <c r="E168" s="35"/>
      <c r="F168" s="12"/>
      <c r="G168" s="12"/>
      <c r="H168" s="20"/>
      <c r="I168" s="20"/>
      <c r="J168" s="20"/>
      <c r="K168" s="20"/>
      <c r="L168" s="20"/>
      <c r="M168" s="20"/>
      <c r="N168" s="20"/>
      <c r="O168" s="20" t="s">
        <v>121</v>
      </c>
      <c r="P168" s="20">
        <v>10</v>
      </c>
      <c r="Q168" s="20">
        <v>26</v>
      </c>
      <c r="R168" s="20">
        <f t="shared" si="36"/>
        <v>260</v>
      </c>
      <c r="S168" s="52"/>
    </row>
    <row r="169" spans="1:19" ht="15" x14ac:dyDescent="0.2">
      <c r="A169" s="12"/>
      <c r="B169" s="12"/>
      <c r="C169" s="12"/>
      <c r="D169" s="12"/>
      <c r="E169" s="35"/>
      <c r="F169" s="12"/>
      <c r="G169" s="12"/>
      <c r="H169" s="20">
        <f t="shared" si="34"/>
        <v>0</v>
      </c>
      <c r="I169" s="20"/>
      <c r="J169" s="20">
        <f t="shared" si="37"/>
        <v>0</v>
      </c>
      <c r="K169" s="20"/>
      <c r="L169" s="20"/>
      <c r="M169" s="20"/>
      <c r="N169" s="20">
        <f t="shared" si="35"/>
        <v>0</v>
      </c>
      <c r="O169" s="20" t="s">
        <v>120</v>
      </c>
      <c r="P169" s="20">
        <v>4</v>
      </c>
      <c r="Q169" s="20">
        <v>365</v>
      </c>
      <c r="R169" s="20">
        <f t="shared" si="36"/>
        <v>1460</v>
      </c>
      <c r="S169" s="52"/>
    </row>
    <row r="170" spans="1:19" x14ac:dyDescent="0.2">
      <c r="A170" s="12"/>
      <c r="B170" s="12"/>
      <c r="C170" s="12"/>
      <c r="D170" s="12"/>
      <c r="E170" s="12"/>
      <c r="F170" s="12"/>
      <c r="G170" s="12"/>
      <c r="H170" s="20">
        <f t="shared" si="34"/>
        <v>0</v>
      </c>
      <c r="I170" s="20"/>
      <c r="J170" s="20">
        <f t="shared" si="37"/>
        <v>0</v>
      </c>
      <c r="K170" s="20"/>
      <c r="L170" s="20"/>
      <c r="M170" s="20"/>
      <c r="N170" s="20">
        <f>L170*M170</f>
        <v>0</v>
      </c>
      <c r="O170" s="20"/>
      <c r="P170" s="20"/>
      <c r="Q170" s="20"/>
      <c r="R170" s="20">
        <f t="shared" si="36"/>
        <v>0</v>
      </c>
      <c r="S170" s="49"/>
    </row>
    <row r="171" spans="1:19" x14ac:dyDescent="0.2">
      <c r="A171" s="12"/>
      <c r="B171" s="12"/>
      <c r="C171" s="12"/>
      <c r="D171" s="12"/>
      <c r="E171" s="39" t="s">
        <v>52</v>
      </c>
      <c r="F171" s="12"/>
      <c r="G171" s="12"/>
      <c r="H171" s="40">
        <f>SUM(H149:H170)</f>
        <v>44</v>
      </c>
      <c r="I171" s="20"/>
      <c r="J171" s="40">
        <f>SUM(J149:J170)</f>
        <v>26400</v>
      </c>
      <c r="K171" s="20"/>
      <c r="L171" s="40">
        <f>SUM(L149:L170)</f>
        <v>8</v>
      </c>
      <c r="M171" s="20"/>
      <c r="N171" s="40">
        <f>SUM(N149:N170)</f>
        <v>3600</v>
      </c>
      <c r="O171" s="20"/>
      <c r="P171" s="20"/>
      <c r="Q171" s="20"/>
      <c r="R171" s="40">
        <f>SUM(R149:R170)</f>
        <v>10377</v>
      </c>
      <c r="S171" s="49">
        <f>J171+N171+R171</f>
        <v>40377</v>
      </c>
    </row>
    <row r="172" spans="1:19" ht="15" x14ac:dyDescent="0.2">
      <c r="A172" s="12"/>
      <c r="B172" s="12"/>
      <c r="C172" s="12"/>
      <c r="D172" s="12"/>
      <c r="E172" s="35" t="s">
        <v>56</v>
      </c>
      <c r="F172" s="12"/>
      <c r="G172" s="12"/>
      <c r="H172" s="20">
        <f>F172*G172</f>
        <v>0</v>
      </c>
      <c r="I172" s="20"/>
      <c r="J172" s="20">
        <f>H172*I172</f>
        <v>0</v>
      </c>
      <c r="K172" s="20"/>
      <c r="L172" s="20"/>
      <c r="M172" s="20"/>
      <c r="N172" s="20">
        <f>L172*M172</f>
        <v>0</v>
      </c>
      <c r="O172" s="20"/>
      <c r="P172" s="20"/>
      <c r="Q172" s="20"/>
      <c r="R172" s="20">
        <f>P172*Q172</f>
        <v>0</v>
      </c>
      <c r="S172" s="52"/>
    </row>
    <row r="173" spans="1:19" ht="15" x14ac:dyDescent="0.2">
      <c r="A173" s="12"/>
      <c r="B173" s="12"/>
      <c r="C173" s="36"/>
      <c r="D173" s="12"/>
      <c r="E173" s="35"/>
      <c r="F173" s="12"/>
      <c r="G173" s="12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52"/>
    </row>
    <row r="174" spans="1:19" ht="15" x14ac:dyDescent="0.2">
      <c r="A174" s="12"/>
      <c r="B174" s="12"/>
      <c r="C174" s="36"/>
      <c r="D174" s="12"/>
      <c r="E174" s="35"/>
      <c r="F174" s="12"/>
      <c r="G174" s="12"/>
      <c r="H174" s="20">
        <f>F174*G174</f>
        <v>0</v>
      </c>
      <c r="I174" s="20"/>
      <c r="J174" s="20">
        <f t="shared" ref="J174:J175" si="38">H174*I174</f>
        <v>0</v>
      </c>
      <c r="K174" s="20"/>
      <c r="L174" s="20"/>
      <c r="M174" s="20"/>
      <c r="N174" s="20">
        <f>L174*M174</f>
        <v>0</v>
      </c>
      <c r="O174" s="20"/>
      <c r="P174" s="20"/>
      <c r="Q174" s="20"/>
      <c r="R174" s="20">
        <f t="shared" ref="R174:R175" si="39">P174*Q174</f>
        <v>0</v>
      </c>
      <c r="S174" s="52"/>
    </row>
    <row r="175" spans="1:19" x14ac:dyDescent="0.2">
      <c r="A175" s="12"/>
      <c r="B175" s="12"/>
      <c r="C175" s="12"/>
      <c r="D175" s="12"/>
      <c r="E175" s="12"/>
      <c r="F175" s="12"/>
      <c r="G175" s="12"/>
      <c r="H175" s="20">
        <f>F175*G175</f>
        <v>0</v>
      </c>
      <c r="I175" s="20"/>
      <c r="J175" s="20">
        <f t="shared" si="38"/>
        <v>0</v>
      </c>
      <c r="K175" s="20"/>
      <c r="L175" s="20"/>
      <c r="M175" s="20"/>
      <c r="N175" s="20">
        <f>L175*M175</f>
        <v>0</v>
      </c>
      <c r="O175" s="20"/>
      <c r="P175" s="20"/>
      <c r="Q175" s="20"/>
      <c r="R175" s="20">
        <f t="shared" si="39"/>
        <v>0</v>
      </c>
      <c r="S175" s="52"/>
    </row>
    <row r="176" spans="1:19" x14ac:dyDescent="0.2">
      <c r="A176" s="12"/>
      <c r="B176" s="12"/>
      <c r="C176" s="12"/>
      <c r="D176" s="12"/>
      <c r="E176" s="39" t="s">
        <v>52</v>
      </c>
      <c r="F176" s="12"/>
      <c r="G176" s="12"/>
      <c r="H176" s="40">
        <f>SUM(H172:H175)</f>
        <v>0</v>
      </c>
      <c r="I176" s="20"/>
      <c r="J176" s="40">
        <f>SUM(J173:J175)</f>
        <v>0</v>
      </c>
      <c r="K176" s="20"/>
      <c r="L176" s="40">
        <f>SUM(L172:L175)</f>
        <v>0</v>
      </c>
      <c r="M176" s="20"/>
      <c r="N176" s="40">
        <f>SUM(N172:N175)</f>
        <v>0</v>
      </c>
      <c r="O176" s="20"/>
      <c r="P176" s="20"/>
      <c r="Q176" s="20"/>
      <c r="R176" s="40">
        <f>SUM(R172:R175)</f>
        <v>0</v>
      </c>
      <c r="S176" s="49">
        <f>J176+N176+R176</f>
        <v>0</v>
      </c>
    </row>
    <row r="177" spans="1:19" x14ac:dyDescent="0.2">
      <c r="A177" s="12"/>
      <c r="B177" s="12"/>
      <c r="C177" s="12"/>
      <c r="D177" s="12"/>
      <c r="E177" s="39" t="s">
        <v>52</v>
      </c>
      <c r="F177" s="12"/>
      <c r="G177" s="12"/>
      <c r="H177" s="40">
        <f>H148+H171+H176</f>
        <v>74</v>
      </c>
      <c r="I177" s="20"/>
      <c r="J177" s="40">
        <f>J148+J171+J176</f>
        <v>44400</v>
      </c>
      <c r="K177" s="20"/>
      <c r="L177" s="40">
        <f>L148+L171+L176</f>
        <v>9</v>
      </c>
      <c r="M177" s="20"/>
      <c r="N177" s="40">
        <f>N148+N171+N176</f>
        <v>4050</v>
      </c>
      <c r="O177" s="20"/>
      <c r="P177" s="20"/>
      <c r="Q177" s="20"/>
      <c r="R177" s="40">
        <f>R148+R171+R176</f>
        <v>28618.45</v>
      </c>
      <c r="S177" s="53">
        <f>SUM(S121:S176)</f>
        <v>77068.45</v>
      </c>
    </row>
    <row r="178" spans="1:19" x14ac:dyDescent="0.2">
      <c r="A178" s="30"/>
      <c r="B178" s="30"/>
      <c r="C178" s="42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43">
        <f>J177+N177+R177</f>
        <v>77068.45</v>
      </c>
      <c r="S178" s="54" t="s">
        <v>0</v>
      </c>
    </row>
    <row r="181" spans="1:19" ht="20.25" x14ac:dyDescent="0.3">
      <c r="F181" t="s">
        <v>0</v>
      </c>
      <c r="H181" s="1" t="s">
        <v>122</v>
      </c>
    </row>
    <row r="183" spans="1:19" x14ac:dyDescent="0.2">
      <c r="A183" s="45" t="s">
        <v>2</v>
      </c>
      <c r="B183" s="45" t="s">
        <v>3</v>
      </c>
      <c r="C183" s="45" t="s">
        <v>4</v>
      </c>
      <c r="D183" s="45" t="s">
        <v>5</v>
      </c>
      <c r="E183" s="45" t="s">
        <v>6</v>
      </c>
      <c r="F183" s="55" t="s">
        <v>7</v>
      </c>
      <c r="G183" s="55" t="s">
        <v>8</v>
      </c>
      <c r="H183" s="56" t="s">
        <v>9</v>
      </c>
      <c r="I183" s="56"/>
      <c r="J183" s="56"/>
      <c r="K183" s="45"/>
      <c r="L183" s="56" t="s">
        <v>10</v>
      </c>
      <c r="M183" s="56"/>
      <c r="N183" s="56"/>
      <c r="O183" s="56" t="s">
        <v>11</v>
      </c>
      <c r="P183" s="56"/>
      <c r="Q183" s="56"/>
      <c r="R183" s="56"/>
    </row>
    <row r="184" spans="1:19" ht="25.5" x14ac:dyDescent="0.2">
      <c r="A184" s="46"/>
      <c r="B184" s="46"/>
      <c r="C184" s="46"/>
      <c r="D184" s="46"/>
      <c r="E184" s="46"/>
      <c r="F184" s="57"/>
      <c r="G184" s="57"/>
      <c r="H184" s="58" t="s">
        <v>12</v>
      </c>
      <c r="I184" s="59" t="s">
        <v>13</v>
      </c>
      <c r="J184" s="58" t="s">
        <v>14</v>
      </c>
      <c r="K184" s="60"/>
      <c r="L184" s="58" t="s">
        <v>12</v>
      </c>
      <c r="M184" s="58" t="s">
        <v>15</v>
      </c>
      <c r="N184" s="58" t="s">
        <v>14</v>
      </c>
      <c r="O184" s="59" t="s">
        <v>16</v>
      </c>
      <c r="P184" s="58" t="s">
        <v>12</v>
      </c>
      <c r="Q184" s="58" t="s">
        <v>15</v>
      </c>
      <c r="R184" s="58" t="s">
        <v>14</v>
      </c>
    </row>
    <row r="185" spans="1:19" ht="15.75" x14ac:dyDescent="0.25">
      <c r="A185" s="61"/>
      <c r="B185" s="47"/>
      <c r="C185" s="61"/>
      <c r="D185" s="47"/>
      <c r="E185" s="62" t="s">
        <v>17</v>
      </c>
      <c r="F185" s="61"/>
      <c r="G185" s="61"/>
      <c r="H185" s="63">
        <f>F185*G185</f>
        <v>0</v>
      </c>
      <c r="I185" s="63"/>
      <c r="J185" s="63">
        <f>H185*I185</f>
        <v>0</v>
      </c>
      <c r="K185" s="63"/>
      <c r="L185" s="63"/>
      <c r="M185" s="63"/>
      <c r="N185" s="63">
        <f>L185*M185</f>
        <v>0</v>
      </c>
      <c r="O185" s="63"/>
      <c r="P185" s="63"/>
      <c r="Q185" s="63"/>
      <c r="R185" s="63">
        <f>P185*Q185</f>
        <v>0</v>
      </c>
      <c r="S185" s="49"/>
    </row>
    <row r="186" spans="1:19" ht="15" x14ac:dyDescent="0.2">
      <c r="A186" s="61"/>
      <c r="B186" s="47"/>
      <c r="C186" s="61"/>
      <c r="D186" s="61"/>
      <c r="E186" s="64" t="s">
        <v>18</v>
      </c>
      <c r="F186" s="61"/>
      <c r="G186" s="61"/>
      <c r="H186" s="63">
        <f>F186*G186</f>
        <v>0</v>
      </c>
      <c r="I186" s="63"/>
      <c r="J186" s="63">
        <f>H186*I186</f>
        <v>0</v>
      </c>
      <c r="K186" s="63"/>
      <c r="L186" s="63"/>
      <c r="M186" s="63"/>
      <c r="N186" s="63">
        <f>L186*M186</f>
        <v>0</v>
      </c>
      <c r="O186" s="63"/>
      <c r="P186" s="63"/>
      <c r="Q186" s="63"/>
      <c r="R186" s="63">
        <f t="shared" ref="R186:R203" si="40">P186*Q186</f>
        <v>0</v>
      </c>
      <c r="S186" s="49"/>
    </row>
    <row r="187" spans="1:19" ht="181.5" customHeight="1" x14ac:dyDescent="0.2">
      <c r="A187" s="61">
        <v>1</v>
      </c>
      <c r="B187" s="47" t="s">
        <v>123</v>
      </c>
      <c r="C187" s="65">
        <v>44713</v>
      </c>
      <c r="D187" s="61" t="s">
        <v>124</v>
      </c>
      <c r="E187" s="66" t="s">
        <v>125</v>
      </c>
      <c r="F187" s="61">
        <v>8</v>
      </c>
      <c r="G187" s="61">
        <v>2</v>
      </c>
      <c r="H187" s="63">
        <f>F187*G187</f>
        <v>16</v>
      </c>
      <c r="I187" s="63">
        <v>600</v>
      </c>
      <c r="J187" s="63">
        <f>H187*I187</f>
        <v>9600</v>
      </c>
      <c r="K187" s="63" t="s">
        <v>73</v>
      </c>
      <c r="L187" s="63">
        <v>0.5</v>
      </c>
      <c r="M187" s="63">
        <v>450</v>
      </c>
      <c r="N187" s="63">
        <f>L187*M187</f>
        <v>225</v>
      </c>
      <c r="O187" s="63" t="s">
        <v>126</v>
      </c>
      <c r="P187" s="63">
        <v>10</v>
      </c>
      <c r="Q187" s="63">
        <v>235</v>
      </c>
      <c r="R187" s="63">
        <f>P187*Q187</f>
        <v>2350</v>
      </c>
      <c r="S187" s="51"/>
    </row>
    <row r="188" spans="1:19" ht="15" x14ac:dyDescent="0.2">
      <c r="A188" s="61"/>
      <c r="B188" s="47"/>
      <c r="C188" s="65"/>
      <c r="D188" s="61"/>
      <c r="E188" s="66"/>
      <c r="F188" s="61"/>
      <c r="G188" s="61"/>
      <c r="H188" s="63"/>
      <c r="I188" s="63"/>
      <c r="J188" s="63"/>
      <c r="K188" s="63"/>
      <c r="L188" s="63"/>
      <c r="M188" s="63"/>
      <c r="N188" s="63"/>
      <c r="O188" s="63" t="s">
        <v>127</v>
      </c>
      <c r="P188" s="63">
        <v>3</v>
      </c>
      <c r="Q188" s="63">
        <v>167</v>
      </c>
      <c r="R188" s="63">
        <f t="shared" ref="R188:R200" si="41">P188*Q188</f>
        <v>501</v>
      </c>
      <c r="S188" s="51"/>
    </row>
    <row r="189" spans="1:19" ht="25.5" x14ac:dyDescent="0.2">
      <c r="A189" s="61"/>
      <c r="B189" s="47"/>
      <c r="C189" s="65"/>
      <c r="D189" s="61"/>
      <c r="E189" s="66"/>
      <c r="F189" s="61"/>
      <c r="G189" s="61"/>
      <c r="H189" s="63"/>
      <c r="I189" s="63"/>
      <c r="J189" s="63"/>
      <c r="K189" s="63"/>
      <c r="L189" s="63"/>
      <c r="M189" s="63"/>
      <c r="N189" s="63"/>
      <c r="O189" s="67" t="s">
        <v>128</v>
      </c>
      <c r="P189" s="63">
        <v>3</v>
      </c>
      <c r="Q189" s="63">
        <v>302</v>
      </c>
      <c r="R189" s="63">
        <f t="shared" si="41"/>
        <v>906</v>
      </c>
      <c r="S189" s="51"/>
    </row>
    <row r="190" spans="1:19" ht="15" x14ac:dyDescent="0.2">
      <c r="A190" s="61"/>
      <c r="B190" s="47"/>
      <c r="C190" s="65"/>
      <c r="D190" s="61"/>
      <c r="E190" s="66"/>
      <c r="F190" s="61"/>
      <c r="G190" s="61"/>
      <c r="H190" s="63"/>
      <c r="I190" s="63"/>
      <c r="J190" s="63"/>
      <c r="K190" s="63"/>
      <c r="L190" s="63"/>
      <c r="M190" s="63"/>
      <c r="N190" s="63"/>
      <c r="O190" s="63" t="s">
        <v>129</v>
      </c>
      <c r="P190" s="63">
        <v>1.5</v>
      </c>
      <c r="Q190" s="63">
        <v>56</v>
      </c>
      <c r="R190" s="63">
        <f t="shared" si="41"/>
        <v>84</v>
      </c>
      <c r="S190" s="51"/>
    </row>
    <row r="191" spans="1:19" ht="15" x14ac:dyDescent="0.2">
      <c r="A191" s="61"/>
      <c r="B191" s="47"/>
      <c r="C191" s="65"/>
      <c r="D191" s="61"/>
      <c r="E191" s="66"/>
      <c r="F191" s="61"/>
      <c r="G191" s="61"/>
      <c r="H191" s="63"/>
      <c r="I191" s="63"/>
      <c r="J191" s="63"/>
      <c r="K191" s="63"/>
      <c r="L191" s="63"/>
      <c r="M191" s="63"/>
      <c r="N191" s="63"/>
      <c r="O191" s="63" t="s">
        <v>130</v>
      </c>
      <c r="P191" s="63">
        <v>1</v>
      </c>
      <c r="Q191" s="63">
        <v>66</v>
      </c>
      <c r="R191" s="63">
        <f t="shared" si="41"/>
        <v>66</v>
      </c>
      <c r="S191" s="51"/>
    </row>
    <row r="192" spans="1:19" ht="15" x14ac:dyDescent="0.2">
      <c r="A192" s="61"/>
      <c r="B192" s="47"/>
      <c r="C192" s="65"/>
      <c r="D192" s="61"/>
      <c r="E192" s="66"/>
      <c r="F192" s="61"/>
      <c r="G192" s="61"/>
      <c r="H192" s="63"/>
      <c r="I192" s="63"/>
      <c r="J192" s="63"/>
      <c r="K192" s="63"/>
      <c r="L192" s="63"/>
      <c r="M192" s="63"/>
      <c r="N192" s="63"/>
      <c r="O192" s="63" t="s">
        <v>131</v>
      </c>
      <c r="P192" s="63">
        <v>6</v>
      </c>
      <c r="Q192" s="63">
        <v>103.4</v>
      </c>
      <c r="R192" s="63">
        <f t="shared" si="41"/>
        <v>620.40000000000009</v>
      </c>
      <c r="S192" s="51"/>
    </row>
    <row r="193" spans="1:19" ht="15" x14ac:dyDescent="0.2">
      <c r="A193" s="61"/>
      <c r="B193" s="47"/>
      <c r="C193" s="65"/>
      <c r="D193" s="61"/>
      <c r="E193" s="66"/>
      <c r="F193" s="61"/>
      <c r="G193" s="61"/>
      <c r="H193" s="63"/>
      <c r="I193" s="63"/>
      <c r="J193" s="63"/>
      <c r="K193" s="63"/>
      <c r="L193" s="63"/>
      <c r="M193" s="63"/>
      <c r="N193" s="63"/>
      <c r="O193" s="63" t="s">
        <v>132</v>
      </c>
      <c r="P193" s="63">
        <v>5</v>
      </c>
      <c r="Q193" s="63">
        <v>28.5</v>
      </c>
      <c r="R193" s="63">
        <f t="shared" si="41"/>
        <v>142.5</v>
      </c>
      <c r="S193" s="51"/>
    </row>
    <row r="194" spans="1:19" ht="15" x14ac:dyDescent="0.2">
      <c r="A194" s="61"/>
      <c r="B194" s="47"/>
      <c r="C194" s="65"/>
      <c r="D194" s="61"/>
      <c r="E194" s="66"/>
      <c r="F194" s="61"/>
      <c r="G194" s="61"/>
      <c r="H194" s="63"/>
      <c r="I194" s="63"/>
      <c r="J194" s="63"/>
      <c r="K194" s="63"/>
      <c r="L194" s="63"/>
      <c r="M194" s="63"/>
      <c r="N194" s="63"/>
      <c r="O194" s="63" t="s">
        <v>133</v>
      </c>
      <c r="P194" s="63">
        <v>1</v>
      </c>
      <c r="Q194" s="63">
        <v>52</v>
      </c>
      <c r="R194" s="63">
        <f t="shared" si="41"/>
        <v>52</v>
      </c>
      <c r="S194" s="51"/>
    </row>
    <row r="195" spans="1:19" ht="15" x14ac:dyDescent="0.2">
      <c r="A195" s="61"/>
      <c r="B195" s="47"/>
      <c r="C195" s="65"/>
      <c r="D195" s="61"/>
      <c r="E195" s="66"/>
      <c r="F195" s="61"/>
      <c r="G195" s="61"/>
      <c r="H195" s="63"/>
      <c r="I195" s="63"/>
      <c r="J195" s="63"/>
      <c r="K195" s="63"/>
      <c r="L195" s="63"/>
      <c r="M195" s="63"/>
      <c r="N195" s="63"/>
      <c r="O195" s="63" t="s">
        <v>134</v>
      </c>
      <c r="P195" s="63">
        <v>1</v>
      </c>
      <c r="Q195" s="63">
        <v>51</v>
      </c>
      <c r="R195" s="63">
        <f t="shared" si="41"/>
        <v>51</v>
      </c>
      <c r="S195" s="51"/>
    </row>
    <row r="196" spans="1:19" ht="25.5" x14ac:dyDescent="0.2">
      <c r="A196" s="61"/>
      <c r="B196" s="47"/>
      <c r="C196" s="65"/>
      <c r="D196" s="61"/>
      <c r="E196" s="66"/>
      <c r="F196" s="61"/>
      <c r="G196" s="61"/>
      <c r="H196" s="63"/>
      <c r="I196" s="63"/>
      <c r="J196" s="63"/>
      <c r="K196" s="63"/>
      <c r="L196" s="63"/>
      <c r="M196" s="63"/>
      <c r="N196" s="63"/>
      <c r="O196" s="67" t="s">
        <v>135</v>
      </c>
      <c r="P196" s="63">
        <v>1</v>
      </c>
      <c r="Q196" s="63">
        <v>297</v>
      </c>
      <c r="R196" s="63">
        <f t="shared" si="41"/>
        <v>297</v>
      </c>
      <c r="S196" s="51"/>
    </row>
    <row r="197" spans="1:19" ht="15" x14ac:dyDescent="0.2">
      <c r="A197" s="61"/>
      <c r="B197" s="47"/>
      <c r="C197" s="65"/>
      <c r="D197" s="61"/>
      <c r="E197" s="66"/>
      <c r="F197" s="61"/>
      <c r="G197" s="61"/>
      <c r="H197" s="63"/>
      <c r="I197" s="63"/>
      <c r="J197" s="63"/>
      <c r="K197" s="63"/>
      <c r="L197" s="63"/>
      <c r="M197" s="63"/>
      <c r="N197" s="63"/>
      <c r="O197" s="63" t="s">
        <v>136</v>
      </c>
      <c r="P197" s="63">
        <v>1</v>
      </c>
      <c r="Q197" s="63">
        <v>239</v>
      </c>
      <c r="R197" s="63">
        <f t="shared" si="41"/>
        <v>239</v>
      </c>
      <c r="S197" s="51"/>
    </row>
    <row r="198" spans="1:19" ht="15" x14ac:dyDescent="0.2">
      <c r="A198" s="61"/>
      <c r="B198" s="47"/>
      <c r="C198" s="65"/>
      <c r="D198" s="61"/>
      <c r="E198" s="66"/>
      <c r="F198" s="61"/>
      <c r="G198" s="61"/>
      <c r="H198" s="63"/>
      <c r="I198" s="63"/>
      <c r="J198" s="63"/>
      <c r="K198" s="63"/>
      <c r="L198" s="63"/>
      <c r="M198" s="63"/>
      <c r="N198" s="63"/>
      <c r="O198" s="63" t="s">
        <v>137</v>
      </c>
      <c r="P198" s="63">
        <v>1</v>
      </c>
      <c r="Q198" s="63">
        <v>238</v>
      </c>
      <c r="R198" s="63">
        <f t="shared" si="41"/>
        <v>238</v>
      </c>
      <c r="S198" s="51"/>
    </row>
    <row r="199" spans="1:19" ht="15" x14ac:dyDescent="0.2">
      <c r="A199" s="61"/>
      <c r="B199" s="47"/>
      <c r="C199" s="65"/>
      <c r="D199" s="61"/>
      <c r="E199" s="66"/>
      <c r="F199" s="61"/>
      <c r="G199" s="61"/>
      <c r="H199" s="63"/>
      <c r="I199" s="63"/>
      <c r="J199" s="63"/>
      <c r="K199" s="63"/>
      <c r="L199" s="63"/>
      <c r="M199" s="63"/>
      <c r="N199" s="63"/>
      <c r="O199" s="63" t="s">
        <v>138</v>
      </c>
      <c r="P199" s="63">
        <v>1</v>
      </c>
      <c r="Q199" s="63">
        <v>246.22</v>
      </c>
      <c r="R199" s="63">
        <f t="shared" si="41"/>
        <v>246.22</v>
      </c>
      <c r="S199" s="51"/>
    </row>
    <row r="200" spans="1:19" ht="15" x14ac:dyDescent="0.2">
      <c r="A200" s="61"/>
      <c r="B200" s="47"/>
      <c r="C200" s="65"/>
      <c r="D200" s="61"/>
      <c r="E200" s="66"/>
      <c r="F200" s="61"/>
      <c r="G200" s="61"/>
      <c r="H200" s="63"/>
      <c r="I200" s="63"/>
      <c r="J200" s="63"/>
      <c r="K200" s="63"/>
      <c r="L200" s="63"/>
      <c r="M200" s="63"/>
      <c r="N200" s="63"/>
      <c r="O200" s="63" t="s">
        <v>139</v>
      </c>
      <c r="P200" s="63">
        <v>0.5</v>
      </c>
      <c r="Q200" s="63">
        <v>75</v>
      </c>
      <c r="R200" s="63">
        <f t="shared" si="41"/>
        <v>37.5</v>
      </c>
      <c r="S200" s="51"/>
    </row>
    <row r="201" spans="1:19" ht="15" x14ac:dyDescent="0.2">
      <c r="A201" s="61"/>
      <c r="B201" s="47"/>
      <c r="C201" s="65"/>
      <c r="D201" s="61"/>
      <c r="E201" s="66"/>
      <c r="F201" s="61"/>
      <c r="G201" s="61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51"/>
    </row>
    <row r="202" spans="1:19" ht="25.5" x14ac:dyDescent="0.2">
      <c r="A202" s="61">
        <v>2</v>
      </c>
      <c r="B202" s="47" t="s">
        <v>140</v>
      </c>
      <c r="C202" s="65"/>
      <c r="D202" s="61"/>
      <c r="E202" s="68">
        <v>45086</v>
      </c>
      <c r="F202" s="61"/>
      <c r="G202" s="61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>
        <v>55200</v>
      </c>
      <c r="S202" s="51"/>
    </row>
    <row r="203" spans="1:19" x14ac:dyDescent="0.2">
      <c r="A203" s="61"/>
      <c r="B203" s="47"/>
      <c r="C203" s="61"/>
      <c r="D203" s="61"/>
      <c r="E203" s="61"/>
      <c r="F203" s="61"/>
      <c r="G203" s="61"/>
      <c r="H203" s="63">
        <f>F203*G203</f>
        <v>0</v>
      </c>
      <c r="I203" s="63"/>
      <c r="J203" s="63">
        <f>H203*I203</f>
        <v>0</v>
      </c>
      <c r="K203" s="63"/>
      <c r="L203" s="63"/>
      <c r="M203" s="63"/>
      <c r="N203" s="63">
        <f>L203*M203</f>
        <v>0</v>
      </c>
      <c r="O203" s="63"/>
      <c r="P203" s="63"/>
      <c r="Q203" s="63"/>
      <c r="R203" s="63">
        <f t="shared" si="40"/>
        <v>0</v>
      </c>
      <c r="S203" s="51"/>
    </row>
    <row r="204" spans="1:19" x14ac:dyDescent="0.2">
      <c r="A204" s="61"/>
      <c r="B204" s="47"/>
      <c r="C204" s="61"/>
      <c r="D204" s="61"/>
      <c r="E204" s="69" t="s">
        <v>52</v>
      </c>
      <c r="F204" s="61"/>
      <c r="G204" s="61"/>
      <c r="H204" s="53">
        <f>SUM(H185:H203)</f>
        <v>16</v>
      </c>
      <c r="I204" s="63"/>
      <c r="J204" s="53">
        <f>SUM(J185:J203)</f>
        <v>9600</v>
      </c>
      <c r="K204" s="63"/>
      <c r="L204" s="53">
        <f>SUM(L185:L203)</f>
        <v>0.5</v>
      </c>
      <c r="M204" s="63"/>
      <c r="N204" s="53">
        <f>SUM(N185:N203)</f>
        <v>225</v>
      </c>
      <c r="O204" s="63"/>
      <c r="P204" s="63"/>
      <c r="Q204" s="63"/>
      <c r="R204" s="53">
        <f>SUM(R185:R203)</f>
        <v>61030.62</v>
      </c>
      <c r="S204" s="49">
        <f>J204+N204+R204</f>
        <v>70855.62</v>
      </c>
    </row>
    <row r="205" spans="1:19" ht="15" x14ac:dyDescent="0.2">
      <c r="A205" s="61" t="s">
        <v>0</v>
      </c>
      <c r="B205" s="47"/>
      <c r="C205" s="61"/>
      <c r="D205" s="61"/>
      <c r="E205" s="64" t="s">
        <v>53</v>
      </c>
      <c r="F205" s="61"/>
      <c r="G205" s="61"/>
      <c r="H205" s="63">
        <f>F205*G205</f>
        <v>0</v>
      </c>
      <c r="I205" s="63"/>
      <c r="J205" s="63">
        <f>H205*I205</f>
        <v>0</v>
      </c>
      <c r="K205" s="63"/>
      <c r="L205" s="63"/>
      <c r="M205" s="63"/>
      <c r="N205" s="63">
        <f>L205*M205</f>
        <v>0</v>
      </c>
      <c r="O205" s="63"/>
      <c r="P205" s="63"/>
      <c r="Q205" s="63"/>
      <c r="R205" s="63">
        <f>P205</f>
        <v>0</v>
      </c>
      <c r="S205" s="52"/>
    </row>
    <row r="206" spans="1:19" ht="63.75" x14ac:dyDescent="0.2">
      <c r="A206" s="61">
        <v>1</v>
      </c>
      <c r="B206" s="47" t="s">
        <v>141</v>
      </c>
      <c r="C206" s="65">
        <v>44725</v>
      </c>
      <c r="D206" s="61"/>
      <c r="E206" s="64" t="s">
        <v>125</v>
      </c>
      <c r="F206" s="61">
        <v>2</v>
      </c>
      <c r="G206" s="61">
        <v>2</v>
      </c>
      <c r="H206" s="63">
        <f t="shared" ref="H206:H213" si="42">F206*G206</f>
        <v>4</v>
      </c>
      <c r="I206" s="63">
        <v>600</v>
      </c>
      <c r="J206" s="63">
        <f>H206*I206</f>
        <v>2400</v>
      </c>
      <c r="K206" s="63" t="s">
        <v>73</v>
      </c>
      <c r="L206" s="63">
        <v>0.5</v>
      </c>
      <c r="M206" s="63">
        <v>450</v>
      </c>
      <c r="N206" s="63">
        <f t="shared" ref="N206:N212" si="43">L206*M206</f>
        <v>225</v>
      </c>
      <c r="O206" s="63" t="s">
        <v>142</v>
      </c>
      <c r="P206" s="63">
        <v>6</v>
      </c>
      <c r="Q206" s="63">
        <v>20000</v>
      </c>
      <c r="R206" s="63">
        <f>P206*Q206</f>
        <v>120000</v>
      </c>
      <c r="S206" s="52"/>
    </row>
    <row r="207" spans="1:19" ht="15" x14ac:dyDescent="0.2">
      <c r="A207" s="61"/>
      <c r="B207" s="47"/>
      <c r="C207" s="61"/>
      <c r="D207" s="61"/>
      <c r="E207" s="64"/>
      <c r="F207" s="61"/>
      <c r="G207" s="61"/>
      <c r="H207" s="63">
        <f t="shared" si="42"/>
        <v>0</v>
      </c>
      <c r="I207" s="63"/>
      <c r="J207" s="63">
        <f>H207*I207</f>
        <v>0</v>
      </c>
      <c r="K207" s="63"/>
      <c r="L207" s="63"/>
      <c r="M207" s="63"/>
      <c r="N207" s="63">
        <f t="shared" si="43"/>
        <v>0</v>
      </c>
      <c r="O207" s="63"/>
      <c r="P207" s="63"/>
      <c r="Q207" s="63"/>
      <c r="R207" s="63">
        <f t="shared" ref="R207:R213" si="44">P207*Q207</f>
        <v>0</v>
      </c>
      <c r="S207" s="52"/>
    </row>
    <row r="208" spans="1:19" ht="114.75" x14ac:dyDescent="0.2">
      <c r="A208" s="61">
        <v>2</v>
      </c>
      <c r="B208" s="47" t="s">
        <v>143</v>
      </c>
      <c r="C208" s="61" t="s">
        <v>144</v>
      </c>
      <c r="D208" s="61"/>
      <c r="E208" s="64" t="s">
        <v>125</v>
      </c>
      <c r="F208" s="61">
        <v>3</v>
      </c>
      <c r="G208" s="61">
        <v>2</v>
      </c>
      <c r="H208" s="63">
        <f t="shared" si="42"/>
        <v>6</v>
      </c>
      <c r="I208" s="63">
        <v>600</v>
      </c>
      <c r="J208" s="63">
        <f t="shared" ref="J208:J213" si="45">H208*I208</f>
        <v>3600</v>
      </c>
      <c r="K208" s="63" t="s">
        <v>73</v>
      </c>
      <c r="L208" s="63">
        <v>2</v>
      </c>
      <c r="M208" s="63">
        <v>450</v>
      </c>
      <c r="N208" s="63">
        <f t="shared" si="43"/>
        <v>900</v>
      </c>
      <c r="O208" s="63" t="s">
        <v>145</v>
      </c>
      <c r="P208" s="63">
        <v>0.5</v>
      </c>
      <c r="Q208" s="63">
        <v>807.8</v>
      </c>
      <c r="R208" s="63">
        <f t="shared" si="44"/>
        <v>403.9</v>
      </c>
      <c r="S208" s="52"/>
    </row>
    <row r="209" spans="1:19" ht="15" x14ac:dyDescent="0.2">
      <c r="A209" s="61"/>
      <c r="B209" s="47"/>
      <c r="C209" s="61"/>
      <c r="D209" s="61"/>
      <c r="E209" s="64"/>
      <c r="F209" s="61"/>
      <c r="G209" s="61"/>
      <c r="H209" s="63">
        <f t="shared" si="42"/>
        <v>0</v>
      </c>
      <c r="I209" s="63"/>
      <c r="J209" s="63">
        <f t="shared" si="45"/>
        <v>0</v>
      </c>
      <c r="K209" s="63"/>
      <c r="L209" s="63"/>
      <c r="M209" s="63"/>
      <c r="N209" s="63">
        <f t="shared" si="43"/>
        <v>0</v>
      </c>
      <c r="O209" s="63" t="s">
        <v>146</v>
      </c>
      <c r="P209" s="63">
        <v>1</v>
      </c>
      <c r="Q209" s="63">
        <v>430</v>
      </c>
      <c r="R209" s="63">
        <f t="shared" si="44"/>
        <v>430</v>
      </c>
      <c r="S209" s="52"/>
    </row>
    <row r="210" spans="1:19" ht="15" x14ac:dyDescent="0.2">
      <c r="A210" s="61"/>
      <c r="B210" s="47"/>
      <c r="C210" s="61"/>
      <c r="D210" s="61"/>
      <c r="E210" s="64"/>
      <c r="F210" s="61"/>
      <c r="G210" s="61"/>
      <c r="H210" s="63">
        <f t="shared" si="42"/>
        <v>0</v>
      </c>
      <c r="I210" s="63"/>
      <c r="J210" s="63">
        <f t="shared" si="45"/>
        <v>0</v>
      </c>
      <c r="K210" s="63"/>
      <c r="L210" s="63"/>
      <c r="M210" s="63"/>
      <c r="N210" s="63">
        <f t="shared" si="43"/>
        <v>0</v>
      </c>
      <c r="O210" s="63" t="s">
        <v>147</v>
      </c>
      <c r="P210" s="63">
        <v>1</v>
      </c>
      <c r="Q210" s="63">
        <v>48.66</v>
      </c>
      <c r="R210" s="63">
        <f t="shared" si="44"/>
        <v>48.66</v>
      </c>
      <c r="S210" s="52"/>
    </row>
    <row r="211" spans="1:19" ht="15" x14ac:dyDescent="0.2">
      <c r="A211" s="61"/>
      <c r="B211" s="47"/>
      <c r="C211" s="61"/>
      <c r="D211" s="61"/>
      <c r="E211" s="64"/>
      <c r="F211" s="61"/>
      <c r="G211" s="61"/>
      <c r="H211" s="63">
        <f t="shared" si="42"/>
        <v>0</v>
      </c>
      <c r="I211" s="63"/>
      <c r="J211" s="63">
        <f t="shared" si="45"/>
        <v>0</v>
      </c>
      <c r="K211" s="63"/>
      <c r="L211" s="63"/>
      <c r="M211" s="63"/>
      <c r="N211" s="63">
        <f t="shared" si="43"/>
        <v>0</v>
      </c>
      <c r="O211" s="63" t="s">
        <v>148</v>
      </c>
      <c r="P211" s="63">
        <v>0.3</v>
      </c>
      <c r="Q211" s="63">
        <v>295</v>
      </c>
      <c r="R211" s="63">
        <f t="shared" si="44"/>
        <v>88.5</v>
      </c>
      <c r="S211" s="52"/>
    </row>
    <row r="212" spans="1:19" ht="15" x14ac:dyDescent="0.2">
      <c r="A212" s="61"/>
      <c r="B212" s="47"/>
      <c r="C212" s="61"/>
      <c r="D212" s="61"/>
      <c r="E212" s="64"/>
      <c r="F212" s="61"/>
      <c r="G212" s="61"/>
      <c r="H212" s="63">
        <f t="shared" si="42"/>
        <v>0</v>
      </c>
      <c r="I212" s="63"/>
      <c r="J212" s="63">
        <f t="shared" si="45"/>
        <v>0</v>
      </c>
      <c r="K212" s="63"/>
      <c r="L212" s="63"/>
      <c r="M212" s="63"/>
      <c r="N212" s="63">
        <f t="shared" si="43"/>
        <v>0</v>
      </c>
      <c r="O212" s="63" t="s">
        <v>149</v>
      </c>
      <c r="P212" s="63">
        <v>2</v>
      </c>
      <c r="Q212" s="63">
        <v>30</v>
      </c>
      <c r="R212" s="63">
        <f t="shared" si="44"/>
        <v>60</v>
      </c>
      <c r="S212" s="52"/>
    </row>
    <row r="213" spans="1:19" x14ac:dyDescent="0.2">
      <c r="A213" s="61"/>
      <c r="B213" s="47"/>
      <c r="C213" s="61"/>
      <c r="D213" s="61"/>
      <c r="E213" s="61"/>
      <c r="F213" s="61"/>
      <c r="G213" s="61"/>
      <c r="H213" s="63">
        <f t="shared" si="42"/>
        <v>0</v>
      </c>
      <c r="I213" s="63"/>
      <c r="J213" s="63">
        <f t="shared" si="45"/>
        <v>0</v>
      </c>
      <c r="K213" s="63"/>
      <c r="L213" s="63"/>
      <c r="M213" s="63"/>
      <c r="N213" s="63">
        <f>L213*M213</f>
        <v>0</v>
      </c>
      <c r="O213" s="63"/>
      <c r="P213" s="63"/>
      <c r="Q213" s="63"/>
      <c r="R213" s="63">
        <f t="shared" si="44"/>
        <v>0</v>
      </c>
      <c r="S213" s="49"/>
    </row>
    <row r="214" spans="1:19" x14ac:dyDescent="0.2">
      <c r="A214" s="61"/>
      <c r="B214" s="47"/>
      <c r="C214" s="61"/>
      <c r="D214" s="61"/>
      <c r="E214" s="69" t="s">
        <v>52</v>
      </c>
      <c r="F214" s="61"/>
      <c r="G214" s="61"/>
      <c r="H214" s="53">
        <f>SUM(H205:H213)</f>
        <v>10</v>
      </c>
      <c r="I214" s="63"/>
      <c r="J214" s="53">
        <f>SUM(J205:J213)</f>
        <v>6000</v>
      </c>
      <c r="K214" s="63"/>
      <c r="L214" s="53">
        <f>SUM(L205:L213)</f>
        <v>2.5</v>
      </c>
      <c r="M214" s="63"/>
      <c r="N214" s="53">
        <f>SUM(N205:N213)</f>
        <v>1125</v>
      </c>
      <c r="O214" s="63"/>
      <c r="P214" s="63"/>
      <c r="Q214" s="63"/>
      <c r="R214" s="53">
        <f>SUM(R205:R213)</f>
        <v>121031.06</v>
      </c>
      <c r="S214" s="49">
        <f>J214+N214+R214</f>
        <v>128156.06</v>
      </c>
    </row>
    <row r="215" spans="1:19" ht="15" x14ac:dyDescent="0.2">
      <c r="A215" s="61"/>
      <c r="B215" s="47"/>
      <c r="C215" s="61"/>
      <c r="D215" s="61"/>
      <c r="E215" s="64" t="s">
        <v>56</v>
      </c>
      <c r="F215" s="61"/>
      <c r="G215" s="61"/>
      <c r="H215" s="63">
        <f>F215*G215</f>
        <v>0</v>
      </c>
      <c r="I215" s="63"/>
      <c r="J215" s="63">
        <f>H215*I215</f>
        <v>0</v>
      </c>
      <c r="K215" s="63"/>
      <c r="L215" s="63"/>
      <c r="M215" s="63"/>
      <c r="N215" s="63">
        <f>L215*M215</f>
        <v>0</v>
      </c>
      <c r="O215" s="63"/>
      <c r="P215" s="63"/>
      <c r="Q215" s="63"/>
      <c r="R215" s="63">
        <f>P215*Q215</f>
        <v>0</v>
      </c>
      <c r="S215" s="52"/>
    </row>
    <row r="216" spans="1:19" ht="15" x14ac:dyDescent="0.2">
      <c r="A216" s="61"/>
      <c r="B216" s="47"/>
      <c r="C216" s="65"/>
      <c r="D216" s="61"/>
      <c r="E216" s="64"/>
      <c r="F216" s="61"/>
      <c r="G216" s="61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52"/>
    </row>
    <row r="217" spans="1:19" ht="15" x14ac:dyDescent="0.2">
      <c r="A217" s="61"/>
      <c r="B217" s="47"/>
      <c r="C217" s="65"/>
      <c r="D217" s="61"/>
      <c r="E217" s="64"/>
      <c r="F217" s="61"/>
      <c r="G217" s="61"/>
      <c r="H217" s="63">
        <f>F217*G217</f>
        <v>0</v>
      </c>
      <c r="I217" s="63"/>
      <c r="J217" s="63">
        <f t="shared" ref="J217:J218" si="46">H217*I217</f>
        <v>0</v>
      </c>
      <c r="K217" s="63"/>
      <c r="L217" s="63"/>
      <c r="M217" s="63"/>
      <c r="N217" s="63">
        <f>L217*M217</f>
        <v>0</v>
      </c>
      <c r="O217" s="63"/>
      <c r="P217" s="63"/>
      <c r="Q217" s="63"/>
      <c r="R217" s="63">
        <f t="shared" ref="R217:R218" si="47">P217*Q217</f>
        <v>0</v>
      </c>
      <c r="S217" s="52"/>
    </row>
    <row r="218" spans="1:19" x14ac:dyDescent="0.2">
      <c r="A218" s="61"/>
      <c r="B218" s="47"/>
      <c r="C218" s="61"/>
      <c r="D218" s="61"/>
      <c r="E218" s="61"/>
      <c r="F218" s="61"/>
      <c r="G218" s="61"/>
      <c r="H218" s="63">
        <f>F218*G218</f>
        <v>0</v>
      </c>
      <c r="I218" s="63"/>
      <c r="J218" s="63">
        <f t="shared" si="46"/>
        <v>0</v>
      </c>
      <c r="K218" s="63"/>
      <c r="L218" s="63"/>
      <c r="M218" s="63"/>
      <c r="N218" s="63">
        <f>L218*M218</f>
        <v>0</v>
      </c>
      <c r="O218" s="63"/>
      <c r="P218" s="63"/>
      <c r="Q218" s="63"/>
      <c r="R218" s="63">
        <f t="shared" si="47"/>
        <v>0</v>
      </c>
      <c r="S218" s="52"/>
    </row>
    <row r="219" spans="1:19" x14ac:dyDescent="0.2">
      <c r="A219" s="61"/>
      <c r="B219" s="47"/>
      <c r="C219" s="61"/>
      <c r="D219" s="61"/>
      <c r="E219" s="69" t="s">
        <v>52</v>
      </c>
      <c r="F219" s="61"/>
      <c r="G219" s="61"/>
      <c r="H219" s="53">
        <f>SUM(H215:H218)</f>
        <v>0</v>
      </c>
      <c r="I219" s="63"/>
      <c r="J219" s="53">
        <f>SUM(J216:J218)</f>
        <v>0</v>
      </c>
      <c r="K219" s="63"/>
      <c r="L219" s="53">
        <f>SUM(L215:L218)</f>
        <v>0</v>
      </c>
      <c r="M219" s="63"/>
      <c r="N219" s="53">
        <f>SUM(N215:N218)</f>
        <v>0</v>
      </c>
      <c r="O219" s="63"/>
      <c r="P219" s="63"/>
      <c r="Q219" s="63"/>
      <c r="R219" s="53">
        <f>SUM(R215:R218)</f>
        <v>0</v>
      </c>
      <c r="S219" s="49">
        <f>J219+N219+R219</f>
        <v>0</v>
      </c>
    </row>
    <row r="220" spans="1:19" x14ac:dyDescent="0.2">
      <c r="A220" s="61"/>
      <c r="B220" s="47"/>
      <c r="C220" s="61"/>
      <c r="D220" s="61"/>
      <c r="E220" s="69" t="s">
        <v>52</v>
      </c>
      <c r="F220" s="61"/>
      <c r="G220" s="61"/>
      <c r="H220" s="53">
        <f>H204+H214+H219</f>
        <v>26</v>
      </c>
      <c r="I220" s="63"/>
      <c r="J220" s="53">
        <f>J204+J214+J219</f>
        <v>15600</v>
      </c>
      <c r="K220" s="63"/>
      <c r="L220" s="53">
        <f>L204+L214+L219</f>
        <v>3</v>
      </c>
      <c r="M220" s="63"/>
      <c r="N220" s="53">
        <f>N204+N214+N219</f>
        <v>1350</v>
      </c>
      <c r="O220" s="63"/>
      <c r="P220" s="63"/>
      <c r="Q220" s="63"/>
      <c r="R220" s="53">
        <f>R204+R214+R219</f>
        <v>182061.68</v>
      </c>
      <c r="S220" s="53">
        <f>SUM(S185:S219)</f>
        <v>199011.68</v>
      </c>
    </row>
    <row r="221" spans="1:19" x14ac:dyDescent="0.2">
      <c r="C221" s="22"/>
      <c r="R221" s="54">
        <f>J220+N220+R220</f>
        <v>199011.68</v>
      </c>
      <c r="S221" s="54" t="s">
        <v>0</v>
      </c>
    </row>
    <row r="224" spans="1:19" ht="20.25" x14ac:dyDescent="0.3">
      <c r="F224" t="s">
        <v>0</v>
      </c>
      <c r="H224" s="1" t="s">
        <v>150</v>
      </c>
    </row>
    <row r="226" spans="1:19" x14ac:dyDescent="0.2">
      <c r="A226" s="45" t="s">
        <v>2</v>
      </c>
      <c r="B226" s="45" t="s">
        <v>3</v>
      </c>
      <c r="C226" s="45" t="s">
        <v>4</v>
      </c>
      <c r="D226" s="45" t="s">
        <v>5</v>
      </c>
      <c r="E226" s="45" t="s">
        <v>6</v>
      </c>
      <c r="F226" s="55" t="s">
        <v>7</v>
      </c>
      <c r="G226" s="55" t="s">
        <v>8</v>
      </c>
      <c r="H226" s="56" t="s">
        <v>9</v>
      </c>
      <c r="I226" s="56"/>
      <c r="J226" s="56"/>
      <c r="K226" s="45"/>
      <c r="L226" s="56" t="s">
        <v>10</v>
      </c>
      <c r="M226" s="56"/>
      <c r="N226" s="56"/>
      <c r="O226" s="56" t="s">
        <v>11</v>
      </c>
      <c r="P226" s="56"/>
      <c r="Q226" s="56"/>
      <c r="R226" s="56"/>
    </row>
    <row r="227" spans="1:19" ht="25.5" x14ac:dyDescent="0.2">
      <c r="A227" s="46"/>
      <c r="B227" s="46"/>
      <c r="C227" s="46"/>
      <c r="D227" s="46"/>
      <c r="E227" s="46"/>
      <c r="F227" s="57"/>
      <c r="G227" s="57"/>
      <c r="H227" s="58" t="s">
        <v>12</v>
      </c>
      <c r="I227" s="59" t="s">
        <v>13</v>
      </c>
      <c r="J227" s="58" t="s">
        <v>14</v>
      </c>
      <c r="K227" s="60"/>
      <c r="L227" s="58" t="s">
        <v>12</v>
      </c>
      <c r="M227" s="58" t="s">
        <v>15</v>
      </c>
      <c r="N227" s="58" t="s">
        <v>14</v>
      </c>
      <c r="O227" s="59" t="s">
        <v>16</v>
      </c>
      <c r="P227" s="58" t="s">
        <v>12</v>
      </c>
      <c r="Q227" s="58" t="s">
        <v>15</v>
      </c>
      <c r="R227" s="58" t="s">
        <v>14</v>
      </c>
    </row>
    <row r="228" spans="1:19" ht="15.75" x14ac:dyDescent="0.25">
      <c r="A228" s="61"/>
      <c r="B228" s="47"/>
      <c r="C228" s="61"/>
      <c r="D228" s="47"/>
      <c r="E228" s="62" t="s">
        <v>17</v>
      </c>
      <c r="F228" s="61"/>
      <c r="G228" s="61"/>
      <c r="H228" s="63">
        <f>F228*G228</f>
        <v>0</v>
      </c>
      <c r="I228" s="63"/>
      <c r="J228" s="63">
        <f>H228*I228</f>
        <v>0</v>
      </c>
      <c r="K228" s="63"/>
      <c r="L228" s="63"/>
      <c r="M228" s="63"/>
      <c r="N228" s="63">
        <f>L228*M228</f>
        <v>0</v>
      </c>
      <c r="O228" s="63"/>
      <c r="P228" s="63"/>
      <c r="Q228" s="63"/>
      <c r="R228" s="63">
        <f>P228*Q228</f>
        <v>0</v>
      </c>
      <c r="S228" s="49"/>
    </row>
    <row r="229" spans="1:19" ht="15" x14ac:dyDescent="0.2">
      <c r="A229" s="61"/>
      <c r="B229" s="47"/>
      <c r="C229" s="61"/>
      <c r="D229" s="61"/>
      <c r="E229" s="64" t="s">
        <v>18</v>
      </c>
      <c r="F229" s="61"/>
      <c r="G229" s="61"/>
      <c r="H229" s="63">
        <f>F229*G229</f>
        <v>0</v>
      </c>
      <c r="I229" s="63"/>
      <c r="J229" s="63">
        <f>H229*I229</f>
        <v>0</v>
      </c>
      <c r="K229" s="63"/>
      <c r="L229" s="63"/>
      <c r="M229" s="63"/>
      <c r="N229" s="63">
        <f>L229*M229</f>
        <v>0</v>
      </c>
      <c r="O229" s="63"/>
      <c r="P229" s="63"/>
      <c r="Q229" s="63"/>
      <c r="R229" s="63">
        <f t="shared" ref="R229:R231" si="48">P229*Q229</f>
        <v>0</v>
      </c>
      <c r="S229" s="49"/>
    </row>
    <row r="230" spans="1:19" ht="44.25" customHeight="1" x14ac:dyDescent="0.2">
      <c r="A230" s="61">
        <v>1</v>
      </c>
      <c r="B230" s="47" t="s">
        <v>151</v>
      </c>
      <c r="C230" s="65"/>
      <c r="D230" s="61"/>
      <c r="E230" s="66"/>
      <c r="F230" s="61"/>
      <c r="G230" s="61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>
        <v>13000</v>
      </c>
      <c r="S230" s="51"/>
    </row>
    <row r="231" spans="1:19" x14ac:dyDescent="0.2">
      <c r="A231" s="61"/>
      <c r="B231" s="47"/>
      <c r="C231" s="61"/>
      <c r="D231" s="61"/>
      <c r="E231" s="61"/>
      <c r="F231" s="61"/>
      <c r="G231" s="61"/>
      <c r="H231" s="63">
        <f>F231*G231</f>
        <v>0</v>
      </c>
      <c r="I231" s="63"/>
      <c r="J231" s="63">
        <f>H231*I231</f>
        <v>0</v>
      </c>
      <c r="K231" s="63"/>
      <c r="L231" s="63"/>
      <c r="M231" s="63"/>
      <c r="N231" s="63">
        <f>L231*M231</f>
        <v>0</v>
      </c>
      <c r="O231" s="63"/>
      <c r="P231" s="63"/>
      <c r="Q231" s="63"/>
      <c r="R231" s="63">
        <f t="shared" si="48"/>
        <v>0</v>
      </c>
      <c r="S231" s="51"/>
    </row>
    <row r="232" spans="1:19" x14ac:dyDescent="0.2">
      <c r="A232" s="61"/>
      <c r="B232" s="47"/>
      <c r="C232" s="61"/>
      <c r="D232" s="61"/>
      <c r="E232" s="69" t="s">
        <v>52</v>
      </c>
      <c r="F232" s="61"/>
      <c r="G232" s="61"/>
      <c r="H232" s="53">
        <f>SUM(H228:H231)</f>
        <v>0</v>
      </c>
      <c r="I232" s="63"/>
      <c r="J232" s="53">
        <f>SUM(J228:J231)</f>
        <v>0</v>
      </c>
      <c r="K232" s="63"/>
      <c r="L232" s="53">
        <f>SUM(L228:L231)</f>
        <v>0</v>
      </c>
      <c r="M232" s="63"/>
      <c r="N232" s="53">
        <f>SUM(N228:N231)</f>
        <v>0</v>
      </c>
      <c r="O232" s="63"/>
      <c r="P232" s="63"/>
      <c r="Q232" s="63"/>
      <c r="R232" s="53">
        <f>SUM(R228:R231)</f>
        <v>13000</v>
      </c>
      <c r="S232" s="49">
        <f>J232+N232+R232</f>
        <v>13000</v>
      </c>
    </row>
    <row r="233" spans="1:19" ht="15" x14ac:dyDescent="0.2">
      <c r="A233" s="61" t="s">
        <v>0</v>
      </c>
      <c r="B233" s="47"/>
      <c r="C233" s="61"/>
      <c r="D233" s="61"/>
      <c r="E233" s="64" t="s">
        <v>53</v>
      </c>
      <c r="F233" s="61"/>
      <c r="G233" s="61"/>
      <c r="H233" s="63">
        <f>F233*G233</f>
        <v>0</v>
      </c>
      <c r="I233" s="63"/>
      <c r="J233" s="63">
        <f>H233*I233</f>
        <v>0</v>
      </c>
      <c r="K233" s="63"/>
      <c r="L233" s="63"/>
      <c r="M233" s="63"/>
      <c r="N233" s="63">
        <f>L233*M233</f>
        <v>0</v>
      </c>
      <c r="O233" s="63"/>
      <c r="P233" s="63"/>
      <c r="Q233" s="63"/>
      <c r="R233" s="63">
        <f>P233</f>
        <v>0</v>
      </c>
      <c r="S233" s="52"/>
    </row>
    <row r="234" spans="1:19" ht="15" x14ac:dyDescent="0.2">
      <c r="A234" s="61"/>
      <c r="B234" s="47"/>
      <c r="C234" s="65"/>
      <c r="D234" s="61"/>
      <c r="E234" s="64" t="s">
        <v>74</v>
      </c>
      <c r="F234" s="61"/>
      <c r="G234" s="61"/>
      <c r="H234" s="63">
        <f t="shared" ref="H234:H236" si="49">F234*G234</f>
        <v>0</v>
      </c>
      <c r="I234" s="63"/>
      <c r="J234" s="63">
        <f>H234*I234</f>
        <v>0</v>
      </c>
      <c r="K234" s="63"/>
      <c r="L234" s="63"/>
      <c r="M234" s="63"/>
      <c r="N234" s="63">
        <f t="shared" ref="N234:N235" si="50">L234*M234</f>
        <v>0</v>
      </c>
      <c r="O234" s="63"/>
      <c r="P234" s="63"/>
      <c r="Q234" s="63"/>
      <c r="R234" s="63">
        <f>P234*Q234</f>
        <v>0</v>
      </c>
      <c r="S234" s="52"/>
    </row>
    <row r="235" spans="1:19" ht="15" x14ac:dyDescent="0.2">
      <c r="A235" s="61"/>
      <c r="B235" s="47"/>
      <c r="C235" s="61"/>
      <c r="D235" s="61"/>
      <c r="E235" s="64"/>
      <c r="F235" s="61"/>
      <c r="G235" s="61"/>
      <c r="H235" s="63">
        <f t="shared" si="49"/>
        <v>0</v>
      </c>
      <c r="I235" s="63"/>
      <c r="J235" s="63">
        <f>H235*I235</f>
        <v>0</v>
      </c>
      <c r="K235" s="63"/>
      <c r="L235" s="63"/>
      <c r="M235" s="63"/>
      <c r="N235" s="63">
        <f t="shared" si="50"/>
        <v>0</v>
      </c>
      <c r="O235" s="63"/>
      <c r="P235" s="63"/>
      <c r="Q235" s="63"/>
      <c r="R235" s="63">
        <f t="shared" ref="R235:R236" si="51">P235*Q235</f>
        <v>0</v>
      </c>
      <c r="S235" s="52"/>
    </row>
    <row r="236" spans="1:19" x14ac:dyDescent="0.2">
      <c r="A236" s="61"/>
      <c r="B236" s="47"/>
      <c r="C236" s="61"/>
      <c r="D236" s="61"/>
      <c r="E236" s="61"/>
      <c r="F236" s="61"/>
      <c r="G236" s="61"/>
      <c r="H236" s="63">
        <f t="shared" si="49"/>
        <v>0</v>
      </c>
      <c r="I236" s="63"/>
      <c r="J236" s="63">
        <f t="shared" ref="J236" si="52">H236*I236</f>
        <v>0</v>
      </c>
      <c r="K236" s="63"/>
      <c r="L236" s="63"/>
      <c r="M236" s="63"/>
      <c r="N236" s="63">
        <f>L236*M236</f>
        <v>0</v>
      </c>
      <c r="O236" s="63"/>
      <c r="P236" s="63"/>
      <c r="Q236" s="63"/>
      <c r="R236" s="63">
        <f t="shared" si="51"/>
        <v>0</v>
      </c>
      <c r="S236" s="49"/>
    </row>
    <row r="237" spans="1:19" x14ac:dyDescent="0.2">
      <c r="A237" s="61"/>
      <c r="B237" s="47"/>
      <c r="C237" s="61"/>
      <c r="D237" s="61"/>
      <c r="E237" s="69" t="s">
        <v>52</v>
      </c>
      <c r="F237" s="61"/>
      <c r="G237" s="61"/>
      <c r="H237" s="53">
        <f>SUM(H233:H236)</f>
        <v>0</v>
      </c>
      <c r="I237" s="63"/>
      <c r="J237" s="53">
        <f>SUM(J233:J236)</f>
        <v>0</v>
      </c>
      <c r="K237" s="63"/>
      <c r="L237" s="53">
        <f>SUM(L233:L236)</f>
        <v>0</v>
      </c>
      <c r="M237" s="63"/>
      <c r="N237" s="53">
        <f>SUM(N233:N236)</f>
        <v>0</v>
      </c>
      <c r="O237" s="63"/>
      <c r="P237" s="63"/>
      <c r="Q237" s="63"/>
      <c r="R237" s="53">
        <f>SUM(R233:R236)</f>
        <v>0</v>
      </c>
      <c r="S237" s="49">
        <f>J237+N237+R237</f>
        <v>0</v>
      </c>
    </row>
    <row r="238" spans="1:19" ht="15" x14ac:dyDescent="0.2">
      <c r="A238" s="61"/>
      <c r="B238" s="47"/>
      <c r="C238" s="61"/>
      <c r="D238" s="61"/>
      <c r="E238" s="64" t="s">
        <v>56</v>
      </c>
      <c r="F238" s="61"/>
      <c r="G238" s="61"/>
      <c r="H238" s="63">
        <f>F238*G238</f>
        <v>0</v>
      </c>
      <c r="I238" s="63"/>
      <c r="J238" s="63">
        <f>H238*I238</f>
        <v>0</v>
      </c>
      <c r="K238" s="63"/>
      <c r="L238" s="63"/>
      <c r="M238" s="63"/>
      <c r="N238" s="63">
        <f>L238*M238</f>
        <v>0</v>
      </c>
      <c r="O238" s="63"/>
      <c r="P238" s="63"/>
      <c r="Q238" s="63"/>
      <c r="R238" s="63">
        <f>P238*Q238</f>
        <v>0</v>
      </c>
      <c r="S238" s="52"/>
    </row>
    <row r="239" spans="1:19" ht="15" x14ac:dyDescent="0.2">
      <c r="A239" s="61"/>
      <c r="B239" s="47"/>
      <c r="C239" s="65"/>
      <c r="D239" s="61"/>
      <c r="E239" s="64"/>
      <c r="F239" s="61"/>
      <c r="G239" s="61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52"/>
    </row>
    <row r="240" spans="1:19" ht="15" x14ac:dyDescent="0.2">
      <c r="A240" s="61"/>
      <c r="B240" s="47"/>
      <c r="C240" s="65"/>
      <c r="D240" s="61"/>
      <c r="E240" s="64"/>
      <c r="F240" s="61"/>
      <c r="G240" s="61"/>
      <c r="H240" s="63">
        <f>F240*G240</f>
        <v>0</v>
      </c>
      <c r="I240" s="63"/>
      <c r="J240" s="63">
        <f t="shared" ref="J240:J241" si="53">H240*I240</f>
        <v>0</v>
      </c>
      <c r="K240" s="63"/>
      <c r="L240" s="63"/>
      <c r="M240" s="63"/>
      <c r="N240" s="63">
        <f>L240*M240</f>
        <v>0</v>
      </c>
      <c r="O240" s="63"/>
      <c r="P240" s="63"/>
      <c r="Q240" s="63"/>
      <c r="R240" s="63">
        <f t="shared" ref="R240:R241" si="54">P240*Q240</f>
        <v>0</v>
      </c>
      <c r="S240" s="52"/>
    </row>
    <row r="241" spans="1:19" x14ac:dyDescent="0.2">
      <c r="A241" s="61"/>
      <c r="B241" s="47"/>
      <c r="C241" s="61"/>
      <c r="D241" s="61"/>
      <c r="E241" s="61"/>
      <c r="F241" s="61"/>
      <c r="G241" s="61"/>
      <c r="H241" s="63">
        <f>F241*G241</f>
        <v>0</v>
      </c>
      <c r="I241" s="63"/>
      <c r="J241" s="63">
        <f t="shared" si="53"/>
        <v>0</v>
      </c>
      <c r="K241" s="63"/>
      <c r="L241" s="63"/>
      <c r="M241" s="63"/>
      <c r="N241" s="63">
        <f>L241*M241</f>
        <v>0</v>
      </c>
      <c r="O241" s="63"/>
      <c r="P241" s="63"/>
      <c r="Q241" s="63"/>
      <c r="R241" s="63">
        <f t="shared" si="54"/>
        <v>0</v>
      </c>
      <c r="S241" s="52"/>
    </row>
    <row r="242" spans="1:19" x14ac:dyDescent="0.2">
      <c r="A242" s="61"/>
      <c r="B242" s="47"/>
      <c r="C242" s="61"/>
      <c r="D242" s="61"/>
      <c r="E242" s="69" t="s">
        <v>52</v>
      </c>
      <c r="F242" s="61"/>
      <c r="G242" s="61"/>
      <c r="H242" s="53">
        <f>SUM(H238:H241)</f>
        <v>0</v>
      </c>
      <c r="I242" s="63"/>
      <c r="J242" s="53">
        <f>SUM(J239:J241)</f>
        <v>0</v>
      </c>
      <c r="K242" s="63"/>
      <c r="L242" s="53">
        <f>SUM(L238:L241)</f>
        <v>0</v>
      </c>
      <c r="M242" s="63"/>
      <c r="N242" s="53">
        <f>SUM(N238:N241)</f>
        <v>0</v>
      </c>
      <c r="O242" s="63"/>
      <c r="P242" s="63"/>
      <c r="Q242" s="63"/>
      <c r="R242" s="53">
        <f>SUM(R238:R241)</f>
        <v>0</v>
      </c>
      <c r="S242" s="49">
        <f>J242+N242+R242</f>
        <v>0</v>
      </c>
    </row>
    <row r="243" spans="1:19" x14ac:dyDescent="0.2">
      <c r="A243" s="61"/>
      <c r="B243" s="47"/>
      <c r="C243" s="61"/>
      <c r="D243" s="61"/>
      <c r="E243" s="69" t="s">
        <v>52</v>
      </c>
      <c r="F243" s="61"/>
      <c r="G243" s="61"/>
      <c r="H243" s="53">
        <f>H232+H237+H242</f>
        <v>0</v>
      </c>
      <c r="I243" s="63"/>
      <c r="J243" s="53">
        <f>J232+J237+J242</f>
        <v>0</v>
      </c>
      <c r="K243" s="63"/>
      <c r="L243" s="53">
        <f>L232+L237+L242</f>
        <v>0</v>
      </c>
      <c r="M243" s="63"/>
      <c r="N243" s="53">
        <f>N232+N237+N242</f>
        <v>0</v>
      </c>
      <c r="O243" s="63"/>
      <c r="P243" s="63"/>
      <c r="Q243" s="63"/>
      <c r="R243" s="53">
        <f>R232+R237+R242</f>
        <v>13000</v>
      </c>
      <c r="S243" s="53">
        <f>SUM(S228:S242)</f>
        <v>13000</v>
      </c>
    </row>
    <row r="244" spans="1:19" x14ac:dyDescent="0.2">
      <c r="C244" s="22"/>
      <c r="R244" s="54">
        <f>J243+N243+R243</f>
        <v>13000</v>
      </c>
      <c r="S244" s="54" t="s">
        <v>0</v>
      </c>
    </row>
    <row r="246" spans="1:19" ht="20.25" x14ac:dyDescent="0.3">
      <c r="F246" t="s">
        <v>0</v>
      </c>
      <c r="H246" s="1" t="s">
        <v>152</v>
      </c>
    </row>
    <row r="248" spans="1:19" x14ac:dyDescent="0.2">
      <c r="A248" s="45" t="s">
        <v>2</v>
      </c>
      <c r="B248" s="45" t="s">
        <v>3</v>
      </c>
      <c r="C248" s="45" t="s">
        <v>4</v>
      </c>
      <c r="D248" s="45" t="s">
        <v>5</v>
      </c>
      <c r="E248" s="45" t="s">
        <v>6</v>
      </c>
      <c r="F248" s="55" t="s">
        <v>7</v>
      </c>
      <c r="G248" s="55" t="s">
        <v>8</v>
      </c>
      <c r="H248" s="56" t="s">
        <v>9</v>
      </c>
      <c r="I248" s="56"/>
      <c r="J248" s="56"/>
      <c r="K248" s="45"/>
      <c r="L248" s="56" t="s">
        <v>10</v>
      </c>
      <c r="M248" s="56"/>
      <c r="N248" s="56"/>
      <c r="O248" s="56" t="s">
        <v>11</v>
      </c>
      <c r="P248" s="56"/>
      <c r="Q248" s="56"/>
      <c r="R248" s="56"/>
    </row>
    <row r="249" spans="1:19" ht="25.5" x14ac:dyDescent="0.2">
      <c r="A249" s="46"/>
      <c r="B249" s="46"/>
      <c r="C249" s="46"/>
      <c r="D249" s="46"/>
      <c r="E249" s="46"/>
      <c r="F249" s="57"/>
      <c r="G249" s="57"/>
      <c r="H249" s="58" t="s">
        <v>12</v>
      </c>
      <c r="I249" s="59" t="s">
        <v>13</v>
      </c>
      <c r="J249" s="58" t="s">
        <v>14</v>
      </c>
      <c r="K249" s="60"/>
      <c r="L249" s="58" t="s">
        <v>12</v>
      </c>
      <c r="M249" s="58" t="s">
        <v>15</v>
      </c>
      <c r="N249" s="58" t="s">
        <v>14</v>
      </c>
      <c r="O249" s="59" t="s">
        <v>16</v>
      </c>
      <c r="P249" s="58" t="s">
        <v>12</v>
      </c>
      <c r="Q249" s="58" t="s">
        <v>15</v>
      </c>
      <c r="R249" s="58" t="s">
        <v>14</v>
      </c>
    </row>
    <row r="250" spans="1:19" ht="15.75" x14ac:dyDescent="0.25">
      <c r="A250" s="61"/>
      <c r="B250" s="47"/>
      <c r="C250" s="61"/>
      <c r="D250" s="47"/>
      <c r="E250" s="62" t="s">
        <v>17</v>
      </c>
      <c r="F250" s="61"/>
      <c r="G250" s="61"/>
      <c r="H250" s="63">
        <f>F250*G250</f>
        <v>0</v>
      </c>
      <c r="I250" s="63"/>
      <c r="J250" s="63">
        <f>H250*I250</f>
        <v>0</v>
      </c>
      <c r="K250" s="63"/>
      <c r="L250" s="63"/>
      <c r="M250" s="63"/>
      <c r="N250" s="63">
        <f>L250*M250</f>
        <v>0</v>
      </c>
      <c r="O250" s="63"/>
      <c r="P250" s="63"/>
      <c r="Q250" s="63"/>
      <c r="R250" s="63">
        <f>P250*Q250</f>
        <v>0</v>
      </c>
      <c r="S250" s="49"/>
    </row>
    <row r="251" spans="1:19" ht="15" x14ac:dyDescent="0.2">
      <c r="A251" s="61"/>
      <c r="B251" s="47"/>
      <c r="C251" s="61"/>
      <c r="D251" s="61"/>
      <c r="E251" s="64" t="s">
        <v>18</v>
      </c>
      <c r="F251" s="61"/>
      <c r="G251" s="61"/>
      <c r="H251" s="63">
        <f>F251*G251</f>
        <v>0</v>
      </c>
      <c r="I251" s="63"/>
      <c r="J251" s="63">
        <f>H251*I251</f>
        <v>0</v>
      </c>
      <c r="K251" s="63"/>
      <c r="L251" s="63"/>
      <c r="M251" s="63"/>
      <c r="N251" s="63">
        <f>L251*M251</f>
        <v>0</v>
      </c>
      <c r="O251" s="63"/>
      <c r="P251" s="63"/>
      <c r="Q251" s="63"/>
      <c r="R251" s="63">
        <f t="shared" ref="R251:R253" si="55">P251*Q251</f>
        <v>0</v>
      </c>
      <c r="S251" s="49"/>
    </row>
    <row r="252" spans="1:19" ht="15" x14ac:dyDescent="0.2">
      <c r="A252" s="61"/>
      <c r="B252" s="47"/>
      <c r="C252" s="65"/>
      <c r="D252" s="61"/>
      <c r="E252" s="66"/>
      <c r="F252" s="61"/>
      <c r="G252" s="61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51"/>
    </row>
    <row r="253" spans="1:19" x14ac:dyDescent="0.2">
      <c r="A253" s="61"/>
      <c r="B253" s="47"/>
      <c r="C253" s="61"/>
      <c r="D253" s="61"/>
      <c r="E253" s="61"/>
      <c r="F253" s="61"/>
      <c r="G253" s="61"/>
      <c r="H253" s="63">
        <f>F253*G253</f>
        <v>0</v>
      </c>
      <c r="I253" s="63"/>
      <c r="J253" s="63">
        <f>H253*I253</f>
        <v>0</v>
      </c>
      <c r="K253" s="63"/>
      <c r="L253" s="63"/>
      <c r="M253" s="63"/>
      <c r="N253" s="63">
        <f>L253*M253</f>
        <v>0</v>
      </c>
      <c r="O253" s="63"/>
      <c r="P253" s="63"/>
      <c r="Q253" s="63"/>
      <c r="R253" s="63">
        <f t="shared" si="55"/>
        <v>0</v>
      </c>
      <c r="S253" s="51"/>
    </row>
    <row r="254" spans="1:19" x14ac:dyDescent="0.2">
      <c r="A254" s="61"/>
      <c r="B254" s="47"/>
      <c r="C254" s="61"/>
      <c r="D254" s="61"/>
      <c r="E254" s="69" t="s">
        <v>52</v>
      </c>
      <c r="F254" s="61"/>
      <c r="G254" s="61"/>
      <c r="H254" s="53">
        <f>SUM(H250:H253)</f>
        <v>0</v>
      </c>
      <c r="I254" s="63"/>
      <c r="J254" s="53">
        <f>SUM(J250:J253)</f>
        <v>0</v>
      </c>
      <c r="K254" s="63"/>
      <c r="L254" s="53">
        <f>SUM(L250:L253)</f>
        <v>0</v>
      </c>
      <c r="M254" s="63"/>
      <c r="N254" s="53">
        <f>SUM(N250:N253)</f>
        <v>0</v>
      </c>
      <c r="O254" s="63"/>
      <c r="P254" s="63"/>
      <c r="Q254" s="63"/>
      <c r="R254" s="53">
        <f>SUM(R250:R253)</f>
        <v>0</v>
      </c>
      <c r="S254" s="49">
        <f>J254+N254+R254</f>
        <v>0</v>
      </c>
    </row>
    <row r="255" spans="1:19" ht="15" x14ac:dyDescent="0.2">
      <c r="A255" s="61" t="s">
        <v>0</v>
      </c>
      <c r="B255" s="47"/>
      <c r="C255" s="61"/>
      <c r="D255" s="61"/>
      <c r="E255" s="64" t="s">
        <v>53</v>
      </c>
      <c r="F255" s="61"/>
      <c r="G255" s="61"/>
      <c r="H255" s="63">
        <f>F255*G255</f>
        <v>0</v>
      </c>
      <c r="I255" s="63"/>
      <c r="J255" s="63">
        <f>H255*I255</f>
        <v>0</v>
      </c>
      <c r="K255" s="63"/>
      <c r="L255" s="63"/>
      <c r="M255" s="63"/>
      <c r="N255" s="63">
        <f>L255*M255</f>
        <v>0</v>
      </c>
      <c r="O255" s="63"/>
      <c r="P255" s="63"/>
      <c r="Q255" s="63"/>
      <c r="R255" s="63">
        <f>P255</f>
        <v>0</v>
      </c>
      <c r="S255" s="52"/>
    </row>
    <row r="256" spans="1:19" ht="15" x14ac:dyDescent="0.2">
      <c r="A256" s="61"/>
      <c r="B256" s="47"/>
      <c r="C256" s="65"/>
      <c r="D256" s="61"/>
      <c r="E256" s="64" t="s">
        <v>74</v>
      </c>
      <c r="F256" s="61"/>
      <c r="G256" s="61"/>
      <c r="H256" s="63">
        <f t="shared" ref="H256:H258" si="56">F256*G256</f>
        <v>0</v>
      </c>
      <c r="I256" s="63"/>
      <c r="J256" s="63">
        <f>H256*I256</f>
        <v>0</v>
      </c>
      <c r="K256" s="63"/>
      <c r="L256" s="63"/>
      <c r="M256" s="63"/>
      <c r="N256" s="63">
        <f t="shared" ref="N256:N257" si="57">L256*M256</f>
        <v>0</v>
      </c>
      <c r="O256" s="63"/>
      <c r="P256" s="63"/>
      <c r="Q256" s="63"/>
      <c r="R256" s="63">
        <f>P256*Q256</f>
        <v>0</v>
      </c>
      <c r="S256" s="52"/>
    </row>
    <row r="257" spans="1:19" ht="15" x14ac:dyDescent="0.2">
      <c r="A257" s="61"/>
      <c r="B257" s="47"/>
      <c r="C257" s="61"/>
      <c r="D257" s="61"/>
      <c r="E257" s="64"/>
      <c r="F257" s="61"/>
      <c r="G257" s="61"/>
      <c r="H257" s="63">
        <f t="shared" si="56"/>
        <v>0</v>
      </c>
      <c r="I257" s="63"/>
      <c r="J257" s="63">
        <f>H257*I257</f>
        <v>0</v>
      </c>
      <c r="K257" s="63"/>
      <c r="L257" s="63"/>
      <c r="M257" s="63"/>
      <c r="N257" s="63">
        <f t="shared" si="57"/>
        <v>0</v>
      </c>
      <c r="O257" s="63"/>
      <c r="P257" s="63"/>
      <c r="Q257" s="63"/>
      <c r="R257" s="63">
        <f t="shared" ref="R257:R258" si="58">P257*Q257</f>
        <v>0</v>
      </c>
      <c r="S257" s="52"/>
    </row>
    <row r="258" spans="1:19" x14ac:dyDescent="0.2">
      <c r="A258" s="61"/>
      <c r="B258" s="47"/>
      <c r="C258" s="61"/>
      <c r="D258" s="61"/>
      <c r="E258" s="61"/>
      <c r="F258" s="61"/>
      <c r="G258" s="61"/>
      <c r="H258" s="63">
        <f t="shared" si="56"/>
        <v>0</v>
      </c>
      <c r="I258" s="63"/>
      <c r="J258" s="63">
        <f t="shared" ref="J258" si="59">H258*I258</f>
        <v>0</v>
      </c>
      <c r="K258" s="63"/>
      <c r="L258" s="63"/>
      <c r="M258" s="63"/>
      <c r="N258" s="63">
        <f>L258*M258</f>
        <v>0</v>
      </c>
      <c r="O258" s="63"/>
      <c r="P258" s="63"/>
      <c r="Q258" s="63"/>
      <c r="R258" s="63">
        <f t="shared" si="58"/>
        <v>0</v>
      </c>
      <c r="S258" s="49"/>
    </row>
    <row r="259" spans="1:19" x14ac:dyDescent="0.2">
      <c r="A259" s="61"/>
      <c r="B259" s="47"/>
      <c r="C259" s="61"/>
      <c r="D259" s="61"/>
      <c r="E259" s="69" t="s">
        <v>52</v>
      </c>
      <c r="F259" s="61"/>
      <c r="G259" s="61"/>
      <c r="H259" s="53">
        <f>SUM(H255:H258)</f>
        <v>0</v>
      </c>
      <c r="I259" s="63"/>
      <c r="J259" s="53">
        <f>SUM(J255:J258)</f>
        <v>0</v>
      </c>
      <c r="K259" s="63"/>
      <c r="L259" s="53">
        <f>SUM(L255:L258)</f>
        <v>0</v>
      </c>
      <c r="M259" s="63"/>
      <c r="N259" s="53">
        <f>SUM(N255:N258)</f>
        <v>0</v>
      </c>
      <c r="O259" s="63"/>
      <c r="P259" s="63"/>
      <c r="Q259" s="63"/>
      <c r="R259" s="53">
        <f>SUM(R255:R258)</f>
        <v>0</v>
      </c>
      <c r="S259" s="49">
        <f>J259+N259+R259</f>
        <v>0</v>
      </c>
    </row>
    <row r="260" spans="1:19" ht="15" x14ac:dyDescent="0.2">
      <c r="A260" s="61"/>
      <c r="B260" s="47"/>
      <c r="C260" s="61"/>
      <c r="D260" s="61"/>
      <c r="E260" s="64" t="s">
        <v>56</v>
      </c>
      <c r="F260" s="61"/>
      <c r="G260" s="61"/>
      <c r="H260" s="63">
        <f>F260*G260</f>
        <v>0</v>
      </c>
      <c r="I260" s="63"/>
      <c r="J260" s="63">
        <f>H260*I260</f>
        <v>0</v>
      </c>
      <c r="K260" s="63"/>
      <c r="L260" s="63"/>
      <c r="M260" s="63"/>
      <c r="N260" s="63">
        <f>L260*M260</f>
        <v>0</v>
      </c>
      <c r="O260" s="63"/>
      <c r="P260" s="63"/>
      <c r="Q260" s="63"/>
      <c r="R260" s="63">
        <f>P260*Q260</f>
        <v>0</v>
      </c>
      <c r="S260" s="52"/>
    </row>
    <row r="261" spans="1:19" ht="15" x14ac:dyDescent="0.2">
      <c r="A261" s="61"/>
      <c r="B261" s="47"/>
      <c r="C261" s="65"/>
      <c r="D261" s="61"/>
      <c r="E261" s="64"/>
      <c r="F261" s="61"/>
      <c r="G261" s="61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52"/>
    </row>
    <row r="262" spans="1:19" ht="15" x14ac:dyDescent="0.2">
      <c r="A262" s="61"/>
      <c r="B262" s="47"/>
      <c r="C262" s="65"/>
      <c r="D262" s="61"/>
      <c r="E262" s="64"/>
      <c r="F262" s="61"/>
      <c r="G262" s="61"/>
      <c r="H262" s="63">
        <f>F262*G262</f>
        <v>0</v>
      </c>
      <c r="I262" s="63"/>
      <c r="J262" s="63">
        <f t="shared" ref="J262:J263" si="60">H262*I262</f>
        <v>0</v>
      </c>
      <c r="K262" s="63"/>
      <c r="L262" s="63"/>
      <c r="M262" s="63"/>
      <c r="N262" s="63">
        <f>L262*M262</f>
        <v>0</v>
      </c>
      <c r="O262" s="63"/>
      <c r="P262" s="63"/>
      <c r="Q262" s="63"/>
      <c r="R262" s="63">
        <f t="shared" ref="R262:R263" si="61">P262*Q262</f>
        <v>0</v>
      </c>
      <c r="S262" s="52"/>
    </row>
    <row r="263" spans="1:19" x14ac:dyDescent="0.2">
      <c r="A263" s="61"/>
      <c r="B263" s="47"/>
      <c r="C263" s="61"/>
      <c r="D263" s="61"/>
      <c r="E263" s="61"/>
      <c r="F263" s="61"/>
      <c r="G263" s="61"/>
      <c r="H263" s="63">
        <f>F263*G263</f>
        <v>0</v>
      </c>
      <c r="I263" s="63"/>
      <c r="J263" s="63">
        <f t="shared" si="60"/>
        <v>0</v>
      </c>
      <c r="K263" s="63"/>
      <c r="L263" s="63"/>
      <c r="M263" s="63"/>
      <c r="N263" s="63">
        <f>L263*M263</f>
        <v>0</v>
      </c>
      <c r="O263" s="63"/>
      <c r="P263" s="63"/>
      <c r="Q263" s="63"/>
      <c r="R263" s="63">
        <f t="shared" si="61"/>
        <v>0</v>
      </c>
      <c r="S263" s="52"/>
    </row>
    <row r="264" spans="1:19" x14ac:dyDescent="0.2">
      <c r="A264" s="61"/>
      <c r="B264" s="47"/>
      <c r="C264" s="61"/>
      <c r="D264" s="61"/>
      <c r="E264" s="69" t="s">
        <v>52</v>
      </c>
      <c r="F264" s="61"/>
      <c r="G264" s="61"/>
      <c r="H264" s="53">
        <f>SUM(H260:H263)</f>
        <v>0</v>
      </c>
      <c r="I264" s="63"/>
      <c r="J264" s="53">
        <f>SUM(J261:J263)</f>
        <v>0</v>
      </c>
      <c r="K264" s="63"/>
      <c r="L264" s="53">
        <f>SUM(L260:L263)</f>
        <v>0</v>
      </c>
      <c r="M264" s="63"/>
      <c r="N264" s="53">
        <f>SUM(N260:N263)</f>
        <v>0</v>
      </c>
      <c r="O264" s="63"/>
      <c r="P264" s="63"/>
      <c r="Q264" s="63"/>
      <c r="R264" s="53">
        <f>SUM(R260:R263)</f>
        <v>0</v>
      </c>
      <c r="S264" s="49">
        <f>J264+N264+R264</f>
        <v>0</v>
      </c>
    </row>
    <row r="265" spans="1:19" x14ac:dyDescent="0.2">
      <c r="A265" s="61"/>
      <c r="B265" s="47"/>
      <c r="C265" s="61"/>
      <c r="D265" s="61"/>
      <c r="E265" s="69" t="s">
        <v>52</v>
      </c>
      <c r="F265" s="61"/>
      <c r="G265" s="61"/>
      <c r="H265" s="53">
        <f>H254+H259+H264</f>
        <v>0</v>
      </c>
      <c r="I265" s="63"/>
      <c r="J265" s="53">
        <f>J254+J259+J264</f>
        <v>0</v>
      </c>
      <c r="K265" s="63"/>
      <c r="L265" s="53">
        <f>L254+L259+L264</f>
        <v>0</v>
      </c>
      <c r="M265" s="63"/>
      <c r="N265" s="53">
        <f>N254+N259+N264</f>
        <v>0</v>
      </c>
      <c r="O265" s="63"/>
      <c r="P265" s="63"/>
      <c r="Q265" s="63"/>
      <c r="R265" s="53">
        <f>R254+R259+R264</f>
        <v>0</v>
      </c>
      <c r="S265" s="53">
        <f>SUM(S250:S264)</f>
        <v>0</v>
      </c>
    </row>
    <row r="266" spans="1:19" x14ac:dyDescent="0.2">
      <c r="C266" s="22"/>
      <c r="R266" s="54">
        <f>J265+N265+R265</f>
        <v>0</v>
      </c>
      <c r="S266" s="54" t="s">
        <v>0</v>
      </c>
    </row>
    <row r="270" spans="1:19" ht="20.25" x14ac:dyDescent="0.3">
      <c r="F270" t="s">
        <v>0</v>
      </c>
      <c r="H270" s="1" t="s">
        <v>153</v>
      </c>
    </row>
    <row r="272" spans="1:19" x14ac:dyDescent="0.2">
      <c r="A272" s="45" t="s">
        <v>2</v>
      </c>
      <c r="B272" s="45" t="s">
        <v>3</v>
      </c>
      <c r="C272" s="45" t="s">
        <v>4</v>
      </c>
      <c r="D272" s="45" t="s">
        <v>5</v>
      </c>
      <c r="E272" s="45" t="s">
        <v>6</v>
      </c>
      <c r="F272" s="55" t="s">
        <v>7</v>
      </c>
      <c r="G272" s="55" t="s">
        <v>8</v>
      </c>
      <c r="H272" s="56" t="s">
        <v>9</v>
      </c>
      <c r="I272" s="56"/>
      <c r="J272" s="56"/>
      <c r="K272" s="45"/>
      <c r="L272" s="56" t="s">
        <v>10</v>
      </c>
      <c r="M272" s="56"/>
      <c r="N272" s="56"/>
      <c r="O272" s="56" t="s">
        <v>11</v>
      </c>
      <c r="P272" s="56"/>
      <c r="Q272" s="56"/>
      <c r="R272" s="56"/>
    </row>
    <row r="273" spans="1:19" ht="25.5" x14ac:dyDescent="0.2">
      <c r="A273" s="46"/>
      <c r="B273" s="46"/>
      <c r="C273" s="46"/>
      <c r="D273" s="46"/>
      <c r="E273" s="46"/>
      <c r="F273" s="57"/>
      <c r="G273" s="57"/>
      <c r="H273" s="58" t="s">
        <v>12</v>
      </c>
      <c r="I273" s="59" t="s">
        <v>13</v>
      </c>
      <c r="J273" s="58" t="s">
        <v>14</v>
      </c>
      <c r="K273" s="60"/>
      <c r="L273" s="58" t="s">
        <v>12</v>
      </c>
      <c r="M273" s="58" t="s">
        <v>15</v>
      </c>
      <c r="N273" s="58" t="s">
        <v>14</v>
      </c>
      <c r="O273" s="59" t="s">
        <v>16</v>
      </c>
      <c r="P273" s="58" t="s">
        <v>12</v>
      </c>
      <c r="Q273" s="58" t="s">
        <v>15</v>
      </c>
      <c r="R273" s="58" t="s">
        <v>14</v>
      </c>
    </row>
    <row r="274" spans="1:19" ht="15.75" x14ac:dyDescent="0.25">
      <c r="A274" s="61"/>
      <c r="B274" s="47"/>
      <c r="C274" s="61"/>
      <c r="D274" s="47"/>
      <c r="E274" s="62" t="s">
        <v>17</v>
      </c>
      <c r="F274" s="61"/>
      <c r="G274" s="61"/>
      <c r="H274" s="63">
        <f>F274*G274</f>
        <v>0</v>
      </c>
      <c r="I274" s="63"/>
      <c r="J274" s="63">
        <f>H274*I274</f>
        <v>0</v>
      </c>
      <c r="K274" s="63"/>
      <c r="L274" s="63"/>
      <c r="M274" s="63"/>
      <c r="N274" s="63">
        <f>L274*M274</f>
        <v>0</v>
      </c>
      <c r="O274" s="63"/>
      <c r="P274" s="63"/>
      <c r="Q274" s="63"/>
      <c r="R274" s="63">
        <f>P274*Q274</f>
        <v>0</v>
      </c>
      <c r="S274" s="49"/>
    </row>
    <row r="275" spans="1:19" ht="15" x14ac:dyDescent="0.2">
      <c r="A275" s="61"/>
      <c r="B275" s="47"/>
      <c r="C275" s="61"/>
      <c r="D275" s="61"/>
      <c r="E275" s="64" t="s">
        <v>18</v>
      </c>
      <c r="F275" s="61"/>
      <c r="G275" s="61"/>
      <c r="H275" s="63">
        <f>F275*G275</f>
        <v>0</v>
      </c>
      <c r="I275" s="63"/>
      <c r="J275" s="63">
        <f>H275*I275</f>
        <v>0</v>
      </c>
      <c r="K275" s="63"/>
      <c r="L275" s="63"/>
      <c r="M275" s="63"/>
      <c r="N275" s="63">
        <f>L275*M275</f>
        <v>0</v>
      </c>
      <c r="O275" s="63"/>
      <c r="P275" s="63"/>
      <c r="Q275" s="63"/>
      <c r="R275" s="63">
        <f t="shared" ref="R275:R277" si="62">P275*Q275</f>
        <v>0</v>
      </c>
      <c r="S275" s="49"/>
    </row>
    <row r="276" spans="1:19" ht="15" x14ac:dyDescent="0.2">
      <c r="A276" s="61"/>
      <c r="B276" s="47"/>
      <c r="C276" s="65"/>
      <c r="D276" s="61"/>
      <c r="E276" s="66"/>
      <c r="F276" s="61"/>
      <c r="G276" s="61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51"/>
    </row>
    <row r="277" spans="1:19" x14ac:dyDescent="0.2">
      <c r="A277" s="61"/>
      <c r="B277" s="47"/>
      <c r="C277" s="61"/>
      <c r="D277" s="61"/>
      <c r="E277" s="61"/>
      <c r="F277" s="61"/>
      <c r="G277" s="61"/>
      <c r="H277" s="63">
        <f>F277*G277</f>
        <v>0</v>
      </c>
      <c r="I277" s="63"/>
      <c r="J277" s="63">
        <f>H277*I277</f>
        <v>0</v>
      </c>
      <c r="K277" s="63"/>
      <c r="L277" s="63"/>
      <c r="M277" s="63"/>
      <c r="N277" s="63">
        <f>L277*M277</f>
        <v>0</v>
      </c>
      <c r="O277" s="63"/>
      <c r="P277" s="63"/>
      <c r="Q277" s="63"/>
      <c r="R277" s="63">
        <f t="shared" si="62"/>
        <v>0</v>
      </c>
      <c r="S277" s="51"/>
    </row>
    <row r="278" spans="1:19" x14ac:dyDescent="0.2">
      <c r="A278" s="61"/>
      <c r="B278" s="47"/>
      <c r="C278" s="61"/>
      <c r="D278" s="61"/>
      <c r="E278" s="69" t="s">
        <v>52</v>
      </c>
      <c r="F278" s="61"/>
      <c r="G278" s="61"/>
      <c r="H278" s="53">
        <f>SUM(H274:H277)</f>
        <v>0</v>
      </c>
      <c r="I278" s="63"/>
      <c r="J278" s="53">
        <f>SUM(J274:J277)</f>
        <v>0</v>
      </c>
      <c r="K278" s="63"/>
      <c r="L278" s="53">
        <f>SUM(L274:L277)</f>
        <v>0</v>
      </c>
      <c r="M278" s="63"/>
      <c r="N278" s="53">
        <f>SUM(N274:N277)</f>
        <v>0</v>
      </c>
      <c r="O278" s="63"/>
      <c r="P278" s="63"/>
      <c r="Q278" s="63"/>
      <c r="R278" s="53">
        <f>SUM(R274:R277)</f>
        <v>0</v>
      </c>
      <c r="S278" s="49">
        <f>J278+N278+R278</f>
        <v>0</v>
      </c>
    </row>
    <row r="279" spans="1:19" ht="15" x14ac:dyDescent="0.2">
      <c r="A279" s="61" t="s">
        <v>0</v>
      </c>
      <c r="B279" s="47"/>
      <c r="C279" s="61"/>
      <c r="D279" s="61"/>
      <c r="E279" s="64" t="s">
        <v>53</v>
      </c>
      <c r="F279" s="61"/>
      <c r="G279" s="61"/>
      <c r="H279" s="63">
        <f>F279*G279</f>
        <v>0</v>
      </c>
      <c r="I279" s="63"/>
      <c r="J279" s="63">
        <f>H279*I279</f>
        <v>0</v>
      </c>
      <c r="K279" s="63"/>
      <c r="L279" s="63"/>
      <c r="M279" s="63"/>
      <c r="N279" s="63">
        <f>L279*M279</f>
        <v>0</v>
      </c>
      <c r="O279" s="63"/>
      <c r="P279" s="63"/>
      <c r="Q279" s="63"/>
      <c r="R279" s="63">
        <f>P279</f>
        <v>0</v>
      </c>
      <c r="S279" s="52"/>
    </row>
    <row r="280" spans="1:19" ht="63.75" x14ac:dyDescent="0.2">
      <c r="A280" s="61">
        <v>1</v>
      </c>
      <c r="B280" s="47" t="s">
        <v>154</v>
      </c>
      <c r="C280" s="65">
        <v>44805</v>
      </c>
      <c r="D280" s="61"/>
      <c r="E280" s="64" t="s">
        <v>155</v>
      </c>
      <c r="F280" s="61">
        <v>2</v>
      </c>
      <c r="G280" s="61">
        <v>2</v>
      </c>
      <c r="H280" s="63">
        <f t="shared" ref="H280:H284" si="63">F280*G280</f>
        <v>4</v>
      </c>
      <c r="I280" s="63">
        <v>600</v>
      </c>
      <c r="J280" s="63">
        <f>H280*I280</f>
        <v>2400</v>
      </c>
      <c r="K280" s="63" t="s">
        <v>156</v>
      </c>
      <c r="L280" s="63">
        <v>2</v>
      </c>
      <c r="M280" s="63">
        <v>1500</v>
      </c>
      <c r="N280" s="63">
        <f t="shared" ref="N280:N283" si="64">L280*M280</f>
        <v>3000</v>
      </c>
      <c r="O280" s="63" t="s">
        <v>157</v>
      </c>
      <c r="P280" s="63">
        <v>0.75</v>
      </c>
      <c r="Q280" s="63">
        <v>520</v>
      </c>
      <c r="R280" s="63">
        <f>P280*Q280</f>
        <v>390</v>
      </c>
      <c r="S280" s="52"/>
    </row>
    <row r="281" spans="1:19" ht="15" x14ac:dyDescent="0.2">
      <c r="A281" s="61"/>
      <c r="B281" s="47"/>
      <c r="C281" s="61"/>
      <c r="D281" s="61"/>
      <c r="E281" s="64"/>
      <c r="F281" s="61"/>
      <c r="G281" s="61"/>
      <c r="H281" s="63">
        <f t="shared" si="63"/>
        <v>0</v>
      </c>
      <c r="I281" s="63"/>
      <c r="J281" s="63">
        <f>H281*I281</f>
        <v>0</v>
      </c>
      <c r="K281" s="63" t="s">
        <v>73</v>
      </c>
      <c r="L281" s="63">
        <v>0.5</v>
      </c>
      <c r="M281" s="63">
        <v>450</v>
      </c>
      <c r="N281" s="63">
        <f t="shared" si="64"/>
        <v>225</v>
      </c>
      <c r="O281" s="63" t="s">
        <v>158</v>
      </c>
      <c r="P281" s="63">
        <v>0.5</v>
      </c>
      <c r="Q281" s="63">
        <v>183</v>
      </c>
      <c r="R281" s="63">
        <f t="shared" ref="R281:R284" si="65">P281*Q281</f>
        <v>91.5</v>
      </c>
      <c r="S281" s="52"/>
    </row>
    <row r="282" spans="1:19" ht="15" x14ac:dyDescent="0.2">
      <c r="A282" s="61"/>
      <c r="B282" s="47"/>
      <c r="C282" s="61"/>
      <c r="D282" s="61"/>
      <c r="E282" s="64"/>
      <c r="F282" s="61"/>
      <c r="G282" s="61"/>
      <c r="H282" s="63">
        <f t="shared" si="63"/>
        <v>0</v>
      </c>
      <c r="I282" s="63"/>
      <c r="J282" s="63">
        <f t="shared" ref="J282:J284" si="66">H282*I282</f>
        <v>0</v>
      </c>
      <c r="K282" s="63"/>
      <c r="L282" s="63"/>
      <c r="M282" s="63"/>
      <c r="N282" s="63">
        <f t="shared" si="64"/>
        <v>0</v>
      </c>
      <c r="O282" s="63" t="s">
        <v>159</v>
      </c>
      <c r="P282" s="63">
        <v>0.5</v>
      </c>
      <c r="Q282" s="63">
        <v>515</v>
      </c>
      <c r="R282" s="63">
        <f t="shared" si="65"/>
        <v>257.5</v>
      </c>
      <c r="S282" s="52"/>
    </row>
    <row r="283" spans="1:19" ht="15" x14ac:dyDescent="0.2">
      <c r="A283" s="61"/>
      <c r="B283" s="47"/>
      <c r="C283" s="61"/>
      <c r="D283" s="61"/>
      <c r="E283" s="64"/>
      <c r="F283" s="61"/>
      <c r="G283" s="61"/>
      <c r="H283" s="63">
        <f t="shared" si="63"/>
        <v>0</v>
      </c>
      <c r="I283" s="63"/>
      <c r="J283" s="63">
        <f t="shared" si="66"/>
        <v>0</v>
      </c>
      <c r="K283" s="63"/>
      <c r="L283" s="63"/>
      <c r="M283" s="63"/>
      <c r="N283" s="63">
        <f t="shared" si="64"/>
        <v>0</v>
      </c>
      <c r="O283" s="63"/>
      <c r="P283" s="63"/>
      <c r="Q283" s="63"/>
      <c r="R283" s="63">
        <f t="shared" si="65"/>
        <v>0</v>
      </c>
      <c r="S283" s="52"/>
    </row>
    <row r="284" spans="1:19" x14ac:dyDescent="0.2">
      <c r="A284" s="61"/>
      <c r="B284" s="47"/>
      <c r="C284" s="61"/>
      <c r="D284" s="61"/>
      <c r="E284" s="61"/>
      <c r="F284" s="61"/>
      <c r="G284" s="61"/>
      <c r="H284" s="63">
        <f t="shared" si="63"/>
        <v>0</v>
      </c>
      <c r="I284" s="63"/>
      <c r="J284" s="63">
        <f t="shared" si="66"/>
        <v>0</v>
      </c>
      <c r="K284" s="63"/>
      <c r="L284" s="63"/>
      <c r="M284" s="63"/>
      <c r="N284" s="63">
        <f>L284*M284</f>
        <v>0</v>
      </c>
      <c r="O284" s="63"/>
      <c r="P284" s="63"/>
      <c r="Q284" s="63"/>
      <c r="R284" s="63">
        <f t="shared" si="65"/>
        <v>0</v>
      </c>
      <c r="S284" s="49"/>
    </row>
    <row r="285" spans="1:19" x14ac:dyDescent="0.2">
      <c r="A285" s="61"/>
      <c r="B285" s="47"/>
      <c r="C285" s="61"/>
      <c r="D285" s="61"/>
      <c r="E285" s="69" t="s">
        <v>52</v>
      </c>
      <c r="F285" s="61"/>
      <c r="G285" s="61"/>
      <c r="H285" s="53">
        <f>SUM(H279:H284)</f>
        <v>4</v>
      </c>
      <c r="I285" s="63"/>
      <c r="J285" s="53">
        <f>SUM(J279:J284)</f>
        <v>2400</v>
      </c>
      <c r="K285" s="63"/>
      <c r="L285" s="53">
        <f>SUM(L279:L284)</f>
        <v>2.5</v>
      </c>
      <c r="M285" s="63"/>
      <c r="N285" s="53">
        <f>SUM(N279:N284)</f>
        <v>3225</v>
      </c>
      <c r="O285" s="63"/>
      <c r="P285" s="63"/>
      <c r="Q285" s="63"/>
      <c r="R285" s="53">
        <f>SUM(R279:R284)</f>
        <v>739</v>
      </c>
      <c r="S285" s="49">
        <f>J285+N285+R285</f>
        <v>6364</v>
      </c>
    </row>
    <row r="286" spans="1:19" ht="15" x14ac:dyDescent="0.2">
      <c r="A286" s="61"/>
      <c r="B286" s="47"/>
      <c r="C286" s="61"/>
      <c r="D286" s="61"/>
      <c r="E286" s="64" t="s">
        <v>56</v>
      </c>
      <c r="F286" s="61"/>
      <c r="G286" s="61"/>
      <c r="H286" s="63">
        <f>F286*G286</f>
        <v>0</v>
      </c>
      <c r="I286" s="63"/>
      <c r="J286" s="63">
        <f>H286*I286</f>
        <v>0</v>
      </c>
      <c r="K286" s="63"/>
      <c r="L286" s="63"/>
      <c r="M286" s="63"/>
      <c r="N286" s="63">
        <f>L286*M286</f>
        <v>0</v>
      </c>
      <c r="O286" s="63"/>
      <c r="P286" s="63"/>
      <c r="Q286" s="63"/>
      <c r="R286" s="63">
        <f>P286*Q286</f>
        <v>0</v>
      </c>
      <c r="S286" s="52"/>
    </row>
    <row r="287" spans="1:19" ht="15" x14ac:dyDescent="0.2">
      <c r="A287" s="61"/>
      <c r="B287" s="47"/>
      <c r="C287" s="65"/>
      <c r="D287" s="61"/>
      <c r="E287" s="64"/>
      <c r="F287" s="61"/>
      <c r="G287" s="61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52"/>
    </row>
    <row r="288" spans="1:19" ht="15" x14ac:dyDescent="0.2">
      <c r="A288" s="61"/>
      <c r="B288" s="47"/>
      <c r="C288" s="65"/>
      <c r="D288" s="61"/>
      <c r="E288" s="64"/>
      <c r="F288" s="61"/>
      <c r="G288" s="61"/>
      <c r="H288" s="63">
        <f>F288*G288</f>
        <v>0</v>
      </c>
      <c r="I288" s="63"/>
      <c r="J288" s="63">
        <f t="shared" ref="J288:J289" si="67">H288*I288</f>
        <v>0</v>
      </c>
      <c r="K288" s="63"/>
      <c r="L288" s="63"/>
      <c r="M288" s="63"/>
      <c r="N288" s="63">
        <f>L288*M288</f>
        <v>0</v>
      </c>
      <c r="O288" s="63"/>
      <c r="P288" s="63"/>
      <c r="Q288" s="63"/>
      <c r="R288" s="63">
        <f t="shared" ref="R288:R289" si="68">P288*Q288</f>
        <v>0</v>
      </c>
      <c r="S288" s="52"/>
    </row>
    <row r="289" spans="1:19" x14ac:dyDescent="0.2">
      <c r="A289" s="61"/>
      <c r="B289" s="47"/>
      <c r="C289" s="61"/>
      <c r="D289" s="61"/>
      <c r="E289" s="61"/>
      <c r="F289" s="61"/>
      <c r="G289" s="61"/>
      <c r="H289" s="63">
        <f>F289*G289</f>
        <v>0</v>
      </c>
      <c r="I289" s="63"/>
      <c r="J289" s="63">
        <f t="shared" si="67"/>
        <v>0</v>
      </c>
      <c r="K289" s="63"/>
      <c r="L289" s="63"/>
      <c r="M289" s="63"/>
      <c r="N289" s="63">
        <f>L289*M289</f>
        <v>0</v>
      </c>
      <c r="O289" s="63"/>
      <c r="P289" s="63"/>
      <c r="Q289" s="63"/>
      <c r="R289" s="63">
        <f t="shared" si="68"/>
        <v>0</v>
      </c>
      <c r="S289" s="52"/>
    </row>
    <row r="290" spans="1:19" x14ac:dyDescent="0.2">
      <c r="A290" s="61"/>
      <c r="B290" s="47"/>
      <c r="C290" s="61"/>
      <c r="D290" s="61"/>
      <c r="E290" s="69" t="s">
        <v>52</v>
      </c>
      <c r="F290" s="61"/>
      <c r="G290" s="61"/>
      <c r="H290" s="53">
        <f>SUM(H286:H289)</f>
        <v>0</v>
      </c>
      <c r="I290" s="63"/>
      <c r="J290" s="53">
        <f>SUM(J287:J289)</f>
        <v>0</v>
      </c>
      <c r="K290" s="63"/>
      <c r="L290" s="53">
        <f>SUM(L286:L289)</f>
        <v>0</v>
      </c>
      <c r="M290" s="63"/>
      <c r="N290" s="53">
        <f>SUM(N286:N289)</f>
        <v>0</v>
      </c>
      <c r="O290" s="63"/>
      <c r="P290" s="63"/>
      <c r="Q290" s="63"/>
      <c r="R290" s="53">
        <f>SUM(R286:R289)</f>
        <v>0</v>
      </c>
      <c r="S290" s="49">
        <f>J290+N290+R290</f>
        <v>0</v>
      </c>
    </row>
    <row r="291" spans="1:19" x14ac:dyDescent="0.2">
      <c r="A291" s="61"/>
      <c r="B291" s="47"/>
      <c r="C291" s="61"/>
      <c r="D291" s="61"/>
      <c r="E291" s="69" t="s">
        <v>52</v>
      </c>
      <c r="F291" s="61"/>
      <c r="G291" s="61"/>
      <c r="H291" s="53">
        <f>H278+H285+H290</f>
        <v>4</v>
      </c>
      <c r="I291" s="63"/>
      <c r="J291" s="53">
        <f>J278+J285+J290</f>
        <v>2400</v>
      </c>
      <c r="K291" s="63"/>
      <c r="L291" s="53">
        <f>L278+L285+L290</f>
        <v>2.5</v>
      </c>
      <c r="M291" s="63"/>
      <c r="N291" s="53">
        <f>N278+N285+N290</f>
        <v>3225</v>
      </c>
      <c r="O291" s="63"/>
      <c r="P291" s="63"/>
      <c r="Q291" s="63"/>
      <c r="R291" s="53">
        <f>R278+R285+R290</f>
        <v>739</v>
      </c>
      <c r="S291" s="53">
        <f>SUM(S274:S290)</f>
        <v>6364</v>
      </c>
    </row>
    <row r="292" spans="1:19" x14ac:dyDescent="0.2">
      <c r="C292" s="22"/>
      <c r="R292" s="54">
        <f>J291+N291+R291</f>
        <v>6364</v>
      </c>
      <c r="S292" s="54" t="s">
        <v>0</v>
      </c>
    </row>
    <row r="294" spans="1:19" ht="20.25" x14ac:dyDescent="0.3">
      <c r="F294" t="s">
        <v>0</v>
      </c>
      <c r="H294" s="1" t="s">
        <v>160</v>
      </c>
    </row>
    <row r="296" spans="1:19" x14ac:dyDescent="0.2">
      <c r="A296" s="45" t="s">
        <v>2</v>
      </c>
      <c r="B296" s="45" t="s">
        <v>3</v>
      </c>
      <c r="C296" s="45" t="s">
        <v>4</v>
      </c>
      <c r="D296" s="45" t="s">
        <v>5</v>
      </c>
      <c r="E296" s="45" t="s">
        <v>6</v>
      </c>
      <c r="F296" s="55" t="s">
        <v>7</v>
      </c>
      <c r="G296" s="55" t="s">
        <v>8</v>
      </c>
      <c r="H296" s="56" t="s">
        <v>9</v>
      </c>
      <c r="I296" s="56"/>
      <c r="J296" s="56"/>
      <c r="K296" s="45"/>
      <c r="L296" s="56" t="s">
        <v>10</v>
      </c>
      <c r="M296" s="56"/>
      <c r="N296" s="56"/>
      <c r="O296" s="56" t="s">
        <v>11</v>
      </c>
      <c r="P296" s="56"/>
      <c r="Q296" s="56"/>
      <c r="R296" s="56"/>
    </row>
    <row r="297" spans="1:19" ht="25.5" x14ac:dyDescent="0.2">
      <c r="A297" s="46"/>
      <c r="B297" s="46"/>
      <c r="C297" s="46"/>
      <c r="D297" s="46"/>
      <c r="E297" s="46"/>
      <c r="F297" s="57"/>
      <c r="G297" s="57"/>
      <c r="H297" s="58" t="s">
        <v>12</v>
      </c>
      <c r="I297" s="59" t="s">
        <v>13</v>
      </c>
      <c r="J297" s="58" t="s">
        <v>14</v>
      </c>
      <c r="K297" s="60"/>
      <c r="L297" s="58" t="s">
        <v>12</v>
      </c>
      <c r="M297" s="58" t="s">
        <v>15</v>
      </c>
      <c r="N297" s="58" t="s">
        <v>14</v>
      </c>
      <c r="O297" s="59" t="s">
        <v>16</v>
      </c>
      <c r="P297" s="58" t="s">
        <v>12</v>
      </c>
      <c r="Q297" s="58" t="s">
        <v>15</v>
      </c>
      <c r="R297" s="58" t="s">
        <v>14</v>
      </c>
    </row>
    <row r="298" spans="1:19" ht="15.75" x14ac:dyDescent="0.25">
      <c r="A298" s="61"/>
      <c r="B298" s="47"/>
      <c r="C298" s="61"/>
      <c r="D298" s="47"/>
      <c r="E298" s="62" t="s">
        <v>17</v>
      </c>
      <c r="F298" s="61"/>
      <c r="G298" s="61"/>
      <c r="H298" s="63">
        <f>F298*G298</f>
        <v>0</v>
      </c>
      <c r="I298" s="63"/>
      <c r="J298" s="63">
        <f>H298*I298</f>
        <v>0</v>
      </c>
      <c r="K298" s="63"/>
      <c r="L298" s="63"/>
      <c r="M298" s="63"/>
      <c r="N298" s="63">
        <f>L298*M298</f>
        <v>0</v>
      </c>
      <c r="O298" s="63"/>
      <c r="P298" s="63"/>
      <c r="Q298" s="63"/>
      <c r="R298" s="63">
        <f>P298*Q298</f>
        <v>0</v>
      </c>
      <c r="S298" s="49"/>
    </row>
    <row r="299" spans="1:19" ht="15" x14ac:dyDescent="0.2">
      <c r="A299" s="61"/>
      <c r="B299" s="47"/>
      <c r="C299" s="61"/>
      <c r="D299" s="61"/>
      <c r="E299" s="64" t="s">
        <v>18</v>
      </c>
      <c r="F299" s="61"/>
      <c r="G299" s="61"/>
      <c r="H299" s="63">
        <f>F299*G299</f>
        <v>0</v>
      </c>
      <c r="I299" s="63"/>
      <c r="J299" s="63">
        <f>H299*I299</f>
        <v>0</v>
      </c>
      <c r="K299" s="63"/>
      <c r="L299" s="63"/>
      <c r="M299" s="63"/>
      <c r="N299" s="63">
        <f>L299*M299</f>
        <v>0</v>
      </c>
      <c r="O299" s="63"/>
      <c r="P299" s="63"/>
      <c r="Q299" s="63"/>
      <c r="R299" s="63">
        <f t="shared" ref="R299:R310" si="69">P299*Q299</f>
        <v>0</v>
      </c>
      <c r="S299" s="49"/>
    </row>
    <row r="300" spans="1:19" ht="89.25" x14ac:dyDescent="0.2">
      <c r="A300" s="61">
        <v>1</v>
      </c>
      <c r="B300" s="47" t="s">
        <v>161</v>
      </c>
      <c r="C300" s="65">
        <v>44844</v>
      </c>
      <c r="D300" s="61"/>
      <c r="E300" s="64" t="s">
        <v>162</v>
      </c>
      <c r="F300" s="61">
        <v>2.5</v>
      </c>
      <c r="G300" s="61">
        <v>2</v>
      </c>
      <c r="H300" s="63">
        <f>F300*G300</f>
        <v>5</v>
      </c>
      <c r="I300" s="63">
        <v>600</v>
      </c>
      <c r="J300" s="63">
        <f>H300*I300</f>
        <v>3000</v>
      </c>
      <c r="K300" s="63" t="s">
        <v>22</v>
      </c>
      <c r="L300" s="63">
        <v>1</v>
      </c>
      <c r="M300" s="63">
        <v>400</v>
      </c>
      <c r="N300" s="63">
        <f>L300*M300</f>
        <v>400</v>
      </c>
      <c r="O300" s="67" t="s">
        <v>163</v>
      </c>
      <c r="P300" s="63">
        <v>8</v>
      </c>
      <c r="Q300" s="63">
        <v>98</v>
      </c>
      <c r="R300" s="63">
        <f>P300*Q300</f>
        <v>784</v>
      </c>
      <c r="S300" s="49"/>
    </row>
    <row r="301" spans="1:19" ht="15" x14ac:dyDescent="0.2">
      <c r="A301" s="61"/>
      <c r="B301" s="47"/>
      <c r="C301" s="61"/>
      <c r="D301" s="61"/>
      <c r="E301" s="64"/>
      <c r="F301" s="61"/>
      <c r="G301" s="61"/>
      <c r="H301" s="63"/>
      <c r="I301" s="63"/>
      <c r="J301" s="63"/>
      <c r="K301" s="63"/>
      <c r="L301" s="63"/>
      <c r="M301" s="63"/>
      <c r="N301" s="63"/>
      <c r="O301" s="67" t="s">
        <v>164</v>
      </c>
      <c r="P301" s="63">
        <v>1</v>
      </c>
      <c r="Q301" s="63">
        <v>139</v>
      </c>
      <c r="R301" s="63">
        <f t="shared" ref="R301:R306" si="70">P301*Q301</f>
        <v>139</v>
      </c>
      <c r="S301" s="49"/>
    </row>
    <row r="302" spans="1:19" ht="15" x14ac:dyDescent="0.2">
      <c r="A302" s="61"/>
      <c r="B302" s="47"/>
      <c r="C302" s="61"/>
      <c r="D302" s="61"/>
      <c r="E302" s="64"/>
      <c r="F302" s="61"/>
      <c r="G302" s="61"/>
      <c r="H302" s="63"/>
      <c r="I302" s="63"/>
      <c r="J302" s="63"/>
      <c r="K302" s="63"/>
      <c r="L302" s="63"/>
      <c r="M302" s="63"/>
      <c r="N302" s="63"/>
      <c r="O302" s="63" t="s">
        <v>165</v>
      </c>
      <c r="P302" s="63">
        <v>2</v>
      </c>
      <c r="Q302" s="63">
        <v>50.6</v>
      </c>
      <c r="R302" s="63">
        <f t="shared" si="70"/>
        <v>101.2</v>
      </c>
      <c r="S302" s="49"/>
    </row>
    <row r="303" spans="1:19" ht="15" x14ac:dyDescent="0.2">
      <c r="A303" s="61"/>
      <c r="B303" s="47"/>
      <c r="C303" s="61"/>
      <c r="D303" s="61"/>
      <c r="E303" s="64"/>
      <c r="F303" s="61"/>
      <c r="G303" s="61"/>
      <c r="H303" s="63"/>
      <c r="I303" s="63"/>
      <c r="J303" s="63"/>
      <c r="K303" s="63"/>
      <c r="L303" s="63"/>
      <c r="M303" s="63"/>
      <c r="N303" s="63"/>
      <c r="O303" s="63" t="s">
        <v>166</v>
      </c>
      <c r="P303" s="63">
        <v>1</v>
      </c>
      <c r="Q303" s="63">
        <v>139</v>
      </c>
      <c r="R303" s="63">
        <f t="shared" si="70"/>
        <v>139</v>
      </c>
      <c r="S303" s="49"/>
    </row>
    <row r="304" spans="1:19" ht="15" x14ac:dyDescent="0.2">
      <c r="A304" s="61"/>
      <c r="B304" s="47"/>
      <c r="C304" s="61"/>
      <c r="D304" s="61"/>
      <c r="E304" s="64"/>
      <c r="F304" s="61"/>
      <c r="G304" s="61"/>
      <c r="H304" s="63"/>
      <c r="I304" s="63"/>
      <c r="J304" s="63"/>
      <c r="K304" s="63"/>
      <c r="L304" s="63"/>
      <c r="M304" s="63"/>
      <c r="N304" s="63"/>
      <c r="O304" s="63" t="s">
        <v>167</v>
      </c>
      <c r="P304" s="63">
        <v>2</v>
      </c>
      <c r="Q304" s="63">
        <v>139</v>
      </c>
      <c r="R304" s="63">
        <f t="shared" si="70"/>
        <v>278</v>
      </c>
      <c r="S304" s="49"/>
    </row>
    <row r="305" spans="1:19" ht="15" x14ac:dyDescent="0.2">
      <c r="A305" s="61"/>
      <c r="B305" s="47"/>
      <c r="C305" s="61"/>
      <c r="D305" s="61"/>
      <c r="E305" s="64"/>
      <c r="F305" s="61"/>
      <c r="G305" s="61"/>
      <c r="H305" s="63"/>
      <c r="I305" s="63"/>
      <c r="J305" s="63"/>
      <c r="K305" s="63"/>
      <c r="L305" s="63"/>
      <c r="M305" s="63"/>
      <c r="N305" s="63"/>
      <c r="O305" s="63" t="s">
        <v>106</v>
      </c>
      <c r="P305" s="63">
        <v>2.5000000000000001E-2</v>
      </c>
      <c r="Q305" s="63">
        <v>490</v>
      </c>
      <c r="R305" s="63">
        <f t="shared" si="70"/>
        <v>12.25</v>
      </c>
      <c r="S305" s="49"/>
    </row>
    <row r="306" spans="1:19" ht="15" x14ac:dyDescent="0.2">
      <c r="A306" s="61"/>
      <c r="B306" s="47"/>
      <c r="C306" s="61"/>
      <c r="D306" s="61"/>
      <c r="E306" s="64"/>
      <c r="F306" s="61"/>
      <c r="G306" s="61"/>
      <c r="H306" s="63"/>
      <c r="I306" s="63"/>
      <c r="J306" s="63"/>
      <c r="K306" s="63"/>
      <c r="L306" s="63"/>
      <c r="M306" s="63"/>
      <c r="N306" s="63"/>
      <c r="O306" s="63" t="s">
        <v>168</v>
      </c>
      <c r="P306" s="63">
        <v>0.1</v>
      </c>
      <c r="Q306" s="63">
        <v>75</v>
      </c>
      <c r="R306" s="63">
        <f t="shared" si="70"/>
        <v>7.5</v>
      </c>
      <c r="S306" s="49"/>
    </row>
    <row r="307" spans="1:19" ht="15" x14ac:dyDescent="0.2">
      <c r="A307" s="61"/>
      <c r="B307" s="47"/>
      <c r="C307" s="61"/>
      <c r="D307" s="61"/>
      <c r="E307" s="64"/>
      <c r="F307" s="61"/>
      <c r="G307" s="61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49"/>
    </row>
    <row r="308" spans="1:19" ht="15" x14ac:dyDescent="0.2">
      <c r="A308" s="61"/>
      <c r="B308" s="47"/>
      <c r="C308" s="61"/>
      <c r="D308" s="61"/>
      <c r="E308" s="64"/>
      <c r="F308" s="61"/>
      <c r="G308" s="61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49"/>
    </row>
    <row r="309" spans="1:19" ht="15" x14ac:dyDescent="0.2">
      <c r="A309" s="61"/>
      <c r="B309" s="47"/>
      <c r="C309" s="65"/>
      <c r="D309" s="61"/>
      <c r="E309" s="66"/>
      <c r="F309" s="61"/>
      <c r="G309" s="61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51"/>
    </row>
    <row r="310" spans="1:19" x14ac:dyDescent="0.2">
      <c r="A310" s="61"/>
      <c r="B310" s="47"/>
      <c r="C310" s="61"/>
      <c r="D310" s="61"/>
      <c r="E310" s="61"/>
      <c r="F310" s="61"/>
      <c r="G310" s="61"/>
      <c r="H310" s="63">
        <f>F310*G310</f>
        <v>0</v>
      </c>
      <c r="I310" s="63"/>
      <c r="J310" s="63">
        <f>H310*I310</f>
        <v>0</v>
      </c>
      <c r="K310" s="63"/>
      <c r="L310" s="63"/>
      <c r="M310" s="63"/>
      <c r="N310" s="63">
        <f>L310*M310</f>
        <v>0</v>
      </c>
      <c r="O310" s="63"/>
      <c r="P310" s="63"/>
      <c r="Q310" s="63"/>
      <c r="R310" s="63">
        <f t="shared" si="69"/>
        <v>0</v>
      </c>
      <c r="S310" s="51"/>
    </row>
    <row r="311" spans="1:19" x14ac:dyDescent="0.2">
      <c r="A311" s="61"/>
      <c r="B311" s="47"/>
      <c r="C311" s="61"/>
      <c r="D311" s="61"/>
      <c r="E311" s="69" t="s">
        <v>52</v>
      </c>
      <c r="F311" s="61"/>
      <c r="G311" s="61"/>
      <c r="H311" s="53">
        <f>SUM(H298:H310)</f>
        <v>5</v>
      </c>
      <c r="I311" s="63"/>
      <c r="J311" s="53">
        <f>SUM(J298:J310)</f>
        <v>3000</v>
      </c>
      <c r="K311" s="63"/>
      <c r="L311" s="53">
        <f>SUM(L298:L310)</f>
        <v>1</v>
      </c>
      <c r="M311" s="63"/>
      <c r="N311" s="53">
        <f>SUM(N298:N310)</f>
        <v>400</v>
      </c>
      <c r="O311" s="63"/>
      <c r="P311" s="63"/>
      <c r="Q311" s="63"/>
      <c r="R311" s="53">
        <f>SUM(R298:R310)</f>
        <v>1460.95</v>
      </c>
      <c r="S311" s="49">
        <f>J311+N311+R311</f>
        <v>4860.95</v>
      </c>
    </row>
    <row r="312" spans="1:19" ht="15" x14ac:dyDescent="0.2">
      <c r="A312" s="61" t="s">
        <v>0</v>
      </c>
      <c r="B312" s="47"/>
      <c r="C312" s="61"/>
      <c r="D312" s="61"/>
      <c r="E312" s="64" t="s">
        <v>53</v>
      </c>
      <c r="F312" s="61"/>
      <c r="G312" s="61"/>
      <c r="H312" s="63">
        <f>F312*G312</f>
        <v>0</v>
      </c>
      <c r="I312" s="63"/>
      <c r="J312" s="63">
        <f>H312*I312</f>
        <v>0</v>
      </c>
      <c r="K312" s="63"/>
      <c r="L312" s="63"/>
      <c r="M312" s="63"/>
      <c r="N312" s="63">
        <f>L312*M312</f>
        <v>0</v>
      </c>
      <c r="O312" s="63"/>
      <c r="P312" s="63"/>
      <c r="Q312" s="63"/>
      <c r="R312" s="63">
        <f>P312</f>
        <v>0</v>
      </c>
      <c r="S312" s="52"/>
    </row>
    <row r="313" spans="1:19" ht="25.5" x14ac:dyDescent="0.2">
      <c r="A313" s="61">
        <v>1</v>
      </c>
      <c r="B313" s="47" t="s">
        <v>169</v>
      </c>
      <c r="C313" s="65">
        <v>44837</v>
      </c>
      <c r="D313" s="61"/>
      <c r="E313" s="64" t="s">
        <v>33</v>
      </c>
      <c r="F313" s="61">
        <v>2</v>
      </c>
      <c r="G313" s="61">
        <v>2</v>
      </c>
      <c r="H313" s="63">
        <f t="shared" ref="H313:H320" si="71">F313*G313</f>
        <v>4</v>
      </c>
      <c r="I313" s="63">
        <v>600</v>
      </c>
      <c r="J313" s="63">
        <f>H313*I313</f>
        <v>2400</v>
      </c>
      <c r="K313" s="63" t="s">
        <v>73</v>
      </c>
      <c r="L313" s="63">
        <v>0.5</v>
      </c>
      <c r="M313" s="63">
        <v>450</v>
      </c>
      <c r="N313" s="63">
        <f t="shared" ref="N313:N319" si="72">L313*M313</f>
        <v>225</v>
      </c>
      <c r="O313" s="67" t="s">
        <v>170</v>
      </c>
      <c r="P313" s="63">
        <v>0.5</v>
      </c>
      <c r="Q313" s="63">
        <v>515</v>
      </c>
      <c r="R313" s="63">
        <f>P313*Q313</f>
        <v>257.5</v>
      </c>
      <c r="S313" s="52"/>
    </row>
    <row r="314" spans="1:19" ht="15" x14ac:dyDescent="0.2">
      <c r="A314" s="61"/>
      <c r="B314" s="47"/>
      <c r="C314" s="61"/>
      <c r="D314" s="61"/>
      <c r="E314" s="64"/>
      <c r="F314" s="61"/>
      <c r="G314" s="61"/>
      <c r="H314" s="63">
        <f t="shared" si="71"/>
        <v>0</v>
      </c>
      <c r="I314" s="63"/>
      <c r="J314" s="63">
        <f>H314*I314</f>
        <v>0</v>
      </c>
      <c r="K314" s="63"/>
      <c r="L314" s="63"/>
      <c r="M314" s="63"/>
      <c r="N314" s="63">
        <f t="shared" si="72"/>
        <v>0</v>
      </c>
      <c r="O314" s="63" t="s">
        <v>171</v>
      </c>
      <c r="P314" s="63">
        <v>16</v>
      </c>
      <c r="Q314" s="63">
        <v>11</v>
      </c>
      <c r="R314" s="63">
        <f t="shared" ref="R314:R320" si="73">P314*Q314</f>
        <v>176</v>
      </c>
      <c r="S314" s="52"/>
    </row>
    <row r="315" spans="1:19" ht="15" x14ac:dyDescent="0.2">
      <c r="A315" s="61"/>
      <c r="B315" s="47"/>
      <c r="C315" s="61"/>
      <c r="D315" s="61"/>
      <c r="E315" s="64"/>
      <c r="F315" s="61"/>
      <c r="G315" s="61"/>
      <c r="H315" s="63">
        <f t="shared" si="71"/>
        <v>0</v>
      </c>
      <c r="I315" s="63"/>
      <c r="J315" s="63">
        <f t="shared" ref="J315:J320" si="74">H315*I315</f>
        <v>0</v>
      </c>
      <c r="K315" s="63"/>
      <c r="L315" s="63"/>
      <c r="M315" s="63"/>
      <c r="N315" s="63">
        <f t="shared" si="72"/>
        <v>0</v>
      </c>
      <c r="O315" s="63" t="s">
        <v>172</v>
      </c>
      <c r="P315" s="63">
        <v>16</v>
      </c>
      <c r="Q315" s="63">
        <v>2.62</v>
      </c>
      <c r="R315" s="63">
        <f t="shared" si="73"/>
        <v>41.92</v>
      </c>
      <c r="S315" s="52"/>
    </row>
    <row r="316" spans="1:19" ht="15" x14ac:dyDescent="0.2">
      <c r="A316" s="61"/>
      <c r="B316" s="47"/>
      <c r="C316" s="61"/>
      <c r="D316" s="61"/>
      <c r="E316" s="64"/>
      <c r="F316" s="61"/>
      <c r="G316" s="61"/>
      <c r="H316" s="63">
        <f t="shared" si="71"/>
        <v>0</v>
      </c>
      <c r="I316" s="63"/>
      <c r="J316" s="63">
        <f t="shared" si="74"/>
        <v>0</v>
      </c>
      <c r="K316" s="63"/>
      <c r="L316" s="63"/>
      <c r="M316" s="63"/>
      <c r="N316" s="63">
        <f t="shared" si="72"/>
        <v>0</v>
      </c>
      <c r="O316" s="63" t="s">
        <v>78</v>
      </c>
      <c r="P316" s="63">
        <v>1</v>
      </c>
      <c r="Q316" s="63">
        <v>123</v>
      </c>
      <c r="R316" s="63">
        <f t="shared" si="73"/>
        <v>123</v>
      </c>
      <c r="S316" s="52"/>
    </row>
    <row r="317" spans="1:19" ht="15" x14ac:dyDescent="0.2">
      <c r="A317" s="61"/>
      <c r="B317" s="47"/>
      <c r="C317" s="61"/>
      <c r="D317" s="61"/>
      <c r="E317" s="64"/>
      <c r="F317" s="61"/>
      <c r="G317" s="61"/>
      <c r="H317" s="63">
        <f t="shared" si="71"/>
        <v>0</v>
      </c>
      <c r="I317" s="63"/>
      <c r="J317" s="63">
        <f t="shared" si="74"/>
        <v>0</v>
      </c>
      <c r="K317" s="63"/>
      <c r="L317" s="63"/>
      <c r="M317" s="63"/>
      <c r="N317" s="63">
        <f t="shared" si="72"/>
        <v>0</v>
      </c>
      <c r="O317" s="63"/>
      <c r="P317" s="63"/>
      <c r="Q317" s="63"/>
      <c r="R317" s="63">
        <f t="shared" si="73"/>
        <v>0</v>
      </c>
      <c r="S317" s="52"/>
    </row>
    <row r="318" spans="1:19" ht="15" x14ac:dyDescent="0.2">
      <c r="A318" s="61"/>
      <c r="B318" s="47"/>
      <c r="C318" s="61"/>
      <c r="D318" s="61"/>
      <c r="E318" s="64"/>
      <c r="F318" s="61"/>
      <c r="G318" s="61"/>
      <c r="H318" s="63">
        <f t="shared" si="71"/>
        <v>0</v>
      </c>
      <c r="I318" s="63"/>
      <c r="J318" s="63">
        <f t="shared" si="74"/>
        <v>0</v>
      </c>
      <c r="K318" s="63"/>
      <c r="L318" s="63"/>
      <c r="M318" s="63"/>
      <c r="N318" s="63">
        <f t="shared" si="72"/>
        <v>0</v>
      </c>
      <c r="O318" s="63"/>
      <c r="P318" s="63"/>
      <c r="Q318" s="63"/>
      <c r="R318" s="63">
        <f t="shared" si="73"/>
        <v>0</v>
      </c>
      <c r="S318" s="52"/>
    </row>
    <row r="319" spans="1:19" ht="15" x14ac:dyDescent="0.2">
      <c r="A319" s="61"/>
      <c r="B319" s="47"/>
      <c r="C319" s="61"/>
      <c r="D319" s="61"/>
      <c r="E319" s="64"/>
      <c r="F319" s="61"/>
      <c r="G319" s="61"/>
      <c r="H319" s="63">
        <f t="shared" si="71"/>
        <v>0</v>
      </c>
      <c r="I319" s="63"/>
      <c r="J319" s="63">
        <f t="shared" si="74"/>
        <v>0</v>
      </c>
      <c r="K319" s="63"/>
      <c r="L319" s="63"/>
      <c r="M319" s="63"/>
      <c r="N319" s="63">
        <f t="shared" si="72"/>
        <v>0</v>
      </c>
      <c r="O319" s="63"/>
      <c r="P319" s="63"/>
      <c r="Q319" s="63"/>
      <c r="R319" s="63">
        <f t="shared" si="73"/>
        <v>0</v>
      </c>
      <c r="S319" s="52"/>
    </row>
    <row r="320" spans="1:19" x14ac:dyDescent="0.2">
      <c r="A320" s="61"/>
      <c r="B320" s="47"/>
      <c r="C320" s="61"/>
      <c r="D320" s="61"/>
      <c r="E320" s="61"/>
      <c r="F320" s="61"/>
      <c r="G320" s="61"/>
      <c r="H320" s="63">
        <f t="shared" si="71"/>
        <v>0</v>
      </c>
      <c r="I320" s="63"/>
      <c r="J320" s="63">
        <f t="shared" si="74"/>
        <v>0</v>
      </c>
      <c r="K320" s="63"/>
      <c r="L320" s="63"/>
      <c r="M320" s="63"/>
      <c r="N320" s="63">
        <f>L320*M320</f>
        <v>0</v>
      </c>
      <c r="O320" s="63"/>
      <c r="P320" s="63"/>
      <c r="Q320" s="63"/>
      <c r="R320" s="63">
        <f t="shared" si="73"/>
        <v>0</v>
      </c>
      <c r="S320" s="49"/>
    </row>
    <row r="321" spans="1:19" x14ac:dyDescent="0.2">
      <c r="A321" s="61"/>
      <c r="B321" s="47"/>
      <c r="C321" s="61"/>
      <c r="D321" s="61"/>
      <c r="E321" s="69" t="s">
        <v>52</v>
      </c>
      <c r="F321" s="61"/>
      <c r="G321" s="61"/>
      <c r="H321" s="53">
        <f>SUM(H312:H320)</f>
        <v>4</v>
      </c>
      <c r="I321" s="63"/>
      <c r="J321" s="53">
        <f>SUM(J312:J320)</f>
        <v>2400</v>
      </c>
      <c r="K321" s="63"/>
      <c r="L321" s="53">
        <f>SUM(L312:L320)</f>
        <v>0.5</v>
      </c>
      <c r="M321" s="63"/>
      <c r="N321" s="53">
        <f>SUM(N312:N320)</f>
        <v>225</v>
      </c>
      <c r="O321" s="63"/>
      <c r="P321" s="63"/>
      <c r="Q321" s="63"/>
      <c r="R321" s="53">
        <f>SUM(R312:R320)</f>
        <v>598.42000000000007</v>
      </c>
      <c r="S321" s="49">
        <f>J321+N321+R321</f>
        <v>3223.42</v>
      </c>
    </row>
    <row r="322" spans="1:19" ht="15" x14ac:dyDescent="0.2">
      <c r="A322" s="61"/>
      <c r="B322" s="47"/>
      <c r="C322" s="61"/>
      <c r="D322" s="61"/>
      <c r="E322" s="64" t="s">
        <v>56</v>
      </c>
      <c r="F322" s="61"/>
      <c r="G322" s="61"/>
      <c r="H322" s="63">
        <f>F322*G322</f>
        <v>0</v>
      </c>
      <c r="I322" s="63"/>
      <c r="J322" s="63">
        <f>H322*I322</f>
        <v>0</v>
      </c>
      <c r="K322" s="63"/>
      <c r="L322" s="63"/>
      <c r="M322" s="63"/>
      <c r="N322" s="63">
        <f>L322*M322</f>
        <v>0</v>
      </c>
      <c r="O322" s="63"/>
      <c r="P322" s="63"/>
      <c r="Q322" s="63"/>
      <c r="R322" s="63">
        <f>P322*Q322</f>
        <v>0</v>
      </c>
      <c r="S322" s="52"/>
    </row>
    <row r="323" spans="1:19" ht="15" x14ac:dyDescent="0.2">
      <c r="A323" s="61"/>
      <c r="B323" s="47"/>
      <c r="C323" s="65"/>
      <c r="D323" s="61"/>
      <c r="E323" s="64"/>
      <c r="F323" s="61"/>
      <c r="G323" s="61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52"/>
    </row>
    <row r="324" spans="1:19" ht="15" x14ac:dyDescent="0.2">
      <c r="A324" s="61"/>
      <c r="B324" s="47"/>
      <c r="C324" s="65"/>
      <c r="D324" s="61"/>
      <c r="E324" s="64"/>
      <c r="F324" s="61"/>
      <c r="G324" s="61"/>
      <c r="H324" s="63">
        <f>F324*G324</f>
        <v>0</v>
      </c>
      <c r="I324" s="63"/>
      <c r="J324" s="63">
        <f t="shared" ref="J324:J325" si="75">H324*I324</f>
        <v>0</v>
      </c>
      <c r="K324" s="63"/>
      <c r="L324" s="63"/>
      <c r="M324" s="63"/>
      <c r="N324" s="63">
        <f>L324*M324</f>
        <v>0</v>
      </c>
      <c r="O324" s="63"/>
      <c r="P324" s="63"/>
      <c r="Q324" s="63"/>
      <c r="R324" s="63">
        <f t="shared" ref="R324:R325" si="76">P324*Q324</f>
        <v>0</v>
      </c>
      <c r="S324" s="52"/>
    </row>
    <row r="325" spans="1:19" x14ac:dyDescent="0.2">
      <c r="A325" s="61"/>
      <c r="B325" s="47"/>
      <c r="C325" s="61"/>
      <c r="D325" s="61"/>
      <c r="E325" s="61"/>
      <c r="F325" s="61"/>
      <c r="G325" s="61"/>
      <c r="H325" s="63">
        <f>F325*G325</f>
        <v>0</v>
      </c>
      <c r="I325" s="63"/>
      <c r="J325" s="63">
        <f t="shared" si="75"/>
        <v>0</v>
      </c>
      <c r="K325" s="63"/>
      <c r="L325" s="63"/>
      <c r="M325" s="63"/>
      <c r="N325" s="63">
        <f>L325*M325</f>
        <v>0</v>
      </c>
      <c r="O325" s="63"/>
      <c r="P325" s="63"/>
      <c r="Q325" s="63"/>
      <c r="R325" s="63">
        <f t="shared" si="76"/>
        <v>0</v>
      </c>
      <c r="S325" s="52"/>
    </row>
    <row r="326" spans="1:19" x14ac:dyDescent="0.2">
      <c r="A326" s="61"/>
      <c r="B326" s="47"/>
      <c r="C326" s="61"/>
      <c r="D326" s="61"/>
      <c r="E326" s="69" t="s">
        <v>52</v>
      </c>
      <c r="F326" s="61"/>
      <c r="G326" s="61"/>
      <c r="H326" s="53">
        <f>SUM(H322:H325)</f>
        <v>0</v>
      </c>
      <c r="I326" s="63"/>
      <c r="J326" s="53">
        <f>SUM(J323:J325)</f>
        <v>0</v>
      </c>
      <c r="K326" s="63"/>
      <c r="L326" s="53">
        <f>SUM(L322:L325)</f>
        <v>0</v>
      </c>
      <c r="M326" s="63"/>
      <c r="N326" s="53">
        <f>SUM(N322:N325)</f>
        <v>0</v>
      </c>
      <c r="O326" s="63"/>
      <c r="P326" s="63"/>
      <c r="Q326" s="63"/>
      <c r="R326" s="53">
        <f>SUM(R322:R325)</f>
        <v>0</v>
      </c>
      <c r="S326" s="49">
        <f>J326+N326+R326</f>
        <v>0</v>
      </c>
    </row>
    <row r="327" spans="1:19" x14ac:dyDescent="0.2">
      <c r="A327" s="61"/>
      <c r="B327" s="47"/>
      <c r="C327" s="61"/>
      <c r="D327" s="61"/>
      <c r="E327" s="69" t="s">
        <v>52</v>
      </c>
      <c r="F327" s="61"/>
      <c r="G327" s="61"/>
      <c r="H327" s="53">
        <f>H311+H321+H326</f>
        <v>9</v>
      </c>
      <c r="I327" s="63"/>
      <c r="J327" s="53">
        <f>J311+J321+J326</f>
        <v>5400</v>
      </c>
      <c r="K327" s="63"/>
      <c r="L327" s="53">
        <f>L311+L321+L326</f>
        <v>1.5</v>
      </c>
      <c r="M327" s="63"/>
      <c r="N327" s="53">
        <f>N311+N321+N326</f>
        <v>625</v>
      </c>
      <c r="O327" s="63"/>
      <c r="P327" s="63"/>
      <c r="Q327" s="63"/>
      <c r="R327" s="53">
        <f>R311+R321+R326</f>
        <v>2059.37</v>
      </c>
      <c r="S327" s="53">
        <f>SUM(S298:S326)</f>
        <v>8084.37</v>
      </c>
    </row>
    <row r="328" spans="1:19" x14ac:dyDescent="0.2">
      <c r="C328" s="22"/>
      <c r="R328" s="54">
        <f>J327+N327+R327</f>
        <v>8084.37</v>
      </c>
      <c r="S328" s="54" t="s">
        <v>0</v>
      </c>
    </row>
    <row r="332" spans="1:19" ht="20.25" x14ac:dyDescent="0.3">
      <c r="F332" t="s">
        <v>0</v>
      </c>
      <c r="H332" s="1" t="s">
        <v>173</v>
      </c>
    </row>
    <row r="334" spans="1:19" x14ac:dyDescent="0.2">
      <c r="A334" s="45" t="s">
        <v>2</v>
      </c>
      <c r="B334" s="45" t="s">
        <v>3</v>
      </c>
      <c r="C334" s="45" t="s">
        <v>4</v>
      </c>
      <c r="D334" s="45" t="s">
        <v>5</v>
      </c>
      <c r="E334" s="45" t="s">
        <v>6</v>
      </c>
      <c r="F334" s="55" t="s">
        <v>7</v>
      </c>
      <c r="G334" s="55" t="s">
        <v>8</v>
      </c>
      <c r="H334" s="56" t="s">
        <v>9</v>
      </c>
      <c r="I334" s="56"/>
      <c r="J334" s="56"/>
      <c r="K334" s="45"/>
      <c r="L334" s="56" t="s">
        <v>10</v>
      </c>
      <c r="M334" s="56"/>
      <c r="N334" s="56"/>
      <c r="O334" s="56" t="s">
        <v>11</v>
      </c>
      <c r="P334" s="56"/>
      <c r="Q334" s="56"/>
      <c r="R334" s="56"/>
    </row>
    <row r="335" spans="1:19" ht="25.5" x14ac:dyDescent="0.2">
      <c r="A335" s="46"/>
      <c r="B335" s="46"/>
      <c r="C335" s="46"/>
      <c r="D335" s="46"/>
      <c r="E335" s="46"/>
      <c r="F335" s="57"/>
      <c r="G335" s="57"/>
      <c r="H335" s="58" t="s">
        <v>12</v>
      </c>
      <c r="I335" s="59" t="s">
        <v>13</v>
      </c>
      <c r="J335" s="58" t="s">
        <v>14</v>
      </c>
      <c r="K335" s="60"/>
      <c r="L335" s="58" t="s">
        <v>12</v>
      </c>
      <c r="M335" s="58" t="s">
        <v>15</v>
      </c>
      <c r="N335" s="58" t="s">
        <v>14</v>
      </c>
      <c r="O335" s="59" t="s">
        <v>16</v>
      </c>
      <c r="P335" s="58" t="s">
        <v>12</v>
      </c>
      <c r="Q335" s="58" t="s">
        <v>15</v>
      </c>
      <c r="R335" s="58" t="s">
        <v>14</v>
      </c>
    </row>
    <row r="336" spans="1:19" ht="15.75" x14ac:dyDescent="0.25">
      <c r="A336" s="61"/>
      <c r="B336" s="47"/>
      <c r="C336" s="61"/>
      <c r="D336" s="47"/>
      <c r="E336" s="62" t="s">
        <v>17</v>
      </c>
      <c r="F336" s="61"/>
      <c r="G336" s="61"/>
      <c r="H336" s="63">
        <f>F336*G336</f>
        <v>0</v>
      </c>
      <c r="I336" s="63"/>
      <c r="J336" s="63">
        <f>H336*I336</f>
        <v>0</v>
      </c>
      <c r="K336" s="63"/>
      <c r="L336" s="63"/>
      <c r="M336" s="63"/>
      <c r="N336" s="63">
        <f>L336*M336</f>
        <v>0</v>
      </c>
      <c r="O336" s="63"/>
      <c r="P336" s="63"/>
      <c r="Q336" s="63"/>
      <c r="R336" s="63">
        <f>P336*Q336</f>
        <v>0</v>
      </c>
      <c r="S336" s="49"/>
    </row>
    <row r="337" spans="1:19" ht="15" x14ac:dyDescent="0.2">
      <c r="A337" s="61"/>
      <c r="B337" s="47"/>
      <c r="C337" s="61"/>
      <c r="D337" s="61"/>
      <c r="E337" s="64" t="s">
        <v>18</v>
      </c>
      <c r="F337" s="61"/>
      <c r="G337" s="61"/>
      <c r="H337" s="63">
        <f>F337*G337</f>
        <v>0</v>
      </c>
      <c r="I337" s="63"/>
      <c r="J337" s="63">
        <f>H337*I337</f>
        <v>0</v>
      </c>
      <c r="K337" s="63"/>
      <c r="L337" s="63"/>
      <c r="M337" s="63"/>
      <c r="N337" s="63">
        <f>L337*M337</f>
        <v>0</v>
      </c>
      <c r="O337" s="63"/>
      <c r="P337" s="63"/>
      <c r="Q337" s="63"/>
      <c r="R337" s="63">
        <f t="shared" ref="R337:R343" si="77">P337*Q337</f>
        <v>0</v>
      </c>
      <c r="S337" s="49"/>
    </row>
    <row r="338" spans="1:19" ht="114.75" x14ac:dyDescent="0.2">
      <c r="A338" s="61">
        <v>1</v>
      </c>
      <c r="B338" s="47" t="s">
        <v>174</v>
      </c>
      <c r="C338" s="65">
        <v>44879</v>
      </c>
      <c r="D338" s="61"/>
      <c r="E338" s="66" t="s">
        <v>33</v>
      </c>
      <c r="F338" s="61">
        <v>4</v>
      </c>
      <c r="G338" s="61">
        <v>2</v>
      </c>
      <c r="H338" s="63">
        <f>F338*G338</f>
        <v>8</v>
      </c>
      <c r="I338" s="63">
        <v>600</v>
      </c>
      <c r="J338" s="63">
        <f>H338*I338</f>
        <v>4800</v>
      </c>
      <c r="K338" s="63" t="s">
        <v>73</v>
      </c>
      <c r="L338" s="63">
        <v>0.5</v>
      </c>
      <c r="M338" s="63">
        <v>450</v>
      </c>
      <c r="N338" s="63">
        <f>L338*M338</f>
        <v>225</v>
      </c>
      <c r="O338" s="63" t="s">
        <v>126</v>
      </c>
      <c r="P338" s="63">
        <v>3</v>
      </c>
      <c r="Q338" s="63">
        <v>399</v>
      </c>
      <c r="R338" s="63">
        <f>P338*Q338</f>
        <v>1197</v>
      </c>
      <c r="S338" s="51"/>
    </row>
    <row r="339" spans="1:19" ht="15" x14ac:dyDescent="0.2">
      <c r="A339" s="61"/>
      <c r="B339" s="47"/>
      <c r="C339" s="65"/>
      <c r="D339" s="61"/>
      <c r="E339" s="66"/>
      <c r="F339" s="61"/>
      <c r="G339" s="61"/>
      <c r="H339" s="63"/>
      <c r="I339" s="63"/>
      <c r="J339" s="63"/>
      <c r="K339" s="63"/>
      <c r="L339" s="63"/>
      <c r="M339" s="63"/>
      <c r="N339" s="63"/>
      <c r="O339" s="63" t="s">
        <v>175</v>
      </c>
      <c r="P339" s="63">
        <v>1</v>
      </c>
      <c r="Q339" s="63">
        <v>360</v>
      </c>
      <c r="R339" s="63">
        <f t="shared" ref="R339:R341" si="78">P339*Q339</f>
        <v>360</v>
      </c>
      <c r="S339" s="51"/>
    </row>
    <row r="340" spans="1:19" ht="15" x14ac:dyDescent="0.2">
      <c r="A340" s="61"/>
      <c r="B340" s="47"/>
      <c r="C340" s="65"/>
      <c r="D340" s="61"/>
      <c r="E340" s="66"/>
      <c r="F340" s="61"/>
      <c r="G340" s="61"/>
      <c r="H340" s="63"/>
      <c r="I340" s="63"/>
      <c r="J340" s="63"/>
      <c r="K340" s="63"/>
      <c r="L340" s="63"/>
      <c r="M340" s="63"/>
      <c r="N340" s="63"/>
      <c r="O340" s="63" t="s">
        <v>176</v>
      </c>
      <c r="P340" s="63">
        <v>1</v>
      </c>
      <c r="Q340" s="63">
        <v>255</v>
      </c>
      <c r="R340" s="63">
        <f t="shared" si="78"/>
        <v>255</v>
      </c>
      <c r="S340" s="51"/>
    </row>
    <row r="341" spans="1:19" ht="15" x14ac:dyDescent="0.2">
      <c r="A341" s="61"/>
      <c r="B341" s="47"/>
      <c r="C341" s="65"/>
      <c r="D341" s="61"/>
      <c r="E341" s="66"/>
      <c r="F341" s="61"/>
      <c r="G341" s="61"/>
      <c r="H341" s="63"/>
      <c r="I341" s="63"/>
      <c r="J341" s="63"/>
      <c r="K341" s="63"/>
      <c r="L341" s="63"/>
      <c r="M341" s="63"/>
      <c r="N341" s="63"/>
      <c r="O341" s="63" t="s">
        <v>129</v>
      </c>
      <c r="P341" s="63">
        <v>0.25</v>
      </c>
      <c r="Q341" s="63">
        <v>119</v>
      </c>
      <c r="R341" s="63">
        <f t="shared" si="78"/>
        <v>29.75</v>
      </c>
      <c r="S341" s="51"/>
    </row>
    <row r="342" spans="1:19" ht="15" x14ac:dyDescent="0.2">
      <c r="A342" s="61"/>
      <c r="B342" s="47"/>
      <c r="C342" s="65"/>
      <c r="D342" s="61"/>
      <c r="E342" s="66"/>
      <c r="F342" s="61"/>
      <c r="G342" s="61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51"/>
    </row>
    <row r="343" spans="1:19" x14ac:dyDescent="0.2">
      <c r="A343" s="61"/>
      <c r="B343" s="47"/>
      <c r="C343" s="61"/>
      <c r="D343" s="61"/>
      <c r="E343" s="61"/>
      <c r="F343" s="61"/>
      <c r="G343" s="61"/>
      <c r="H343" s="63">
        <f>F343*G343</f>
        <v>0</v>
      </c>
      <c r="I343" s="63"/>
      <c r="J343" s="63">
        <f>H343*I343</f>
        <v>0</v>
      </c>
      <c r="K343" s="63"/>
      <c r="L343" s="63"/>
      <c r="M343" s="63"/>
      <c r="N343" s="63">
        <f>L343*M343</f>
        <v>0</v>
      </c>
      <c r="O343" s="63"/>
      <c r="P343" s="63"/>
      <c r="Q343" s="63"/>
      <c r="R343" s="63">
        <f t="shared" si="77"/>
        <v>0</v>
      </c>
      <c r="S343" s="51"/>
    </row>
    <row r="344" spans="1:19" x14ac:dyDescent="0.2">
      <c r="A344" s="61"/>
      <c r="B344" s="47"/>
      <c r="C344" s="61"/>
      <c r="D344" s="61"/>
      <c r="E344" s="69" t="s">
        <v>52</v>
      </c>
      <c r="F344" s="61"/>
      <c r="G344" s="61"/>
      <c r="H344" s="53">
        <f>SUM(H336:H343)</f>
        <v>8</v>
      </c>
      <c r="I344" s="63"/>
      <c r="J344" s="53">
        <f>SUM(J336:J343)</f>
        <v>4800</v>
      </c>
      <c r="K344" s="63"/>
      <c r="L344" s="53">
        <f>SUM(L336:L343)</f>
        <v>0.5</v>
      </c>
      <c r="M344" s="63"/>
      <c r="N344" s="53">
        <f>SUM(N336:N343)</f>
        <v>225</v>
      </c>
      <c r="O344" s="63"/>
      <c r="P344" s="63"/>
      <c r="Q344" s="63"/>
      <c r="R344" s="53">
        <f>SUM(R336:R343)</f>
        <v>1841.75</v>
      </c>
      <c r="S344" s="49">
        <f>J344+N344+R344</f>
        <v>6866.75</v>
      </c>
    </row>
    <row r="345" spans="1:19" ht="15" x14ac:dyDescent="0.2">
      <c r="A345" s="61" t="s">
        <v>0</v>
      </c>
      <c r="B345" s="47"/>
      <c r="C345" s="61"/>
      <c r="D345" s="61"/>
      <c r="E345" s="64" t="s">
        <v>53</v>
      </c>
      <c r="F345" s="61"/>
      <c r="G345" s="61"/>
      <c r="H345" s="63">
        <f>F345*G345</f>
        <v>0</v>
      </c>
      <c r="I345" s="63"/>
      <c r="J345" s="63">
        <f>H345*I345</f>
        <v>0</v>
      </c>
      <c r="K345" s="63"/>
      <c r="L345" s="63"/>
      <c r="M345" s="63"/>
      <c r="N345" s="63">
        <f>L345*M345</f>
        <v>0</v>
      </c>
      <c r="O345" s="63"/>
      <c r="P345" s="63"/>
      <c r="Q345" s="63"/>
      <c r="R345" s="63">
        <f>P345</f>
        <v>0</v>
      </c>
      <c r="S345" s="52"/>
    </row>
    <row r="346" spans="1:19" ht="25.5" x14ac:dyDescent="0.2">
      <c r="A346" s="61">
        <v>1</v>
      </c>
      <c r="B346" s="47" t="s">
        <v>177</v>
      </c>
      <c r="C346" s="65">
        <v>44870</v>
      </c>
      <c r="D346" s="61"/>
      <c r="E346" s="64" t="s">
        <v>33</v>
      </c>
      <c r="F346" s="61">
        <v>1</v>
      </c>
      <c r="G346" s="61">
        <v>1</v>
      </c>
      <c r="H346" s="63">
        <f t="shared" ref="H346:H349" si="79">F346*G346</f>
        <v>1</v>
      </c>
      <c r="I346" s="63">
        <v>600</v>
      </c>
      <c r="J346" s="63">
        <f>H346*I346</f>
        <v>600</v>
      </c>
      <c r="K346" s="63" t="s">
        <v>73</v>
      </c>
      <c r="L346" s="63">
        <v>0.5</v>
      </c>
      <c r="M346" s="63">
        <v>450</v>
      </c>
      <c r="N346" s="63">
        <f t="shared" ref="N346:N348" si="80">L346*M346</f>
        <v>225</v>
      </c>
      <c r="O346" s="63" t="s">
        <v>178</v>
      </c>
      <c r="P346" s="63">
        <v>0.3</v>
      </c>
      <c r="Q346" s="63">
        <v>192</v>
      </c>
      <c r="R346" s="63">
        <f>P346*Q346</f>
        <v>57.599999999999994</v>
      </c>
      <c r="S346" s="52"/>
    </row>
    <row r="347" spans="1:19" ht="15" x14ac:dyDescent="0.2">
      <c r="A347" s="61"/>
      <c r="B347" s="47"/>
      <c r="C347" s="61"/>
      <c r="D347" s="61"/>
      <c r="E347" s="64"/>
      <c r="F347" s="61"/>
      <c r="G347" s="61"/>
      <c r="H347" s="63">
        <f t="shared" si="79"/>
        <v>0</v>
      </c>
      <c r="I347" s="63"/>
      <c r="J347" s="63">
        <f>H347*I347</f>
        <v>0</v>
      </c>
      <c r="K347" s="63"/>
      <c r="L347" s="63"/>
      <c r="M347" s="63"/>
      <c r="N347" s="63">
        <f t="shared" si="80"/>
        <v>0</v>
      </c>
      <c r="O347" s="63" t="s">
        <v>179</v>
      </c>
      <c r="P347" s="63">
        <v>0.5</v>
      </c>
      <c r="Q347" s="63">
        <v>608</v>
      </c>
      <c r="R347" s="63">
        <f t="shared" ref="R347:R349" si="81">P347*Q347</f>
        <v>304</v>
      </c>
      <c r="S347" s="52"/>
    </row>
    <row r="348" spans="1:19" ht="15" x14ac:dyDescent="0.2">
      <c r="A348" s="61"/>
      <c r="B348" s="47"/>
      <c r="C348" s="61"/>
      <c r="D348" s="61"/>
      <c r="E348" s="64"/>
      <c r="F348" s="61"/>
      <c r="G348" s="61"/>
      <c r="H348" s="63">
        <f t="shared" si="79"/>
        <v>0</v>
      </c>
      <c r="I348" s="63"/>
      <c r="J348" s="63">
        <f t="shared" ref="J348:J349" si="82">H348*I348</f>
        <v>0</v>
      </c>
      <c r="K348" s="63"/>
      <c r="L348" s="63"/>
      <c r="M348" s="63"/>
      <c r="N348" s="63">
        <f t="shared" si="80"/>
        <v>0</v>
      </c>
      <c r="O348" s="63"/>
      <c r="P348" s="63"/>
      <c r="Q348" s="63"/>
      <c r="R348" s="63">
        <f t="shared" si="81"/>
        <v>0</v>
      </c>
      <c r="S348" s="52"/>
    </row>
    <row r="349" spans="1:19" x14ac:dyDescent="0.2">
      <c r="A349" s="61"/>
      <c r="B349" s="47"/>
      <c r="C349" s="61"/>
      <c r="D349" s="61"/>
      <c r="E349" s="61"/>
      <c r="F349" s="61"/>
      <c r="G349" s="61"/>
      <c r="H349" s="63">
        <f t="shared" si="79"/>
        <v>0</v>
      </c>
      <c r="I349" s="63"/>
      <c r="J349" s="63">
        <f t="shared" si="82"/>
        <v>0</v>
      </c>
      <c r="K349" s="63"/>
      <c r="L349" s="63"/>
      <c r="M349" s="63"/>
      <c r="N349" s="63">
        <f>L349*M349</f>
        <v>0</v>
      </c>
      <c r="O349" s="63"/>
      <c r="P349" s="63"/>
      <c r="Q349" s="63"/>
      <c r="R349" s="63">
        <f t="shared" si="81"/>
        <v>0</v>
      </c>
      <c r="S349" s="49"/>
    </row>
    <row r="350" spans="1:19" x14ac:dyDescent="0.2">
      <c r="A350" s="61"/>
      <c r="B350" s="47"/>
      <c r="C350" s="61"/>
      <c r="D350" s="61"/>
      <c r="E350" s="69" t="s">
        <v>52</v>
      </c>
      <c r="F350" s="61"/>
      <c r="G350" s="61"/>
      <c r="H350" s="53">
        <f>SUM(H345:H349)</f>
        <v>1</v>
      </c>
      <c r="I350" s="63"/>
      <c r="J350" s="53">
        <f>SUM(J345:J349)</f>
        <v>600</v>
      </c>
      <c r="K350" s="63"/>
      <c r="L350" s="53">
        <f>SUM(L345:L349)</f>
        <v>0.5</v>
      </c>
      <c r="M350" s="63"/>
      <c r="N350" s="53">
        <f>SUM(N345:N349)</f>
        <v>225</v>
      </c>
      <c r="O350" s="63"/>
      <c r="P350" s="63"/>
      <c r="Q350" s="63"/>
      <c r="R350" s="53">
        <f>SUM(R345:R349)</f>
        <v>361.6</v>
      </c>
      <c r="S350" s="49">
        <f>J350+N350+R350</f>
        <v>1186.5999999999999</v>
      </c>
    </row>
    <row r="351" spans="1:19" ht="15" x14ac:dyDescent="0.2">
      <c r="A351" s="61"/>
      <c r="B351" s="47"/>
      <c r="C351" s="61"/>
      <c r="D351" s="61"/>
      <c r="E351" s="64" t="s">
        <v>56</v>
      </c>
      <c r="F351" s="61"/>
      <c r="G351" s="61"/>
      <c r="H351" s="63">
        <f>F351*G351</f>
        <v>0</v>
      </c>
      <c r="I351" s="63"/>
      <c r="J351" s="63">
        <f>H351*I351</f>
        <v>0</v>
      </c>
      <c r="K351" s="63"/>
      <c r="L351" s="63"/>
      <c r="M351" s="63"/>
      <c r="N351" s="63">
        <f>L351*M351</f>
        <v>0</v>
      </c>
      <c r="O351" s="63"/>
      <c r="P351" s="63"/>
      <c r="Q351" s="63"/>
      <c r="R351" s="63">
        <f>P351*Q351</f>
        <v>0</v>
      </c>
      <c r="S351" s="52"/>
    </row>
    <row r="352" spans="1:19" ht="127.5" x14ac:dyDescent="0.2">
      <c r="A352" s="61">
        <v>1</v>
      </c>
      <c r="B352" s="47" t="s">
        <v>180</v>
      </c>
      <c r="C352" s="65">
        <v>44872</v>
      </c>
      <c r="D352" s="61"/>
      <c r="E352" s="64" t="s">
        <v>33</v>
      </c>
      <c r="F352" s="61">
        <v>4</v>
      </c>
      <c r="G352" s="61">
        <v>2</v>
      </c>
      <c r="H352" s="63">
        <f>F352*G352</f>
        <v>8</v>
      </c>
      <c r="I352" s="63">
        <v>600</v>
      </c>
      <c r="J352" s="63">
        <f>H352*I352</f>
        <v>4800</v>
      </c>
      <c r="K352" s="63" t="s">
        <v>73</v>
      </c>
      <c r="L352" s="63">
        <v>0.5</v>
      </c>
      <c r="M352" s="63">
        <v>450</v>
      </c>
      <c r="N352" s="63">
        <f>L352*M352</f>
        <v>225</v>
      </c>
      <c r="O352" s="63" t="s">
        <v>181</v>
      </c>
      <c r="P352" s="63">
        <v>8</v>
      </c>
      <c r="Q352" s="63">
        <v>345</v>
      </c>
      <c r="R352" s="63">
        <f t="shared" ref="R352:R356" si="83">P352*Q352</f>
        <v>2760</v>
      </c>
      <c r="S352" s="52"/>
    </row>
    <row r="353" spans="1:19" ht="15" x14ac:dyDescent="0.2">
      <c r="A353" s="61"/>
      <c r="B353" s="47"/>
      <c r="C353" s="65"/>
      <c r="D353" s="61"/>
      <c r="E353" s="64"/>
      <c r="F353" s="61"/>
      <c r="G353" s="61"/>
      <c r="H353" s="63">
        <f>F353*G353</f>
        <v>0</v>
      </c>
      <c r="I353" s="63"/>
      <c r="J353" s="63">
        <f t="shared" ref="J353:J356" si="84">H353*I353</f>
        <v>0</v>
      </c>
      <c r="K353" s="63"/>
      <c r="L353" s="63"/>
      <c r="M353" s="63"/>
      <c r="N353" s="63">
        <f>L353*M353</f>
        <v>0</v>
      </c>
      <c r="O353" s="63" t="s">
        <v>28</v>
      </c>
      <c r="P353" s="63">
        <v>50</v>
      </c>
      <c r="Q353" s="63">
        <v>0.8</v>
      </c>
      <c r="R353" s="63">
        <f t="shared" si="83"/>
        <v>40</v>
      </c>
      <c r="S353" s="52"/>
    </row>
    <row r="354" spans="1:19" ht="15" x14ac:dyDescent="0.2">
      <c r="A354" s="61"/>
      <c r="B354" s="47"/>
      <c r="C354" s="65"/>
      <c r="D354" s="61"/>
      <c r="E354" s="64"/>
      <c r="F354" s="61"/>
      <c r="G354" s="61"/>
      <c r="H354" s="63"/>
      <c r="I354" s="63"/>
      <c r="J354" s="63"/>
      <c r="K354" s="63"/>
      <c r="L354" s="63"/>
      <c r="M354" s="63"/>
      <c r="N354" s="63"/>
      <c r="O354" s="63" t="s">
        <v>182</v>
      </c>
      <c r="P354" s="63">
        <v>50</v>
      </c>
      <c r="Q354" s="63">
        <v>0.85</v>
      </c>
      <c r="R354" s="63">
        <f t="shared" si="83"/>
        <v>42.5</v>
      </c>
      <c r="S354" s="52"/>
    </row>
    <row r="355" spans="1:19" ht="15" x14ac:dyDescent="0.2">
      <c r="A355" s="61"/>
      <c r="B355" s="47"/>
      <c r="C355" s="65"/>
      <c r="D355" s="61"/>
      <c r="E355" s="64"/>
      <c r="F355" s="61"/>
      <c r="G355" s="61"/>
      <c r="H355" s="63"/>
      <c r="I355" s="63"/>
      <c r="J355" s="63"/>
      <c r="K355" s="63"/>
      <c r="L355" s="63"/>
      <c r="M355" s="63"/>
      <c r="N355" s="63"/>
      <c r="O355" s="63" t="s">
        <v>183</v>
      </c>
      <c r="P355" s="63">
        <v>5</v>
      </c>
      <c r="Q355" s="63">
        <v>17</v>
      </c>
      <c r="R355" s="63">
        <f t="shared" si="83"/>
        <v>85</v>
      </c>
      <c r="S355" s="52"/>
    </row>
    <row r="356" spans="1:19" ht="25.5" x14ac:dyDescent="0.2">
      <c r="A356" s="61"/>
      <c r="B356" s="47"/>
      <c r="C356" s="61"/>
      <c r="D356" s="61"/>
      <c r="E356" s="61"/>
      <c r="F356" s="61"/>
      <c r="G356" s="61"/>
      <c r="H356" s="63">
        <f>F356*G356</f>
        <v>0</v>
      </c>
      <c r="I356" s="63"/>
      <c r="J356" s="63">
        <f t="shared" si="84"/>
        <v>0</v>
      </c>
      <c r="K356" s="63"/>
      <c r="L356" s="63"/>
      <c r="M356" s="63"/>
      <c r="N356" s="63">
        <f>L356*M356</f>
        <v>0</v>
      </c>
      <c r="O356" s="67" t="s">
        <v>184</v>
      </c>
      <c r="P356" s="63">
        <v>5</v>
      </c>
      <c r="Q356" s="63">
        <v>64</v>
      </c>
      <c r="R356" s="63">
        <f t="shared" si="83"/>
        <v>320</v>
      </c>
      <c r="S356" s="52"/>
    </row>
    <row r="357" spans="1:19" x14ac:dyDescent="0.2">
      <c r="A357" s="61"/>
      <c r="B357" s="47"/>
      <c r="C357" s="61"/>
      <c r="D357" s="61"/>
      <c r="E357" s="69" t="s">
        <v>52</v>
      </c>
      <c r="F357" s="61"/>
      <c r="G357" s="61"/>
      <c r="H357" s="53">
        <f>SUM(H351:H356)</f>
        <v>8</v>
      </c>
      <c r="I357" s="63"/>
      <c r="J357" s="53">
        <f>SUM(J352:J356)</f>
        <v>4800</v>
      </c>
      <c r="K357" s="63"/>
      <c r="L357" s="53">
        <f>SUM(L351:L356)</f>
        <v>0.5</v>
      </c>
      <c r="M357" s="63"/>
      <c r="N357" s="53">
        <f>SUM(N351:N356)</f>
        <v>225</v>
      </c>
      <c r="O357" s="63"/>
      <c r="P357" s="63"/>
      <c r="Q357" s="63"/>
      <c r="R357" s="53">
        <f>SUM(R351:R356)</f>
        <v>3247.5</v>
      </c>
      <c r="S357" s="49">
        <f>J357+N357+R357</f>
        <v>8272.5</v>
      </c>
    </row>
    <row r="358" spans="1:19" x14ac:dyDescent="0.2">
      <c r="A358" s="61"/>
      <c r="B358" s="47"/>
      <c r="C358" s="61"/>
      <c r="D358" s="61"/>
      <c r="E358" s="69" t="s">
        <v>52</v>
      </c>
      <c r="F358" s="61"/>
      <c r="G358" s="61"/>
      <c r="H358" s="53">
        <f>H344+H350+H357</f>
        <v>17</v>
      </c>
      <c r="I358" s="63"/>
      <c r="J358" s="53">
        <f>J344+J350+J357</f>
        <v>10200</v>
      </c>
      <c r="K358" s="63"/>
      <c r="L358" s="53">
        <f>L344+L350+L357</f>
        <v>1.5</v>
      </c>
      <c r="M358" s="63"/>
      <c r="N358" s="53">
        <f>N344+N350+N357</f>
        <v>675</v>
      </c>
      <c r="O358" s="63"/>
      <c r="P358" s="63"/>
      <c r="Q358" s="63"/>
      <c r="R358" s="53">
        <f>R344+R350+R357</f>
        <v>5450.85</v>
      </c>
      <c r="S358" s="53">
        <f>SUM(S336:S357)</f>
        <v>16325.85</v>
      </c>
    </row>
    <row r="359" spans="1:19" x14ac:dyDescent="0.2">
      <c r="C359" s="22"/>
      <c r="R359" s="54">
        <f>J358+N358+R358</f>
        <v>16325.85</v>
      </c>
      <c r="S359" s="54" t="s">
        <v>0</v>
      </c>
    </row>
    <row r="361" spans="1:19" ht="20.25" x14ac:dyDescent="0.3">
      <c r="F361" t="s">
        <v>0</v>
      </c>
      <c r="H361" s="1" t="s">
        <v>185</v>
      </c>
    </row>
    <row r="363" spans="1:19" x14ac:dyDescent="0.2">
      <c r="A363" s="45" t="s">
        <v>2</v>
      </c>
      <c r="B363" s="45" t="s">
        <v>3</v>
      </c>
      <c r="C363" s="45" t="s">
        <v>4</v>
      </c>
      <c r="D363" s="45" t="s">
        <v>5</v>
      </c>
      <c r="E363" s="45" t="s">
        <v>6</v>
      </c>
      <c r="F363" s="55" t="s">
        <v>7</v>
      </c>
      <c r="G363" s="55" t="s">
        <v>8</v>
      </c>
      <c r="H363" s="56" t="s">
        <v>9</v>
      </c>
      <c r="I363" s="56"/>
      <c r="J363" s="56"/>
      <c r="K363" s="45"/>
      <c r="L363" s="56" t="s">
        <v>10</v>
      </c>
      <c r="M363" s="56"/>
      <c r="N363" s="56"/>
      <c r="O363" s="56" t="s">
        <v>11</v>
      </c>
      <c r="P363" s="56"/>
      <c r="Q363" s="56"/>
      <c r="R363" s="56"/>
    </row>
    <row r="364" spans="1:19" ht="25.5" x14ac:dyDescent="0.2">
      <c r="A364" s="46"/>
      <c r="B364" s="46"/>
      <c r="C364" s="46"/>
      <c r="D364" s="46"/>
      <c r="E364" s="46"/>
      <c r="F364" s="57"/>
      <c r="G364" s="57"/>
      <c r="H364" s="58" t="s">
        <v>12</v>
      </c>
      <c r="I364" s="59" t="s">
        <v>13</v>
      </c>
      <c r="J364" s="58" t="s">
        <v>14</v>
      </c>
      <c r="K364" s="60"/>
      <c r="L364" s="58" t="s">
        <v>12</v>
      </c>
      <c r="M364" s="58" t="s">
        <v>15</v>
      </c>
      <c r="N364" s="58" t="s">
        <v>14</v>
      </c>
      <c r="O364" s="59" t="s">
        <v>16</v>
      </c>
      <c r="P364" s="58" t="s">
        <v>12</v>
      </c>
      <c r="Q364" s="58" t="s">
        <v>15</v>
      </c>
      <c r="R364" s="58" t="s">
        <v>14</v>
      </c>
    </row>
    <row r="365" spans="1:19" ht="15.75" x14ac:dyDescent="0.25">
      <c r="A365" s="61"/>
      <c r="B365" s="47"/>
      <c r="C365" s="61"/>
      <c r="D365" s="47"/>
      <c r="E365" s="62" t="s">
        <v>17</v>
      </c>
      <c r="F365" s="61"/>
      <c r="G365" s="61"/>
      <c r="H365" s="63">
        <f>F365*G365</f>
        <v>0</v>
      </c>
      <c r="I365" s="63"/>
      <c r="J365" s="63">
        <f>H365*I365</f>
        <v>0</v>
      </c>
      <c r="K365" s="63"/>
      <c r="L365" s="63"/>
      <c r="M365" s="63"/>
      <c r="N365" s="63">
        <f>L365*M365</f>
        <v>0</v>
      </c>
      <c r="O365" s="63"/>
      <c r="P365" s="63"/>
      <c r="Q365" s="63"/>
      <c r="R365" s="63">
        <f>P365*Q365</f>
        <v>0</v>
      </c>
      <c r="S365" s="49"/>
    </row>
    <row r="366" spans="1:19" ht="15" x14ac:dyDescent="0.2">
      <c r="A366" s="61"/>
      <c r="B366" s="47"/>
      <c r="C366" s="61"/>
      <c r="D366" s="61"/>
      <c r="E366" s="64" t="s">
        <v>18</v>
      </c>
      <c r="F366" s="61"/>
      <c r="G366" s="61"/>
      <c r="H366" s="63">
        <f>F366*G366</f>
        <v>0</v>
      </c>
      <c r="I366" s="63"/>
      <c r="J366" s="63">
        <f>H366*I366</f>
        <v>0</v>
      </c>
      <c r="K366" s="63"/>
      <c r="L366" s="63"/>
      <c r="M366" s="63"/>
      <c r="N366" s="63">
        <f>L366*M366</f>
        <v>0</v>
      </c>
      <c r="O366" s="63"/>
      <c r="P366" s="63"/>
      <c r="Q366" s="63"/>
      <c r="R366" s="63">
        <f t="shared" ref="R366:R368" si="85">P366*Q366</f>
        <v>0</v>
      </c>
      <c r="S366" s="49"/>
    </row>
    <row r="367" spans="1:19" ht="51" x14ac:dyDescent="0.2">
      <c r="A367" s="61">
        <v>1</v>
      </c>
      <c r="B367" s="47" t="s">
        <v>186</v>
      </c>
      <c r="C367" s="65">
        <v>44902</v>
      </c>
      <c r="D367" s="61"/>
      <c r="E367" s="66" t="s">
        <v>90</v>
      </c>
      <c r="F367" s="61">
        <v>1</v>
      </c>
      <c r="G367" s="61">
        <v>1</v>
      </c>
      <c r="H367" s="63">
        <v>1</v>
      </c>
      <c r="I367" s="63">
        <v>600</v>
      </c>
      <c r="J367" s="63">
        <f>H367*I367</f>
        <v>600</v>
      </c>
      <c r="K367" s="63" t="s">
        <v>73</v>
      </c>
      <c r="L367" s="63">
        <v>0.5</v>
      </c>
      <c r="M367" s="63">
        <v>450</v>
      </c>
      <c r="N367" s="63">
        <f>L367*M367</f>
        <v>225</v>
      </c>
      <c r="O367" s="63" t="s">
        <v>30</v>
      </c>
      <c r="P367" s="63">
        <v>0.2</v>
      </c>
      <c r="Q367" s="63">
        <v>75</v>
      </c>
      <c r="R367" s="63">
        <f t="shared" si="85"/>
        <v>15</v>
      </c>
      <c r="S367" s="51"/>
    </row>
    <row r="368" spans="1:19" x14ac:dyDescent="0.2">
      <c r="A368" s="61"/>
      <c r="B368" s="47"/>
      <c r="C368" s="61"/>
      <c r="D368" s="61"/>
      <c r="E368" s="61"/>
      <c r="F368" s="61"/>
      <c r="G368" s="61"/>
      <c r="H368" s="63">
        <f>F368*G368</f>
        <v>0</v>
      </c>
      <c r="I368" s="63"/>
      <c r="J368" s="63">
        <f>H368*I368</f>
        <v>0</v>
      </c>
      <c r="K368" s="63"/>
      <c r="L368" s="63"/>
      <c r="M368" s="63"/>
      <c r="N368" s="63">
        <f>L368*M368</f>
        <v>0</v>
      </c>
      <c r="O368" s="63"/>
      <c r="P368" s="63"/>
      <c r="Q368" s="63"/>
      <c r="R368" s="63">
        <f t="shared" si="85"/>
        <v>0</v>
      </c>
      <c r="S368" s="51"/>
    </row>
    <row r="369" spans="1:19" x14ac:dyDescent="0.2">
      <c r="A369" s="61"/>
      <c r="B369" s="47"/>
      <c r="C369" s="61"/>
      <c r="D369" s="61"/>
      <c r="E369" s="69" t="s">
        <v>52</v>
      </c>
      <c r="F369" s="61"/>
      <c r="G369" s="61"/>
      <c r="H369" s="53">
        <f>SUM(H365:H368)</f>
        <v>1</v>
      </c>
      <c r="I369" s="63"/>
      <c r="J369" s="53">
        <f>SUM(J365:J368)</f>
        <v>600</v>
      </c>
      <c r="K369" s="63"/>
      <c r="L369" s="53">
        <f>SUM(L365:L368)</f>
        <v>0.5</v>
      </c>
      <c r="M369" s="63"/>
      <c r="N369" s="53">
        <f>SUM(N365:N368)</f>
        <v>225</v>
      </c>
      <c r="O369" s="63"/>
      <c r="P369" s="63"/>
      <c r="Q369" s="63"/>
      <c r="R369" s="53">
        <f>SUM(R365:R368)</f>
        <v>15</v>
      </c>
      <c r="S369" s="49">
        <f>J369+N369+R369</f>
        <v>840</v>
      </c>
    </row>
    <row r="370" spans="1:19" ht="15" x14ac:dyDescent="0.2">
      <c r="A370" s="61" t="s">
        <v>0</v>
      </c>
      <c r="B370" s="47"/>
      <c r="C370" s="61"/>
      <c r="D370" s="61"/>
      <c r="E370" s="64" t="s">
        <v>53</v>
      </c>
      <c r="F370" s="61"/>
      <c r="G370" s="61"/>
      <c r="H370" s="63">
        <f>F370*G370</f>
        <v>0</v>
      </c>
      <c r="I370" s="63"/>
      <c r="J370" s="63">
        <f>H370*I370</f>
        <v>0</v>
      </c>
      <c r="K370" s="63"/>
      <c r="L370" s="63"/>
      <c r="M370" s="63"/>
      <c r="N370" s="63">
        <f>L370*M370</f>
        <v>0</v>
      </c>
      <c r="O370" s="63"/>
      <c r="P370" s="63"/>
      <c r="Q370" s="63"/>
      <c r="R370" s="63">
        <f>P370</f>
        <v>0</v>
      </c>
      <c r="S370" s="52"/>
    </row>
    <row r="371" spans="1:19" ht="76.5" x14ac:dyDescent="0.2">
      <c r="A371" s="61">
        <v>1</v>
      </c>
      <c r="B371" s="47" t="s">
        <v>187</v>
      </c>
      <c r="C371" s="65">
        <v>44903</v>
      </c>
      <c r="D371" s="61"/>
      <c r="E371" s="64" t="s">
        <v>58</v>
      </c>
      <c r="F371" s="61">
        <v>3</v>
      </c>
      <c r="G371" s="61">
        <v>2</v>
      </c>
      <c r="H371" s="63">
        <f t="shared" ref="H371:H378" si="86">F371*G371</f>
        <v>6</v>
      </c>
      <c r="I371" s="63">
        <v>600</v>
      </c>
      <c r="J371" s="63">
        <f>H371*I371</f>
        <v>3600</v>
      </c>
      <c r="K371" s="63" t="s">
        <v>73</v>
      </c>
      <c r="L371" s="63">
        <v>0.5</v>
      </c>
      <c r="M371" s="63">
        <v>450</v>
      </c>
      <c r="N371" s="63">
        <f t="shared" ref="N371:N377" si="87">L371*M371</f>
        <v>225</v>
      </c>
      <c r="O371" s="63" t="s">
        <v>188</v>
      </c>
      <c r="P371" s="63">
        <v>4</v>
      </c>
      <c r="Q371" s="63">
        <v>98</v>
      </c>
      <c r="R371" s="63">
        <f>P371*Q371</f>
        <v>392</v>
      </c>
      <c r="S371" s="52"/>
    </row>
    <row r="372" spans="1:19" ht="15" x14ac:dyDescent="0.2">
      <c r="A372" s="61"/>
      <c r="B372" s="47"/>
      <c r="C372" s="61"/>
      <c r="D372" s="61"/>
      <c r="E372" s="64"/>
      <c r="F372" s="61"/>
      <c r="G372" s="61"/>
      <c r="H372" s="63">
        <f t="shared" si="86"/>
        <v>0</v>
      </c>
      <c r="I372" s="63"/>
      <c r="J372" s="63">
        <f>H372*I372</f>
        <v>0</v>
      </c>
      <c r="K372" s="63"/>
      <c r="L372" s="63"/>
      <c r="M372" s="63"/>
      <c r="N372" s="63">
        <f t="shared" si="87"/>
        <v>0</v>
      </c>
      <c r="O372" s="63" t="s">
        <v>189</v>
      </c>
      <c r="P372" s="63">
        <v>3</v>
      </c>
      <c r="Q372" s="63">
        <v>28.5</v>
      </c>
      <c r="R372" s="63">
        <f t="shared" ref="R372:R378" si="88">P372*Q372</f>
        <v>85.5</v>
      </c>
      <c r="S372" s="52"/>
    </row>
    <row r="373" spans="1:19" ht="15" x14ac:dyDescent="0.2">
      <c r="A373" s="61"/>
      <c r="B373" s="47"/>
      <c r="C373" s="61"/>
      <c r="D373" s="61"/>
      <c r="E373" s="64"/>
      <c r="F373" s="61"/>
      <c r="G373" s="61"/>
      <c r="H373" s="63">
        <f t="shared" si="86"/>
        <v>0</v>
      </c>
      <c r="I373" s="63"/>
      <c r="J373" s="63">
        <f t="shared" ref="J373:J378" si="89">H373*I373</f>
        <v>0</v>
      </c>
      <c r="K373" s="63"/>
      <c r="L373" s="63"/>
      <c r="M373" s="63"/>
      <c r="N373" s="63">
        <f t="shared" si="87"/>
        <v>0</v>
      </c>
      <c r="O373" s="63" t="s">
        <v>190</v>
      </c>
      <c r="P373" s="63">
        <v>2</v>
      </c>
      <c r="Q373" s="63">
        <v>153</v>
      </c>
      <c r="R373" s="63">
        <f t="shared" si="88"/>
        <v>306</v>
      </c>
      <c r="S373" s="52"/>
    </row>
    <row r="374" spans="1:19" ht="15" x14ac:dyDescent="0.2">
      <c r="A374" s="61"/>
      <c r="B374" s="47"/>
      <c r="C374" s="61"/>
      <c r="D374" s="61"/>
      <c r="E374" s="64"/>
      <c r="F374" s="61"/>
      <c r="G374" s="61"/>
      <c r="H374" s="63">
        <f t="shared" si="86"/>
        <v>0</v>
      </c>
      <c r="I374" s="63"/>
      <c r="J374" s="63">
        <f t="shared" si="89"/>
        <v>0</v>
      </c>
      <c r="K374" s="63"/>
      <c r="L374" s="63"/>
      <c r="M374" s="63"/>
      <c r="N374" s="63">
        <f t="shared" si="87"/>
        <v>0</v>
      </c>
      <c r="O374" s="63" t="s">
        <v>191</v>
      </c>
      <c r="P374" s="63">
        <v>2</v>
      </c>
      <c r="Q374" s="63">
        <v>45</v>
      </c>
      <c r="R374" s="63">
        <f t="shared" si="88"/>
        <v>90</v>
      </c>
      <c r="S374" s="52"/>
    </row>
    <row r="375" spans="1:19" ht="15" x14ac:dyDescent="0.2">
      <c r="A375" s="61"/>
      <c r="B375" s="47"/>
      <c r="C375" s="61"/>
      <c r="D375" s="61"/>
      <c r="E375" s="64"/>
      <c r="F375" s="61"/>
      <c r="G375" s="61"/>
      <c r="H375" s="63">
        <f t="shared" si="86"/>
        <v>0</v>
      </c>
      <c r="I375" s="63"/>
      <c r="J375" s="63">
        <f t="shared" si="89"/>
        <v>0</v>
      </c>
      <c r="K375" s="63"/>
      <c r="L375" s="63"/>
      <c r="M375" s="63"/>
      <c r="N375" s="63">
        <f t="shared" si="87"/>
        <v>0</v>
      </c>
      <c r="O375" s="63" t="s">
        <v>192</v>
      </c>
      <c r="P375" s="63">
        <v>1</v>
      </c>
      <c r="Q375" s="63">
        <v>43</v>
      </c>
      <c r="R375" s="63">
        <f t="shared" si="88"/>
        <v>43</v>
      </c>
      <c r="S375" s="52"/>
    </row>
    <row r="376" spans="1:19" ht="15" x14ac:dyDescent="0.2">
      <c r="A376" s="61"/>
      <c r="B376" s="47"/>
      <c r="C376" s="61"/>
      <c r="D376" s="61"/>
      <c r="E376" s="64"/>
      <c r="F376" s="61"/>
      <c r="G376" s="61"/>
      <c r="H376" s="63">
        <f t="shared" si="86"/>
        <v>0</v>
      </c>
      <c r="I376" s="63"/>
      <c r="J376" s="63">
        <f t="shared" si="89"/>
        <v>0</v>
      </c>
      <c r="K376" s="63"/>
      <c r="L376" s="63"/>
      <c r="M376" s="63"/>
      <c r="N376" s="63">
        <f t="shared" si="87"/>
        <v>0</v>
      </c>
      <c r="O376" s="63" t="s">
        <v>30</v>
      </c>
      <c r="P376" s="63">
        <v>0.3</v>
      </c>
      <c r="Q376" s="63">
        <v>75</v>
      </c>
      <c r="R376" s="63">
        <f t="shared" si="88"/>
        <v>22.5</v>
      </c>
      <c r="S376" s="52"/>
    </row>
    <row r="377" spans="1:19" ht="15" x14ac:dyDescent="0.2">
      <c r="A377" s="61"/>
      <c r="B377" s="47"/>
      <c r="C377" s="61"/>
      <c r="D377" s="61"/>
      <c r="E377" s="64"/>
      <c r="F377" s="61"/>
      <c r="G377" s="61"/>
      <c r="H377" s="63">
        <f t="shared" si="86"/>
        <v>0</v>
      </c>
      <c r="I377" s="63"/>
      <c r="J377" s="63">
        <f t="shared" si="89"/>
        <v>0</v>
      </c>
      <c r="K377" s="63"/>
      <c r="L377" s="63"/>
      <c r="M377" s="63"/>
      <c r="N377" s="63">
        <f t="shared" si="87"/>
        <v>0</v>
      </c>
      <c r="O377" s="63" t="s">
        <v>105</v>
      </c>
      <c r="P377" s="63">
        <v>1</v>
      </c>
      <c r="Q377" s="63">
        <v>68</v>
      </c>
      <c r="R377" s="63">
        <f t="shared" si="88"/>
        <v>68</v>
      </c>
      <c r="S377" s="52"/>
    </row>
    <row r="378" spans="1:19" x14ac:dyDescent="0.2">
      <c r="A378" s="61"/>
      <c r="B378" s="47"/>
      <c r="C378" s="61"/>
      <c r="D378" s="61"/>
      <c r="E378" s="61"/>
      <c r="F378" s="61"/>
      <c r="G378" s="61"/>
      <c r="H378" s="63">
        <f t="shared" si="86"/>
        <v>0</v>
      </c>
      <c r="I378" s="63"/>
      <c r="J378" s="63">
        <f t="shared" si="89"/>
        <v>0</v>
      </c>
      <c r="K378" s="63"/>
      <c r="L378" s="63"/>
      <c r="M378" s="63"/>
      <c r="N378" s="63">
        <f>L378*M378</f>
        <v>0</v>
      </c>
      <c r="O378" s="63"/>
      <c r="P378" s="63"/>
      <c r="Q378" s="63"/>
      <c r="R378" s="63">
        <f t="shared" si="88"/>
        <v>0</v>
      </c>
      <c r="S378" s="49"/>
    </row>
    <row r="379" spans="1:19" x14ac:dyDescent="0.2">
      <c r="A379" s="61"/>
      <c r="B379" s="47"/>
      <c r="C379" s="61"/>
      <c r="D379" s="61"/>
      <c r="E379" s="69" t="s">
        <v>52</v>
      </c>
      <c r="F379" s="61"/>
      <c r="G379" s="61"/>
      <c r="H379" s="53">
        <f>SUM(H370:H378)</f>
        <v>6</v>
      </c>
      <c r="I379" s="63"/>
      <c r="J379" s="53">
        <f>SUM(J370:J378)</f>
        <v>3600</v>
      </c>
      <c r="K379" s="63"/>
      <c r="L379" s="53">
        <f>SUM(L370:L378)</f>
        <v>0.5</v>
      </c>
      <c r="M379" s="63"/>
      <c r="N379" s="53">
        <f>SUM(N370:N378)</f>
        <v>225</v>
      </c>
      <c r="O379" s="63"/>
      <c r="P379" s="63"/>
      <c r="Q379" s="63"/>
      <c r="R379" s="53">
        <f>SUM(R370:R378)</f>
        <v>1007</v>
      </c>
      <c r="S379" s="49">
        <f>J379+N379+R379</f>
        <v>4832</v>
      </c>
    </row>
    <row r="380" spans="1:19" ht="15" x14ac:dyDescent="0.2">
      <c r="A380" s="61"/>
      <c r="B380" s="47"/>
      <c r="C380" s="61"/>
      <c r="D380" s="61"/>
      <c r="E380" s="64" t="s">
        <v>56</v>
      </c>
      <c r="F380" s="61"/>
      <c r="G380" s="61"/>
      <c r="H380" s="63">
        <f>F380*G380</f>
        <v>0</v>
      </c>
      <c r="I380" s="63"/>
      <c r="J380" s="63">
        <f>H380*I380</f>
        <v>0</v>
      </c>
      <c r="K380" s="63"/>
      <c r="L380" s="63"/>
      <c r="M380" s="63"/>
      <c r="N380" s="63">
        <f>L380*M380</f>
        <v>0</v>
      </c>
      <c r="O380" s="63"/>
      <c r="P380" s="63"/>
      <c r="Q380" s="63"/>
      <c r="R380" s="63">
        <f>P380*Q380</f>
        <v>0</v>
      </c>
      <c r="S380" s="52"/>
    </row>
    <row r="381" spans="1:19" ht="15" x14ac:dyDescent="0.2">
      <c r="A381" s="61"/>
      <c r="B381" s="47"/>
      <c r="C381" s="65"/>
      <c r="D381" s="61"/>
      <c r="E381" s="64"/>
      <c r="F381" s="61"/>
      <c r="G381" s="61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52"/>
    </row>
    <row r="382" spans="1:19" ht="15" x14ac:dyDescent="0.2">
      <c r="A382" s="61"/>
      <c r="B382" s="47"/>
      <c r="C382" s="65"/>
      <c r="D382" s="61"/>
      <c r="E382" s="64"/>
      <c r="F382" s="61"/>
      <c r="G382" s="61"/>
      <c r="H382" s="63">
        <f>F382*G382</f>
        <v>0</v>
      </c>
      <c r="I382" s="63"/>
      <c r="J382" s="63">
        <f t="shared" ref="J382:J383" si="90">H382*I382</f>
        <v>0</v>
      </c>
      <c r="K382" s="63"/>
      <c r="L382" s="63"/>
      <c r="M382" s="63"/>
      <c r="N382" s="63">
        <f>L382*M382</f>
        <v>0</v>
      </c>
      <c r="O382" s="63"/>
      <c r="P382" s="63"/>
      <c r="Q382" s="63"/>
      <c r="R382" s="63">
        <f t="shared" ref="R382:R383" si="91">P382*Q382</f>
        <v>0</v>
      </c>
      <c r="S382" s="52"/>
    </row>
    <row r="383" spans="1:19" x14ac:dyDescent="0.2">
      <c r="A383" s="61"/>
      <c r="B383" s="47"/>
      <c r="C383" s="61"/>
      <c r="D383" s="61"/>
      <c r="E383" s="61"/>
      <c r="F383" s="61"/>
      <c r="G383" s="61"/>
      <c r="H383" s="63">
        <f>F383*G383</f>
        <v>0</v>
      </c>
      <c r="I383" s="63"/>
      <c r="J383" s="63">
        <f t="shared" si="90"/>
        <v>0</v>
      </c>
      <c r="K383" s="63"/>
      <c r="L383" s="63"/>
      <c r="M383" s="63"/>
      <c r="N383" s="63">
        <f>L383*M383</f>
        <v>0</v>
      </c>
      <c r="O383" s="63"/>
      <c r="P383" s="63"/>
      <c r="Q383" s="63"/>
      <c r="R383" s="63">
        <f t="shared" si="91"/>
        <v>0</v>
      </c>
      <c r="S383" s="52"/>
    </row>
    <row r="384" spans="1:19" x14ac:dyDescent="0.2">
      <c r="A384" s="61"/>
      <c r="B384" s="47"/>
      <c r="C384" s="61"/>
      <c r="D384" s="61"/>
      <c r="E384" s="69" t="s">
        <v>52</v>
      </c>
      <c r="F384" s="61"/>
      <c r="G384" s="61"/>
      <c r="H384" s="53">
        <f>SUM(H380:H383)</f>
        <v>0</v>
      </c>
      <c r="I384" s="63"/>
      <c r="J384" s="53">
        <f>SUM(J381:J383)</f>
        <v>0</v>
      </c>
      <c r="K384" s="63"/>
      <c r="L384" s="53">
        <f>SUM(L380:L383)</f>
        <v>0</v>
      </c>
      <c r="M384" s="63"/>
      <c r="N384" s="53">
        <f>SUM(N380:N383)</f>
        <v>0</v>
      </c>
      <c r="O384" s="63"/>
      <c r="P384" s="63"/>
      <c r="Q384" s="63"/>
      <c r="R384" s="53">
        <f>SUM(R380:R383)</f>
        <v>0</v>
      </c>
      <c r="S384" s="49">
        <f>J384+N384+R384</f>
        <v>0</v>
      </c>
    </row>
    <row r="385" spans="1:19" x14ac:dyDescent="0.2">
      <c r="A385" s="61"/>
      <c r="B385" s="47"/>
      <c r="C385" s="61"/>
      <c r="D385" s="61"/>
      <c r="E385" s="69" t="s">
        <v>52</v>
      </c>
      <c r="F385" s="61"/>
      <c r="G385" s="61"/>
      <c r="H385" s="53">
        <f>H369+H379+H384</f>
        <v>7</v>
      </c>
      <c r="I385" s="63"/>
      <c r="J385" s="53">
        <f>J369+J379+J384</f>
        <v>4200</v>
      </c>
      <c r="K385" s="63"/>
      <c r="L385" s="53">
        <f>L369+L379+L384</f>
        <v>1</v>
      </c>
      <c r="M385" s="63"/>
      <c r="N385" s="53">
        <f>N369+N379+N384</f>
        <v>450</v>
      </c>
      <c r="O385" s="63"/>
      <c r="P385" s="63"/>
      <c r="Q385" s="63"/>
      <c r="R385" s="53">
        <f>R369+R379+R384</f>
        <v>1022</v>
      </c>
      <c r="S385" s="53">
        <f>SUM(S365:S384)</f>
        <v>5672</v>
      </c>
    </row>
    <row r="386" spans="1:19" x14ac:dyDescent="0.2">
      <c r="C386" s="22"/>
      <c r="R386" s="54">
        <f>J385+N385+R385</f>
        <v>5672</v>
      </c>
      <c r="S386" s="54" t="s">
        <v>0</v>
      </c>
    </row>
    <row r="389" spans="1:19" x14ac:dyDescent="0.2">
      <c r="O389" t="s">
        <v>193</v>
      </c>
      <c r="R389" s="54">
        <f>R386+R359+R328+R292+R266+R244+R221+R178+R114+R81+R56</f>
        <v>396361.26500000001</v>
      </c>
    </row>
  </sheetData>
  <mergeCells count="121">
    <mergeCell ref="G363:G364"/>
    <mergeCell ref="H363:J363"/>
    <mergeCell ref="K363:K364"/>
    <mergeCell ref="L363:N363"/>
    <mergeCell ref="O363:R363"/>
    <mergeCell ref="A363:A364"/>
    <mergeCell ref="B363:B364"/>
    <mergeCell ref="C363:C364"/>
    <mergeCell ref="D363:D364"/>
    <mergeCell ref="E363:E364"/>
    <mergeCell ref="F363:F364"/>
    <mergeCell ref="F334:F335"/>
    <mergeCell ref="G334:G335"/>
    <mergeCell ref="H334:J334"/>
    <mergeCell ref="K334:K335"/>
    <mergeCell ref="L334:N334"/>
    <mergeCell ref="O334:R334"/>
    <mergeCell ref="G296:G297"/>
    <mergeCell ref="H296:J296"/>
    <mergeCell ref="K296:K297"/>
    <mergeCell ref="L296:N296"/>
    <mergeCell ref="O296:R296"/>
    <mergeCell ref="A334:A335"/>
    <mergeCell ref="B334:B335"/>
    <mergeCell ref="C334:C335"/>
    <mergeCell ref="D334:D335"/>
    <mergeCell ref="E334:E335"/>
    <mergeCell ref="A296:A297"/>
    <mergeCell ref="B296:B297"/>
    <mergeCell ref="C296:C297"/>
    <mergeCell ref="D296:D297"/>
    <mergeCell ref="E296:E297"/>
    <mergeCell ref="F296:F297"/>
    <mergeCell ref="F272:F273"/>
    <mergeCell ref="G272:G273"/>
    <mergeCell ref="H272:J272"/>
    <mergeCell ref="K272:K273"/>
    <mergeCell ref="L272:N272"/>
    <mergeCell ref="O272:R272"/>
    <mergeCell ref="G248:G249"/>
    <mergeCell ref="H248:J248"/>
    <mergeCell ref="K248:K249"/>
    <mergeCell ref="L248:N248"/>
    <mergeCell ref="O248:R248"/>
    <mergeCell ref="A272:A273"/>
    <mergeCell ref="B272:B273"/>
    <mergeCell ref="C272:C273"/>
    <mergeCell ref="D272:D273"/>
    <mergeCell ref="E272:E273"/>
    <mergeCell ref="A248:A249"/>
    <mergeCell ref="B248:B249"/>
    <mergeCell ref="C248:C249"/>
    <mergeCell ref="D248:D249"/>
    <mergeCell ref="E248:E249"/>
    <mergeCell ref="F248:F249"/>
    <mergeCell ref="F226:F227"/>
    <mergeCell ref="G226:G227"/>
    <mergeCell ref="H226:J226"/>
    <mergeCell ref="K226:K227"/>
    <mergeCell ref="L226:N226"/>
    <mergeCell ref="O226:R226"/>
    <mergeCell ref="G183:G184"/>
    <mergeCell ref="H183:J183"/>
    <mergeCell ref="K183:K184"/>
    <mergeCell ref="L183:N183"/>
    <mergeCell ref="O183:R183"/>
    <mergeCell ref="A226:A227"/>
    <mergeCell ref="B226:B227"/>
    <mergeCell ref="C226:C227"/>
    <mergeCell ref="D226:D227"/>
    <mergeCell ref="E226:E227"/>
    <mergeCell ref="A183:A184"/>
    <mergeCell ref="B183:B184"/>
    <mergeCell ref="C183:C184"/>
    <mergeCell ref="D183:D184"/>
    <mergeCell ref="E183:E184"/>
    <mergeCell ref="F183:F184"/>
    <mergeCell ref="F119:F120"/>
    <mergeCell ref="G119:G120"/>
    <mergeCell ref="H119:J119"/>
    <mergeCell ref="K119:K120"/>
    <mergeCell ref="L119:N119"/>
    <mergeCell ref="O119:R119"/>
    <mergeCell ref="G86:G87"/>
    <mergeCell ref="H86:J86"/>
    <mergeCell ref="K86:K87"/>
    <mergeCell ref="L86:N86"/>
    <mergeCell ref="O86:R86"/>
    <mergeCell ref="A119:A120"/>
    <mergeCell ref="B119:B120"/>
    <mergeCell ref="C119:C120"/>
    <mergeCell ref="D119:D120"/>
    <mergeCell ref="E119:E120"/>
    <mergeCell ref="A86:A87"/>
    <mergeCell ref="B86:B87"/>
    <mergeCell ref="C86:C87"/>
    <mergeCell ref="D86:D87"/>
    <mergeCell ref="E86:E87"/>
    <mergeCell ref="F86:F87"/>
    <mergeCell ref="F60:F61"/>
    <mergeCell ref="G60:G61"/>
    <mergeCell ref="H60:J60"/>
    <mergeCell ref="K60:K61"/>
    <mergeCell ref="L60:N60"/>
    <mergeCell ref="O60:R60"/>
    <mergeCell ref="G3:G4"/>
    <mergeCell ref="H3:J3"/>
    <mergeCell ref="K3:K4"/>
    <mergeCell ref="L3:N3"/>
    <mergeCell ref="O3:R3"/>
    <mergeCell ref="A60:A61"/>
    <mergeCell ref="B60:B61"/>
    <mergeCell ref="C60:C61"/>
    <mergeCell ref="D60:D61"/>
    <mergeCell ref="E60:E61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2023-03-15T06:00:19Z</cp:lastPrinted>
  <dcterms:created xsi:type="dcterms:W3CDTF">2023-03-15T05:49:33Z</dcterms:created>
  <dcterms:modified xsi:type="dcterms:W3CDTF">2023-03-15T06:00:48Z</dcterms:modified>
</cp:coreProperties>
</file>