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9D85EF4C-0C4C-4BBD-A4B0-DDC890FDFDE1}" xr6:coauthVersionLast="36" xr6:coauthVersionMax="36" xr10:uidLastSave="{00000000-0000-0000-0000-000000000000}"/>
  <bookViews>
    <workbookView xWindow="0" yWindow="0" windowWidth="28800" windowHeight="13020" xr2:uid="{A2F11C49-A01E-4C7C-8948-EE8BA63C9396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8" i="1" l="1"/>
  <c r="L488" i="1"/>
  <c r="R487" i="1"/>
  <c r="N487" i="1"/>
  <c r="H487" i="1"/>
  <c r="J487" i="1" s="1"/>
  <c r="R486" i="1"/>
  <c r="N486" i="1"/>
  <c r="H486" i="1"/>
  <c r="J486" i="1" s="1"/>
  <c r="R484" i="1"/>
  <c r="N484" i="1"/>
  <c r="N488" i="1" s="1"/>
  <c r="H484" i="1"/>
  <c r="J484" i="1" s="1"/>
  <c r="L483" i="1"/>
  <c r="L489" i="1" s="1"/>
  <c r="R482" i="1"/>
  <c r="N482" i="1"/>
  <c r="H482" i="1"/>
  <c r="J482" i="1" s="1"/>
  <c r="R481" i="1"/>
  <c r="N481" i="1"/>
  <c r="H481" i="1"/>
  <c r="J481" i="1" s="1"/>
  <c r="R480" i="1"/>
  <c r="N480" i="1"/>
  <c r="H480" i="1"/>
  <c r="J480" i="1" s="1"/>
  <c r="R479" i="1"/>
  <c r="R483" i="1" s="1"/>
  <c r="N479" i="1"/>
  <c r="N483" i="1" s="1"/>
  <c r="H479" i="1"/>
  <c r="J479" i="1" s="1"/>
  <c r="L478" i="1"/>
  <c r="R477" i="1"/>
  <c r="N477" i="1"/>
  <c r="H477" i="1"/>
  <c r="J477" i="1" s="1"/>
  <c r="R476" i="1"/>
  <c r="N476" i="1"/>
  <c r="H476" i="1"/>
  <c r="J476" i="1" s="1"/>
  <c r="R475" i="1"/>
  <c r="N475" i="1"/>
  <c r="H475" i="1"/>
  <c r="J475" i="1" s="1"/>
  <c r="R474" i="1"/>
  <c r="N474" i="1"/>
  <c r="H474" i="1"/>
  <c r="J474" i="1" s="1"/>
  <c r="R473" i="1"/>
  <c r="N473" i="1"/>
  <c r="H473" i="1"/>
  <c r="J473" i="1" s="1"/>
  <c r="R471" i="1"/>
  <c r="N471" i="1"/>
  <c r="H471" i="1"/>
  <c r="J471" i="1" s="1"/>
  <c r="R470" i="1"/>
  <c r="N470" i="1"/>
  <c r="R469" i="1"/>
  <c r="R478" i="1" s="1"/>
  <c r="R489" i="1" s="1"/>
  <c r="N469" i="1"/>
  <c r="J469" i="1"/>
  <c r="R468" i="1"/>
  <c r="N468" i="1"/>
  <c r="J468" i="1"/>
  <c r="H468" i="1"/>
  <c r="R467" i="1"/>
  <c r="N467" i="1"/>
  <c r="N478" i="1" s="1"/>
  <c r="J467" i="1"/>
  <c r="J478" i="1" s="1"/>
  <c r="H467" i="1"/>
  <c r="L458" i="1"/>
  <c r="R457" i="1"/>
  <c r="N457" i="1"/>
  <c r="H457" i="1"/>
  <c r="J457" i="1" s="1"/>
  <c r="R456" i="1"/>
  <c r="N456" i="1"/>
  <c r="H456" i="1"/>
  <c r="J456" i="1" s="1"/>
  <c r="J458" i="1" s="1"/>
  <c r="S458" i="1" s="1"/>
  <c r="R454" i="1"/>
  <c r="R458" i="1" s="1"/>
  <c r="N454" i="1"/>
  <c r="N458" i="1" s="1"/>
  <c r="H454" i="1"/>
  <c r="J454" i="1" s="1"/>
  <c r="R453" i="1"/>
  <c r="L453" i="1"/>
  <c r="R452" i="1"/>
  <c r="N452" i="1"/>
  <c r="H452" i="1"/>
  <c r="J452" i="1" s="1"/>
  <c r="R451" i="1"/>
  <c r="N451" i="1"/>
  <c r="H451" i="1"/>
  <c r="J451" i="1" s="1"/>
  <c r="R450" i="1"/>
  <c r="N450" i="1"/>
  <c r="H450" i="1"/>
  <c r="J450" i="1" s="1"/>
  <c r="R449" i="1"/>
  <c r="N449" i="1"/>
  <c r="H449" i="1"/>
  <c r="J449" i="1" s="1"/>
  <c r="R448" i="1"/>
  <c r="N448" i="1"/>
  <c r="H448" i="1"/>
  <c r="J448" i="1" s="1"/>
  <c r="R447" i="1"/>
  <c r="N447" i="1"/>
  <c r="N453" i="1" s="1"/>
  <c r="H447" i="1"/>
  <c r="J447" i="1" s="1"/>
  <c r="L446" i="1"/>
  <c r="L459" i="1" s="1"/>
  <c r="N444" i="1"/>
  <c r="N446" i="1" s="1"/>
  <c r="J444" i="1"/>
  <c r="H444" i="1"/>
  <c r="R443" i="1"/>
  <c r="R442" i="1"/>
  <c r="R441" i="1"/>
  <c r="R440" i="1"/>
  <c r="N440" i="1"/>
  <c r="H440" i="1"/>
  <c r="J440" i="1" s="1"/>
  <c r="N438" i="1"/>
  <c r="H438" i="1"/>
  <c r="J438" i="1" s="1"/>
  <c r="R437" i="1"/>
  <c r="N437" i="1"/>
  <c r="H437" i="1"/>
  <c r="J437" i="1" s="1"/>
  <c r="R436" i="1"/>
  <c r="R446" i="1" s="1"/>
  <c r="R459" i="1" s="1"/>
  <c r="N436" i="1"/>
  <c r="H436" i="1"/>
  <c r="H446" i="1" s="1"/>
  <c r="L428" i="1"/>
  <c r="R427" i="1"/>
  <c r="L427" i="1"/>
  <c r="R426" i="1"/>
  <c r="N426" i="1"/>
  <c r="H426" i="1"/>
  <c r="J426" i="1" s="1"/>
  <c r="R425" i="1"/>
  <c r="N425" i="1"/>
  <c r="H425" i="1"/>
  <c r="J425" i="1" s="1"/>
  <c r="R424" i="1"/>
  <c r="R423" i="1"/>
  <c r="N423" i="1"/>
  <c r="J423" i="1"/>
  <c r="H423" i="1"/>
  <c r="R421" i="1"/>
  <c r="R420" i="1"/>
  <c r="N420" i="1"/>
  <c r="H420" i="1"/>
  <c r="J420" i="1" s="1"/>
  <c r="R418" i="1"/>
  <c r="N418" i="1"/>
  <c r="H418" i="1"/>
  <c r="J418" i="1" s="1"/>
  <c r="N416" i="1"/>
  <c r="J416" i="1"/>
  <c r="J427" i="1" s="1"/>
  <c r="S427" i="1" s="1"/>
  <c r="H416" i="1"/>
  <c r="R415" i="1"/>
  <c r="N415" i="1"/>
  <c r="N427" i="1" s="1"/>
  <c r="J415" i="1"/>
  <c r="H415" i="1"/>
  <c r="L414" i="1"/>
  <c r="R413" i="1"/>
  <c r="N413" i="1"/>
  <c r="H413" i="1"/>
  <c r="J413" i="1" s="1"/>
  <c r="R412" i="1"/>
  <c r="N412" i="1"/>
  <c r="H412" i="1"/>
  <c r="J412" i="1" s="1"/>
  <c r="R411" i="1"/>
  <c r="N411" i="1"/>
  <c r="H411" i="1"/>
  <c r="J411" i="1" s="1"/>
  <c r="R410" i="1"/>
  <c r="N410" i="1"/>
  <c r="H410" i="1"/>
  <c r="J410" i="1" s="1"/>
  <c r="R409" i="1"/>
  <c r="R408" i="1"/>
  <c r="N408" i="1"/>
  <c r="R407" i="1"/>
  <c r="N407" i="1"/>
  <c r="H407" i="1"/>
  <c r="J407" i="1" s="1"/>
  <c r="R406" i="1"/>
  <c r="R405" i="1"/>
  <c r="R404" i="1"/>
  <c r="R403" i="1"/>
  <c r="R402" i="1"/>
  <c r="J402" i="1"/>
  <c r="H402" i="1"/>
  <c r="R401" i="1"/>
  <c r="N401" i="1"/>
  <c r="J401" i="1"/>
  <c r="H401" i="1"/>
  <c r="H399" i="1"/>
  <c r="H414" i="1" s="1"/>
  <c r="N398" i="1"/>
  <c r="H398" i="1"/>
  <c r="J398" i="1" s="1"/>
  <c r="R397" i="1"/>
  <c r="N397" i="1"/>
  <c r="H397" i="1"/>
  <c r="J397" i="1" s="1"/>
  <c r="R396" i="1"/>
  <c r="R394" i="1"/>
  <c r="R393" i="1"/>
  <c r="R392" i="1"/>
  <c r="R391" i="1"/>
  <c r="N391" i="1"/>
  <c r="H391" i="1"/>
  <c r="J391" i="1" s="1"/>
  <c r="R390" i="1"/>
  <c r="N390" i="1"/>
  <c r="H390" i="1"/>
  <c r="J390" i="1" s="1"/>
  <c r="R389" i="1"/>
  <c r="N389" i="1"/>
  <c r="H389" i="1"/>
  <c r="J389" i="1" s="1"/>
  <c r="R388" i="1"/>
  <c r="N388" i="1"/>
  <c r="H388" i="1"/>
  <c r="J388" i="1" s="1"/>
  <c r="R387" i="1"/>
  <c r="R414" i="1" s="1"/>
  <c r="N387" i="1"/>
  <c r="N414" i="1" s="1"/>
  <c r="H387" i="1"/>
  <c r="J387" i="1" s="1"/>
  <c r="L386" i="1"/>
  <c r="R385" i="1"/>
  <c r="N385" i="1"/>
  <c r="H385" i="1"/>
  <c r="J385" i="1" s="1"/>
  <c r="N379" i="1"/>
  <c r="H379" i="1"/>
  <c r="J379" i="1" s="1"/>
  <c r="R377" i="1"/>
  <c r="R376" i="1"/>
  <c r="R375" i="1"/>
  <c r="R374" i="1"/>
  <c r="R373" i="1"/>
  <c r="R372" i="1"/>
  <c r="R371" i="1"/>
  <c r="N371" i="1"/>
  <c r="J371" i="1"/>
  <c r="H371" i="1"/>
  <c r="N369" i="1"/>
  <c r="H369" i="1"/>
  <c r="J369" i="1" s="1"/>
  <c r="R367" i="1"/>
  <c r="R366" i="1"/>
  <c r="R365" i="1"/>
  <c r="R364" i="1"/>
  <c r="N364" i="1"/>
  <c r="H364" i="1"/>
  <c r="J364" i="1" s="1"/>
  <c r="R363" i="1"/>
  <c r="N363" i="1"/>
  <c r="H363" i="1"/>
  <c r="J363" i="1" s="1"/>
  <c r="R362" i="1"/>
  <c r="R386" i="1" s="1"/>
  <c r="R428" i="1" s="1"/>
  <c r="N362" i="1"/>
  <c r="N386" i="1" s="1"/>
  <c r="H362" i="1"/>
  <c r="H386" i="1" s="1"/>
  <c r="R353" i="1"/>
  <c r="L353" i="1"/>
  <c r="R352" i="1"/>
  <c r="N352" i="1"/>
  <c r="H352" i="1"/>
  <c r="J352" i="1" s="1"/>
  <c r="R351" i="1"/>
  <c r="N351" i="1"/>
  <c r="H351" i="1"/>
  <c r="J351" i="1" s="1"/>
  <c r="J353" i="1" s="1"/>
  <c r="R349" i="1"/>
  <c r="N349" i="1"/>
  <c r="N353" i="1" s="1"/>
  <c r="H349" i="1"/>
  <c r="J349" i="1" s="1"/>
  <c r="L348" i="1"/>
  <c r="L354" i="1" s="1"/>
  <c r="R347" i="1"/>
  <c r="N347" i="1"/>
  <c r="H347" i="1"/>
  <c r="J347" i="1" s="1"/>
  <c r="R346" i="1"/>
  <c r="N346" i="1"/>
  <c r="H346" i="1"/>
  <c r="J346" i="1" s="1"/>
  <c r="R345" i="1"/>
  <c r="N345" i="1"/>
  <c r="H345" i="1"/>
  <c r="J345" i="1" s="1"/>
  <c r="R344" i="1"/>
  <c r="N344" i="1"/>
  <c r="H344" i="1"/>
  <c r="J344" i="1" s="1"/>
  <c r="R343" i="1"/>
  <c r="N343" i="1"/>
  <c r="H343" i="1"/>
  <c r="J343" i="1" s="1"/>
  <c r="R342" i="1"/>
  <c r="N342" i="1"/>
  <c r="H342" i="1"/>
  <c r="J342" i="1" s="1"/>
  <c r="R341" i="1"/>
  <c r="N341" i="1"/>
  <c r="H341" i="1"/>
  <c r="J341" i="1" s="1"/>
  <c r="R340" i="1"/>
  <c r="N340" i="1"/>
  <c r="H340" i="1"/>
  <c r="J340" i="1" s="1"/>
  <c r="R339" i="1"/>
  <c r="R348" i="1" s="1"/>
  <c r="N339" i="1"/>
  <c r="N348" i="1" s="1"/>
  <c r="H339" i="1"/>
  <c r="J339" i="1" s="1"/>
  <c r="R338" i="1"/>
  <c r="R354" i="1" s="1"/>
  <c r="L338" i="1"/>
  <c r="R337" i="1"/>
  <c r="N337" i="1"/>
  <c r="H337" i="1"/>
  <c r="J337" i="1" s="1"/>
  <c r="R333" i="1"/>
  <c r="N333" i="1"/>
  <c r="H333" i="1"/>
  <c r="J333" i="1" s="1"/>
  <c r="R332" i="1"/>
  <c r="N332" i="1"/>
  <c r="N338" i="1" s="1"/>
  <c r="H332" i="1"/>
  <c r="J332" i="1" s="1"/>
  <c r="J338" i="1" s="1"/>
  <c r="L324" i="1"/>
  <c r="R323" i="1"/>
  <c r="N323" i="1"/>
  <c r="J323" i="1"/>
  <c r="H323" i="1"/>
  <c r="R322" i="1"/>
  <c r="N322" i="1"/>
  <c r="J322" i="1"/>
  <c r="H322" i="1"/>
  <c r="R321" i="1"/>
  <c r="N321" i="1"/>
  <c r="J321" i="1"/>
  <c r="J324" i="1" s="1"/>
  <c r="S324" i="1" s="1"/>
  <c r="H321" i="1"/>
  <c r="R320" i="1"/>
  <c r="R324" i="1" s="1"/>
  <c r="N320" i="1"/>
  <c r="N324" i="1" s="1"/>
  <c r="J320" i="1"/>
  <c r="H320" i="1"/>
  <c r="H324" i="1" s="1"/>
  <c r="N319" i="1"/>
  <c r="L319" i="1"/>
  <c r="R318" i="1"/>
  <c r="N318" i="1"/>
  <c r="H318" i="1"/>
  <c r="J318" i="1" s="1"/>
  <c r="R317" i="1"/>
  <c r="N317" i="1"/>
  <c r="H317" i="1"/>
  <c r="J317" i="1" s="1"/>
  <c r="R316" i="1"/>
  <c r="N316" i="1"/>
  <c r="H316" i="1"/>
  <c r="J316" i="1" s="1"/>
  <c r="R315" i="1"/>
  <c r="N315" i="1"/>
  <c r="H315" i="1"/>
  <c r="J315" i="1" s="1"/>
  <c r="R314" i="1"/>
  <c r="N314" i="1"/>
  <c r="H314" i="1"/>
  <c r="J314" i="1" s="1"/>
  <c r="R313" i="1"/>
  <c r="N313" i="1"/>
  <c r="H313" i="1"/>
  <c r="J313" i="1" s="1"/>
  <c r="R312" i="1"/>
  <c r="N312" i="1"/>
  <c r="H312" i="1"/>
  <c r="J312" i="1" s="1"/>
  <c r="R311" i="1"/>
  <c r="N311" i="1"/>
  <c r="H311" i="1"/>
  <c r="J311" i="1" s="1"/>
  <c r="R310" i="1"/>
  <c r="R319" i="1" s="1"/>
  <c r="N310" i="1"/>
  <c r="H310" i="1"/>
  <c r="L309" i="1"/>
  <c r="L325" i="1" s="1"/>
  <c r="R308" i="1"/>
  <c r="N308" i="1"/>
  <c r="J308" i="1"/>
  <c r="H308" i="1"/>
  <c r="R305" i="1"/>
  <c r="R304" i="1"/>
  <c r="R303" i="1"/>
  <c r="R302" i="1"/>
  <c r="R301" i="1"/>
  <c r="N301" i="1"/>
  <c r="J301" i="1"/>
  <c r="H301" i="1"/>
  <c r="R300" i="1"/>
  <c r="N300" i="1"/>
  <c r="J300" i="1"/>
  <c r="H300" i="1"/>
  <c r="R299" i="1"/>
  <c r="N299" i="1"/>
  <c r="N309" i="1" s="1"/>
  <c r="J299" i="1"/>
  <c r="J309" i="1" s="1"/>
  <c r="H299" i="1"/>
  <c r="H309" i="1" s="1"/>
  <c r="L289" i="1"/>
  <c r="R288" i="1"/>
  <c r="N288" i="1"/>
  <c r="H288" i="1"/>
  <c r="J288" i="1" s="1"/>
  <c r="R287" i="1"/>
  <c r="N287" i="1"/>
  <c r="N289" i="1" s="1"/>
  <c r="H287" i="1"/>
  <c r="J287" i="1" s="1"/>
  <c r="R285" i="1"/>
  <c r="N285" i="1"/>
  <c r="H285" i="1"/>
  <c r="J285" i="1" s="1"/>
  <c r="R284" i="1"/>
  <c r="L284" i="1"/>
  <c r="R283" i="1"/>
  <c r="N283" i="1"/>
  <c r="J283" i="1"/>
  <c r="H283" i="1"/>
  <c r="R282" i="1"/>
  <c r="N282" i="1"/>
  <c r="J282" i="1"/>
  <c r="H282" i="1"/>
  <c r="R281" i="1"/>
  <c r="N281" i="1"/>
  <c r="J281" i="1"/>
  <c r="H281" i="1"/>
  <c r="R280" i="1"/>
  <c r="N280" i="1"/>
  <c r="J280" i="1"/>
  <c r="H280" i="1"/>
  <c r="R279" i="1"/>
  <c r="N279" i="1"/>
  <c r="J279" i="1"/>
  <c r="H279" i="1"/>
  <c r="R278" i="1"/>
  <c r="N278" i="1"/>
  <c r="J278" i="1"/>
  <c r="H278" i="1"/>
  <c r="R277" i="1"/>
  <c r="N277" i="1"/>
  <c r="J277" i="1"/>
  <c r="H277" i="1"/>
  <c r="R276" i="1"/>
  <c r="N276" i="1"/>
  <c r="J276" i="1"/>
  <c r="H276" i="1"/>
  <c r="R275" i="1"/>
  <c r="N275" i="1"/>
  <c r="N284" i="1" s="1"/>
  <c r="J275" i="1"/>
  <c r="J284" i="1" s="1"/>
  <c r="S284" i="1" s="1"/>
  <c r="H275" i="1"/>
  <c r="H284" i="1" s="1"/>
  <c r="N274" i="1"/>
  <c r="L274" i="1"/>
  <c r="L290" i="1" s="1"/>
  <c r="R273" i="1"/>
  <c r="N273" i="1"/>
  <c r="H273" i="1"/>
  <c r="J273" i="1" s="1"/>
  <c r="R271" i="1"/>
  <c r="R270" i="1"/>
  <c r="R269" i="1"/>
  <c r="R268" i="1"/>
  <c r="R267" i="1"/>
  <c r="R266" i="1"/>
  <c r="N266" i="1"/>
  <c r="H266" i="1"/>
  <c r="J266" i="1" s="1"/>
  <c r="R265" i="1"/>
  <c r="N265" i="1"/>
  <c r="H265" i="1"/>
  <c r="J265" i="1" s="1"/>
  <c r="R264" i="1"/>
  <c r="N264" i="1"/>
  <c r="H264" i="1"/>
  <c r="R255" i="1"/>
  <c r="L255" i="1"/>
  <c r="R254" i="1"/>
  <c r="N254" i="1"/>
  <c r="H254" i="1"/>
  <c r="J254" i="1" s="1"/>
  <c r="R253" i="1"/>
  <c r="N253" i="1"/>
  <c r="H253" i="1"/>
  <c r="J253" i="1" s="1"/>
  <c r="J255" i="1" s="1"/>
  <c r="S255" i="1" s="1"/>
  <c r="R251" i="1"/>
  <c r="N251" i="1"/>
  <c r="N255" i="1" s="1"/>
  <c r="H251" i="1"/>
  <c r="J251" i="1" s="1"/>
  <c r="L250" i="1"/>
  <c r="L256" i="1" s="1"/>
  <c r="R249" i="1"/>
  <c r="N249" i="1"/>
  <c r="H249" i="1"/>
  <c r="J249" i="1" s="1"/>
  <c r="R248" i="1"/>
  <c r="N248" i="1"/>
  <c r="H248" i="1"/>
  <c r="J248" i="1" s="1"/>
  <c r="R247" i="1"/>
  <c r="N247" i="1"/>
  <c r="H247" i="1"/>
  <c r="J247" i="1" s="1"/>
  <c r="R246" i="1"/>
  <c r="N246" i="1"/>
  <c r="H246" i="1"/>
  <c r="J246" i="1" s="1"/>
  <c r="R245" i="1"/>
  <c r="N245" i="1"/>
  <c r="H245" i="1"/>
  <c r="J245" i="1" s="1"/>
  <c r="R244" i="1"/>
  <c r="N244" i="1"/>
  <c r="H244" i="1"/>
  <c r="J244" i="1" s="1"/>
  <c r="R243" i="1"/>
  <c r="N243" i="1"/>
  <c r="H243" i="1"/>
  <c r="J243" i="1" s="1"/>
  <c r="R242" i="1"/>
  <c r="N242" i="1"/>
  <c r="H242" i="1"/>
  <c r="J242" i="1" s="1"/>
  <c r="R241" i="1"/>
  <c r="N241" i="1"/>
  <c r="N250" i="1" s="1"/>
  <c r="H241" i="1"/>
  <c r="J241" i="1" s="1"/>
  <c r="L240" i="1"/>
  <c r="R237" i="1"/>
  <c r="N237" i="1"/>
  <c r="H237" i="1"/>
  <c r="J237" i="1" s="1"/>
  <c r="R236" i="1"/>
  <c r="N236" i="1"/>
  <c r="H236" i="1"/>
  <c r="J236" i="1" s="1"/>
  <c r="R235" i="1"/>
  <c r="R234" i="1"/>
  <c r="R233" i="1"/>
  <c r="N233" i="1"/>
  <c r="H233" i="1"/>
  <c r="J233" i="1" s="1"/>
  <c r="R232" i="1"/>
  <c r="N232" i="1"/>
  <c r="H232" i="1"/>
  <c r="J232" i="1" s="1"/>
  <c r="R231" i="1"/>
  <c r="N231" i="1"/>
  <c r="H231" i="1"/>
  <c r="J231" i="1" s="1"/>
  <c r="R229" i="1"/>
  <c r="N229" i="1"/>
  <c r="H229" i="1"/>
  <c r="J229" i="1" s="1"/>
  <c r="R228" i="1"/>
  <c r="N228" i="1"/>
  <c r="H228" i="1"/>
  <c r="J228" i="1" s="1"/>
  <c r="R227" i="1"/>
  <c r="N227" i="1"/>
  <c r="H227" i="1"/>
  <c r="J227" i="1" s="1"/>
  <c r="R226" i="1"/>
  <c r="N226" i="1"/>
  <c r="H226" i="1"/>
  <c r="J226" i="1" s="1"/>
  <c r="R225" i="1"/>
  <c r="N225" i="1"/>
  <c r="H225" i="1"/>
  <c r="J225" i="1" s="1"/>
  <c r="R224" i="1"/>
  <c r="N224" i="1"/>
  <c r="H224" i="1"/>
  <c r="J224" i="1" s="1"/>
  <c r="R223" i="1"/>
  <c r="N223" i="1"/>
  <c r="H223" i="1"/>
  <c r="J223" i="1" s="1"/>
  <c r="R222" i="1"/>
  <c r="N222" i="1"/>
  <c r="H222" i="1"/>
  <c r="J222" i="1" s="1"/>
  <c r="R221" i="1"/>
  <c r="N221" i="1"/>
  <c r="H221" i="1"/>
  <c r="J221" i="1" s="1"/>
  <c r="R220" i="1"/>
  <c r="N220" i="1"/>
  <c r="H220" i="1"/>
  <c r="J220" i="1" s="1"/>
  <c r="R219" i="1"/>
  <c r="N219" i="1"/>
  <c r="H219" i="1"/>
  <c r="J219" i="1" s="1"/>
  <c r="R218" i="1"/>
  <c r="N218" i="1"/>
  <c r="H218" i="1"/>
  <c r="J218" i="1" s="1"/>
  <c r="R217" i="1"/>
  <c r="N217" i="1"/>
  <c r="H217" i="1"/>
  <c r="J217" i="1" s="1"/>
  <c r="R216" i="1"/>
  <c r="R240" i="1" s="1"/>
  <c r="N216" i="1"/>
  <c r="N240" i="1" s="1"/>
  <c r="N256" i="1" s="1"/>
  <c r="H216" i="1"/>
  <c r="H240" i="1" s="1"/>
  <c r="N207" i="1"/>
  <c r="L207" i="1"/>
  <c r="R206" i="1"/>
  <c r="N206" i="1"/>
  <c r="J206" i="1"/>
  <c r="H206" i="1"/>
  <c r="R205" i="1"/>
  <c r="N205" i="1"/>
  <c r="J205" i="1"/>
  <c r="J207" i="1" s="1"/>
  <c r="S207" i="1" s="1"/>
  <c r="H205" i="1"/>
  <c r="R203" i="1"/>
  <c r="R207" i="1" s="1"/>
  <c r="N203" i="1"/>
  <c r="J203" i="1"/>
  <c r="H203" i="1"/>
  <c r="H207" i="1" s="1"/>
  <c r="N202" i="1"/>
  <c r="L202" i="1"/>
  <c r="R201" i="1"/>
  <c r="N201" i="1"/>
  <c r="J201" i="1"/>
  <c r="H201" i="1"/>
  <c r="R200" i="1"/>
  <c r="N200" i="1"/>
  <c r="J200" i="1"/>
  <c r="H200" i="1"/>
  <c r="R199" i="1"/>
  <c r="N199" i="1"/>
  <c r="J199" i="1"/>
  <c r="H199" i="1"/>
  <c r="R198" i="1"/>
  <c r="N198" i="1"/>
  <c r="J198" i="1"/>
  <c r="H198" i="1"/>
  <c r="R196" i="1"/>
  <c r="N196" i="1"/>
  <c r="J196" i="1"/>
  <c r="H196" i="1"/>
  <c r="R195" i="1"/>
  <c r="N195" i="1"/>
  <c r="J195" i="1"/>
  <c r="H195" i="1"/>
  <c r="R194" i="1"/>
  <c r="N194" i="1"/>
  <c r="J194" i="1"/>
  <c r="H194" i="1"/>
  <c r="R193" i="1"/>
  <c r="R202" i="1" s="1"/>
  <c r="N193" i="1"/>
  <c r="J193" i="1"/>
  <c r="J202" i="1" s="1"/>
  <c r="H193" i="1"/>
  <c r="H202" i="1" s="1"/>
  <c r="N192" i="1"/>
  <c r="N208" i="1" s="1"/>
  <c r="L192" i="1"/>
  <c r="L208" i="1" s="1"/>
  <c r="R191" i="1"/>
  <c r="N191" i="1"/>
  <c r="J191" i="1"/>
  <c r="H191" i="1"/>
  <c r="R190" i="1"/>
  <c r="N190" i="1"/>
  <c r="J190" i="1"/>
  <c r="H190" i="1"/>
  <c r="R189" i="1"/>
  <c r="N189" i="1"/>
  <c r="J189" i="1"/>
  <c r="H189" i="1"/>
  <c r="R188" i="1"/>
  <c r="N188" i="1"/>
  <c r="J188" i="1"/>
  <c r="H188" i="1"/>
  <c r="R187" i="1"/>
  <c r="N187" i="1"/>
  <c r="J187" i="1"/>
  <c r="H187" i="1"/>
  <c r="R186" i="1"/>
  <c r="N186" i="1"/>
  <c r="J186" i="1"/>
  <c r="H186" i="1"/>
  <c r="R185" i="1"/>
  <c r="N185" i="1"/>
  <c r="J185" i="1"/>
  <c r="H185" i="1"/>
  <c r="R184" i="1"/>
  <c r="N184" i="1"/>
  <c r="J184" i="1"/>
  <c r="H184" i="1"/>
  <c r="R183" i="1"/>
  <c r="R192" i="1" s="1"/>
  <c r="N183" i="1"/>
  <c r="J183" i="1"/>
  <c r="J192" i="1" s="1"/>
  <c r="H183" i="1"/>
  <c r="H192" i="1" s="1"/>
  <c r="H208" i="1" s="1"/>
  <c r="R175" i="1"/>
  <c r="L175" i="1"/>
  <c r="R174" i="1"/>
  <c r="N174" i="1"/>
  <c r="H174" i="1"/>
  <c r="J174" i="1" s="1"/>
  <c r="R173" i="1"/>
  <c r="N173" i="1"/>
  <c r="H173" i="1"/>
  <c r="J173" i="1" s="1"/>
  <c r="R172" i="1"/>
  <c r="N172" i="1"/>
  <c r="H172" i="1"/>
  <c r="J172" i="1" s="1"/>
  <c r="J175" i="1" s="1"/>
  <c r="S175" i="1" s="1"/>
  <c r="R171" i="1"/>
  <c r="N171" i="1"/>
  <c r="N175" i="1" s="1"/>
  <c r="H171" i="1"/>
  <c r="J171" i="1" s="1"/>
  <c r="L170" i="1"/>
  <c r="R169" i="1"/>
  <c r="N169" i="1"/>
  <c r="H169" i="1"/>
  <c r="J169" i="1" s="1"/>
  <c r="R168" i="1"/>
  <c r="N168" i="1"/>
  <c r="H168" i="1"/>
  <c r="J168" i="1" s="1"/>
  <c r="R166" i="1"/>
  <c r="R165" i="1"/>
  <c r="R164" i="1"/>
  <c r="R163" i="1"/>
  <c r="R162" i="1"/>
  <c r="R161" i="1"/>
  <c r="R160" i="1"/>
  <c r="R159" i="1"/>
  <c r="R158" i="1"/>
  <c r="R157" i="1"/>
  <c r="R170" i="1" s="1"/>
  <c r="R156" i="1"/>
  <c r="N156" i="1"/>
  <c r="H156" i="1"/>
  <c r="J156" i="1" s="1"/>
  <c r="R154" i="1"/>
  <c r="N154" i="1"/>
  <c r="H154" i="1"/>
  <c r="J154" i="1" s="1"/>
  <c r="R153" i="1"/>
  <c r="N153" i="1"/>
  <c r="N170" i="1" s="1"/>
  <c r="H153" i="1"/>
  <c r="H170" i="1" s="1"/>
  <c r="L152" i="1"/>
  <c r="L176" i="1" s="1"/>
  <c r="R151" i="1"/>
  <c r="N151" i="1"/>
  <c r="H151" i="1"/>
  <c r="J151" i="1" s="1"/>
  <c r="N150" i="1"/>
  <c r="J150" i="1"/>
  <c r="H150" i="1"/>
  <c r="R149" i="1"/>
  <c r="N149" i="1"/>
  <c r="J149" i="1"/>
  <c r="H149" i="1"/>
  <c r="R148" i="1"/>
  <c r="R152" i="1" s="1"/>
  <c r="N148" i="1"/>
  <c r="N152" i="1" s="1"/>
  <c r="J148" i="1"/>
  <c r="H148" i="1"/>
  <c r="L140" i="1"/>
  <c r="L141" i="1" s="1"/>
  <c r="K140" i="1"/>
  <c r="R139" i="1"/>
  <c r="N139" i="1"/>
  <c r="J139" i="1"/>
  <c r="H139" i="1"/>
  <c r="R138" i="1"/>
  <c r="R137" i="1"/>
  <c r="R136" i="1"/>
  <c r="N136" i="1"/>
  <c r="J136" i="1"/>
  <c r="H136" i="1"/>
  <c r="R135" i="1"/>
  <c r="N135" i="1"/>
  <c r="J135" i="1"/>
  <c r="H135" i="1"/>
  <c r="R133" i="1"/>
  <c r="N133" i="1"/>
  <c r="J133" i="1"/>
  <c r="H133" i="1"/>
  <c r="R132" i="1"/>
  <c r="N132" i="1"/>
  <c r="J132" i="1"/>
  <c r="H132" i="1"/>
  <c r="R131" i="1"/>
  <c r="R140" i="1" s="1"/>
  <c r="N131" i="1"/>
  <c r="N140" i="1" s="1"/>
  <c r="J131" i="1"/>
  <c r="J140" i="1" s="1"/>
  <c r="H131" i="1"/>
  <c r="H140" i="1" s="1"/>
  <c r="N130" i="1"/>
  <c r="L130" i="1"/>
  <c r="R129" i="1"/>
  <c r="N129" i="1"/>
  <c r="J129" i="1"/>
  <c r="H129" i="1"/>
  <c r="R128" i="1"/>
  <c r="N128" i="1"/>
  <c r="J128" i="1"/>
  <c r="H128" i="1"/>
  <c r="R126" i="1"/>
  <c r="N126" i="1"/>
  <c r="J126" i="1"/>
  <c r="H126" i="1"/>
  <c r="R125" i="1"/>
  <c r="R130" i="1" s="1"/>
  <c r="N125" i="1"/>
  <c r="J125" i="1"/>
  <c r="J130" i="1" s="1"/>
  <c r="S130" i="1" s="1"/>
  <c r="H125" i="1"/>
  <c r="H130" i="1" s="1"/>
  <c r="N124" i="1"/>
  <c r="L124" i="1"/>
  <c r="J124" i="1"/>
  <c r="J141" i="1" s="1"/>
  <c r="R121" i="1"/>
  <c r="R120" i="1"/>
  <c r="R119" i="1"/>
  <c r="N119" i="1"/>
  <c r="J119" i="1"/>
  <c r="H119" i="1"/>
  <c r="R118" i="1"/>
  <c r="N118" i="1"/>
  <c r="J118" i="1"/>
  <c r="H118" i="1"/>
  <c r="R117" i="1"/>
  <c r="R124" i="1" s="1"/>
  <c r="R141" i="1" s="1"/>
  <c r="N117" i="1"/>
  <c r="J117" i="1"/>
  <c r="H117" i="1"/>
  <c r="H124" i="1" s="1"/>
  <c r="R108" i="1"/>
  <c r="L108" i="1"/>
  <c r="R107" i="1"/>
  <c r="N107" i="1"/>
  <c r="H107" i="1"/>
  <c r="J107" i="1" s="1"/>
  <c r="R106" i="1"/>
  <c r="N106" i="1"/>
  <c r="H106" i="1"/>
  <c r="J106" i="1" s="1"/>
  <c r="R104" i="1"/>
  <c r="N104" i="1"/>
  <c r="N108" i="1" s="1"/>
  <c r="H104" i="1"/>
  <c r="J104" i="1" s="1"/>
  <c r="R103" i="1"/>
  <c r="L103" i="1"/>
  <c r="R102" i="1"/>
  <c r="N102" i="1"/>
  <c r="H102" i="1"/>
  <c r="J102" i="1" s="1"/>
  <c r="R101" i="1"/>
  <c r="N101" i="1"/>
  <c r="H101" i="1"/>
  <c r="J101" i="1" s="1"/>
  <c r="R100" i="1"/>
  <c r="N100" i="1"/>
  <c r="H100" i="1"/>
  <c r="J100" i="1" s="1"/>
  <c r="R99" i="1"/>
  <c r="N99" i="1"/>
  <c r="N103" i="1" s="1"/>
  <c r="H99" i="1"/>
  <c r="H103" i="1" s="1"/>
  <c r="L98" i="1"/>
  <c r="L109" i="1" s="1"/>
  <c r="K98" i="1"/>
  <c r="R97" i="1"/>
  <c r="N97" i="1"/>
  <c r="J97" i="1"/>
  <c r="H97" i="1"/>
  <c r="R95" i="1"/>
  <c r="R94" i="1"/>
  <c r="R93" i="1"/>
  <c r="R92" i="1"/>
  <c r="R91" i="1"/>
  <c r="N91" i="1"/>
  <c r="J91" i="1"/>
  <c r="H91" i="1"/>
  <c r="R90" i="1"/>
  <c r="N90" i="1"/>
  <c r="J90" i="1"/>
  <c r="H90" i="1"/>
  <c r="R89" i="1"/>
  <c r="R98" i="1" s="1"/>
  <c r="R109" i="1" s="1"/>
  <c r="N89" i="1"/>
  <c r="N98" i="1" s="1"/>
  <c r="N109" i="1" s="1"/>
  <c r="J89" i="1"/>
  <c r="J98" i="1" s="1"/>
  <c r="H89" i="1"/>
  <c r="H98" i="1" s="1"/>
  <c r="L81" i="1"/>
  <c r="R80" i="1"/>
  <c r="N80" i="1"/>
  <c r="H80" i="1"/>
  <c r="J80" i="1" s="1"/>
  <c r="R78" i="1"/>
  <c r="R77" i="1"/>
  <c r="R76" i="1"/>
  <c r="R75" i="1"/>
  <c r="R74" i="1"/>
  <c r="R73" i="1"/>
  <c r="R72" i="1"/>
  <c r="R71" i="1"/>
  <c r="N71" i="1"/>
  <c r="J71" i="1"/>
  <c r="H71" i="1"/>
  <c r="N69" i="1"/>
  <c r="H69" i="1"/>
  <c r="J69" i="1" s="1"/>
  <c r="R67" i="1"/>
  <c r="R66" i="1"/>
  <c r="N66" i="1"/>
  <c r="J66" i="1"/>
  <c r="H66" i="1"/>
  <c r="R64" i="1"/>
  <c r="R81" i="1" s="1"/>
  <c r="R63" i="1"/>
  <c r="N63" i="1"/>
  <c r="H63" i="1"/>
  <c r="J63" i="1" s="1"/>
  <c r="R61" i="1"/>
  <c r="N61" i="1"/>
  <c r="H61" i="1"/>
  <c r="J61" i="1" s="1"/>
  <c r="R60" i="1"/>
  <c r="N60" i="1"/>
  <c r="N81" i="1" s="1"/>
  <c r="H60" i="1"/>
  <c r="H81" i="1" s="1"/>
  <c r="L59" i="1"/>
  <c r="L82" i="1" s="1"/>
  <c r="R58" i="1"/>
  <c r="N58" i="1"/>
  <c r="H58" i="1"/>
  <c r="J58" i="1" s="1"/>
  <c r="R57" i="1"/>
  <c r="N57" i="1"/>
  <c r="H57" i="1"/>
  <c r="J57" i="1" s="1"/>
  <c r="R55" i="1"/>
  <c r="R54" i="1"/>
  <c r="N54" i="1"/>
  <c r="J54" i="1"/>
  <c r="H54" i="1"/>
  <c r="R53" i="1"/>
  <c r="R59" i="1" s="1"/>
  <c r="N53" i="1"/>
  <c r="N59" i="1" s="1"/>
  <c r="J53" i="1"/>
  <c r="H53" i="1"/>
  <c r="L52" i="1"/>
  <c r="K52" i="1"/>
  <c r="R51" i="1"/>
  <c r="N51" i="1"/>
  <c r="H51" i="1"/>
  <c r="J51" i="1" s="1"/>
  <c r="R49" i="1"/>
  <c r="R48" i="1"/>
  <c r="R47" i="1"/>
  <c r="R46" i="1"/>
  <c r="R45" i="1"/>
  <c r="R44" i="1"/>
  <c r="R43" i="1"/>
  <c r="R42" i="1"/>
  <c r="N42" i="1"/>
  <c r="J42" i="1"/>
  <c r="H42" i="1"/>
  <c r="R40" i="1"/>
  <c r="R39" i="1"/>
  <c r="N39" i="1"/>
  <c r="H39" i="1"/>
  <c r="J39" i="1" s="1"/>
  <c r="R37" i="1"/>
  <c r="R36" i="1"/>
  <c r="R35" i="1"/>
  <c r="R34" i="1"/>
  <c r="R33" i="1"/>
  <c r="R32" i="1"/>
  <c r="N32" i="1"/>
  <c r="J32" i="1"/>
  <c r="H32" i="1"/>
  <c r="R30" i="1"/>
  <c r="N30" i="1"/>
  <c r="J30" i="1"/>
  <c r="H30" i="1"/>
  <c r="R28" i="1"/>
  <c r="R27" i="1"/>
  <c r="N27" i="1"/>
  <c r="H27" i="1"/>
  <c r="J27" i="1" s="1"/>
  <c r="R25" i="1"/>
  <c r="R24" i="1"/>
  <c r="R23" i="1"/>
  <c r="R22" i="1"/>
  <c r="R21" i="1"/>
  <c r="R20" i="1"/>
  <c r="R19" i="1"/>
  <c r="R18" i="1"/>
  <c r="R17" i="1"/>
  <c r="R16" i="1"/>
  <c r="N16" i="1"/>
  <c r="J16" i="1"/>
  <c r="H16" i="1"/>
  <c r="R14" i="1"/>
  <c r="R13" i="1"/>
  <c r="R12" i="1"/>
  <c r="R11" i="1"/>
  <c r="R10" i="1"/>
  <c r="R9" i="1"/>
  <c r="R8" i="1"/>
  <c r="R7" i="1"/>
  <c r="N7" i="1"/>
  <c r="H7" i="1"/>
  <c r="J7" i="1" s="1"/>
  <c r="R6" i="1"/>
  <c r="N6" i="1"/>
  <c r="H6" i="1"/>
  <c r="J6" i="1" s="1"/>
  <c r="R5" i="1"/>
  <c r="R52" i="1" s="1"/>
  <c r="R82" i="1" s="1"/>
  <c r="N5" i="1"/>
  <c r="N52" i="1" s="1"/>
  <c r="H5" i="1"/>
  <c r="H52" i="1" s="1"/>
  <c r="H82" i="1" l="1"/>
  <c r="J208" i="1"/>
  <c r="S192" i="1"/>
  <c r="N82" i="1"/>
  <c r="J81" i="1"/>
  <c r="S81" i="1" s="1"/>
  <c r="J108" i="1"/>
  <c r="S108" i="1" s="1"/>
  <c r="H141" i="1"/>
  <c r="N141" i="1"/>
  <c r="S140" i="1"/>
  <c r="J152" i="1"/>
  <c r="H256" i="1"/>
  <c r="N176" i="1"/>
  <c r="R208" i="1"/>
  <c r="S202" i="1"/>
  <c r="J59" i="1"/>
  <c r="S59" i="1" s="1"/>
  <c r="S98" i="1"/>
  <c r="R142" i="1"/>
  <c r="R176" i="1"/>
  <c r="H152" i="1"/>
  <c r="J5" i="1"/>
  <c r="J52" i="1" s="1"/>
  <c r="J60" i="1"/>
  <c r="J99" i="1"/>
  <c r="J103" i="1" s="1"/>
  <c r="S103" i="1" s="1"/>
  <c r="J216" i="1"/>
  <c r="J240" i="1" s="1"/>
  <c r="J250" i="1"/>
  <c r="J289" i="1"/>
  <c r="H325" i="1"/>
  <c r="J348" i="1"/>
  <c r="S348" i="1" s="1"/>
  <c r="N428" i="1"/>
  <c r="N459" i="1"/>
  <c r="J483" i="1"/>
  <c r="S483" i="1" s="1"/>
  <c r="J488" i="1"/>
  <c r="S488" i="1" s="1"/>
  <c r="H59" i="1"/>
  <c r="S124" i="1"/>
  <c r="S141" i="1" s="1"/>
  <c r="H255" i="1"/>
  <c r="H274" i="1"/>
  <c r="J264" i="1"/>
  <c r="J274" i="1" s="1"/>
  <c r="S338" i="1"/>
  <c r="S354" i="1" s="1"/>
  <c r="J354" i="1"/>
  <c r="J414" i="1"/>
  <c r="S414" i="1" s="1"/>
  <c r="S478" i="1"/>
  <c r="J489" i="1"/>
  <c r="H108" i="1"/>
  <c r="H109" i="1" s="1"/>
  <c r="H175" i="1"/>
  <c r="J153" i="1"/>
  <c r="J170" i="1" s="1"/>
  <c r="S170" i="1" s="1"/>
  <c r="R250" i="1"/>
  <c r="R256" i="1" s="1"/>
  <c r="N325" i="1"/>
  <c r="N354" i="1"/>
  <c r="J453" i="1"/>
  <c r="S453" i="1" s="1"/>
  <c r="N489" i="1"/>
  <c r="R274" i="1"/>
  <c r="N290" i="1"/>
  <c r="R289" i="1"/>
  <c r="R309" i="1"/>
  <c r="R325" i="1" s="1"/>
  <c r="H319" i="1"/>
  <c r="J310" i="1"/>
  <c r="J319" i="1" s="1"/>
  <c r="S319" i="1" s="1"/>
  <c r="S353" i="1"/>
  <c r="H428" i="1"/>
  <c r="H250" i="1"/>
  <c r="H289" i="1"/>
  <c r="H348" i="1"/>
  <c r="J362" i="1"/>
  <c r="J386" i="1" s="1"/>
  <c r="J399" i="1"/>
  <c r="J436" i="1"/>
  <c r="J446" i="1" s="1"/>
  <c r="H458" i="1"/>
  <c r="H483" i="1"/>
  <c r="H338" i="1"/>
  <c r="H353" i="1"/>
  <c r="H427" i="1"/>
  <c r="H453" i="1"/>
  <c r="H459" i="1" s="1"/>
  <c r="H478" i="1"/>
  <c r="H488" i="1"/>
  <c r="J459" i="1" l="1"/>
  <c r="R460" i="1" s="1"/>
  <c r="S446" i="1"/>
  <c r="S459" i="1" s="1"/>
  <c r="H290" i="1"/>
  <c r="S250" i="1"/>
  <c r="S52" i="1"/>
  <c r="S82" i="1" s="1"/>
  <c r="J82" i="1"/>
  <c r="R83" i="1" s="1"/>
  <c r="S309" i="1"/>
  <c r="S325" i="1" s="1"/>
  <c r="H489" i="1"/>
  <c r="H354" i="1"/>
  <c r="R290" i="1"/>
  <c r="R355" i="1"/>
  <c r="J256" i="1"/>
  <c r="R257" i="1" s="1"/>
  <c r="S240" i="1"/>
  <c r="S256" i="1" s="1"/>
  <c r="H176" i="1"/>
  <c r="J109" i="1"/>
  <c r="R110" i="1" s="1"/>
  <c r="J176" i="1"/>
  <c r="R177" i="1" s="1"/>
  <c r="S152" i="1"/>
  <c r="S176" i="1" s="1"/>
  <c r="J325" i="1"/>
  <c r="R326" i="1" s="1"/>
  <c r="S386" i="1"/>
  <c r="S428" i="1" s="1"/>
  <c r="J428" i="1"/>
  <c r="R429" i="1" s="1"/>
  <c r="R490" i="1"/>
  <c r="R494" i="1" s="1"/>
  <c r="S109" i="1"/>
  <c r="S208" i="1"/>
  <c r="S489" i="1"/>
  <c r="S274" i="1"/>
  <c r="S290" i="1" s="1"/>
  <c r="J290" i="1"/>
  <c r="R291" i="1" s="1"/>
  <c r="S289" i="1"/>
  <c r="R209" i="1"/>
</calcChain>
</file>

<file path=xl/sharedStrings.xml><?xml version="1.0" encoding="utf-8"?>
<sst xmlns="http://schemas.openxmlformats.org/spreadsheetml/2006/main" count="756" uniqueCount="266">
  <si>
    <t xml:space="preserve"> </t>
  </si>
  <si>
    <t xml:space="preserve">Акт выполненых работ за  Январь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</si>
  <si>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</si>
  <si>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</si>
  <si>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</si>
  <si>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</si>
  <si>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</si>
  <si>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</si>
  <si>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</si>
  <si>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</si>
  <si>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</si>
  <si>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</si>
  <si>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</si>
  <si>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</si>
  <si>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</si>
  <si>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</si>
  <si>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</si>
  <si>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Калинина д.9а</t>
  </si>
  <si>
    <t>ТВК</t>
  </si>
  <si>
    <t>1.</t>
  </si>
  <si>
    <t xml:space="preserve">  перекрытие стояка холодной воды, монтаж стояка холодной воды на полипропилен. Запуск, проверка.</t>
  </si>
  <si>
    <t>кв 26</t>
  </si>
  <si>
    <t>мазда</t>
  </si>
  <si>
    <t>тройник</t>
  </si>
  <si>
    <t>кра ф15</t>
  </si>
  <si>
    <t>фитинг</t>
  </si>
  <si>
    <t>крепёж к стене</t>
  </si>
  <si>
    <t>мепапол ф12</t>
  </si>
  <si>
    <t>дюбель</t>
  </si>
  <si>
    <t>саморез</t>
  </si>
  <si>
    <t>фум лента</t>
  </si>
  <si>
    <t xml:space="preserve">  перекрытие стояка холодной воды в подвале, сброс, демонтаж стояка хол воды от подвала до кв 51. Монтаж стояка полипропиленом. Запуск, проверка, нарезка резьбыф 25</t>
  </si>
  <si>
    <t>кв 51</t>
  </si>
  <si>
    <t>труба ППР ф25</t>
  </si>
  <si>
    <t>тройник ф25</t>
  </si>
  <si>
    <t>американка ф25</t>
  </si>
  <si>
    <t>муфта ф25</t>
  </si>
  <si>
    <t xml:space="preserve"> муфта ст ф25</t>
  </si>
  <si>
    <t>труба ф20</t>
  </si>
  <si>
    <t>угол ф20</t>
  </si>
  <si>
    <t>фумлента</t>
  </si>
  <si>
    <t>муфта ф20*15</t>
  </si>
  <si>
    <t>диск отр</t>
  </si>
  <si>
    <t>3.</t>
  </si>
  <si>
    <t xml:space="preserve">  перекрытие стояка  холодной воды в подвале, сброс, замена отсечного крана, запуск, проверка, сборка, разборка панелей для замены крана.</t>
  </si>
  <si>
    <t>кв 11</t>
  </si>
  <si>
    <t>кран ф15</t>
  </si>
  <si>
    <t>4.</t>
  </si>
  <si>
    <t xml:space="preserve">  прочистка канализационного стояка ф110 в туалете, проверка</t>
  </si>
  <si>
    <t>кв 15</t>
  </si>
  <si>
    <t>5.</t>
  </si>
  <si>
    <t xml:space="preserve">  перекрытие стояка холодной воды, демонтаж металического стояка холодной воды монтаж на мепапол, замена отсечного крана, запуск, проверка</t>
  </si>
  <si>
    <t>кв 3</t>
  </si>
  <si>
    <t>метапол ф20*26</t>
  </si>
  <si>
    <t>фитинг ф32</t>
  </si>
  <si>
    <t>фитинг соед ф26</t>
  </si>
  <si>
    <t>фитинг ф20</t>
  </si>
  <si>
    <t>6.</t>
  </si>
  <si>
    <t xml:space="preserve">  перекрятие стояка отопления, сброс воды, перепаковка пробки к радиатору, замена пробки, запуск, проверка</t>
  </si>
  <si>
    <t>кв 22</t>
  </si>
  <si>
    <t>лен</t>
  </si>
  <si>
    <t>7.</t>
  </si>
  <si>
    <t xml:space="preserve">  перекрытие стояка холодной воды,сброс воды. Демонтаж стояка холодной воды, монтаж стояка на метапол, замена отсечного крана, запуск, проверка.</t>
  </si>
  <si>
    <t>метапол ф26</t>
  </si>
  <si>
    <t>метапол ф20</t>
  </si>
  <si>
    <t>фитинг ф26</t>
  </si>
  <si>
    <t xml:space="preserve">тройник </t>
  </si>
  <si>
    <t>соедин. Фитинг ф26</t>
  </si>
  <si>
    <t>итого</t>
  </si>
  <si>
    <t>РСЦ</t>
  </si>
  <si>
    <t>Закрытие подвальных окон</t>
  </si>
  <si>
    <t>ниссан</t>
  </si>
  <si>
    <t>пенопласт</t>
  </si>
  <si>
    <t>пена</t>
  </si>
  <si>
    <t>Эл цех</t>
  </si>
  <si>
    <t>замениа выключателя наружного, замена эл лампы, диагностика ВДУ и межэтажных счетов.</t>
  </si>
  <si>
    <t xml:space="preserve">кв 26  </t>
  </si>
  <si>
    <t>выключатель</t>
  </si>
  <si>
    <t>2.</t>
  </si>
  <si>
    <t>монтаж розеток в межэтажных щитках.</t>
  </si>
  <si>
    <t>розетка</t>
  </si>
  <si>
    <t>кабель ПГУН</t>
  </si>
  <si>
    <t xml:space="preserve">  Обесточивание вводной эл магистрали. Демонтаж неисправного автомата. Установка нового, подключение, изоляция.</t>
  </si>
  <si>
    <t>кв 41</t>
  </si>
  <si>
    <t>автомат 25А</t>
  </si>
  <si>
    <t>изоленте</t>
  </si>
  <si>
    <t xml:space="preserve">  Демонтаж неисправных эл.ламп. Установка новых светодиодных эл  ламп.</t>
  </si>
  <si>
    <t>кв 1</t>
  </si>
  <si>
    <t>Установка светодиодных накладных панелей. Установка выключателей накладных.Установка клипс под гофру. Установка гофры. Подключение к сети.</t>
  </si>
  <si>
    <t>панели светодиодные</t>
  </si>
  <si>
    <t>выключатели</t>
  </si>
  <si>
    <t>провод 2*1,5</t>
  </si>
  <si>
    <t>гофра</t>
  </si>
  <si>
    <t>саморезы</t>
  </si>
  <si>
    <t>клипсы</t>
  </si>
  <si>
    <t>изолента</t>
  </si>
  <si>
    <t xml:space="preserve">Акт выполненых работ за Февраль 2022 год </t>
  </si>
  <si>
    <t>Демонтаж стояка канализации в кв 29 и кв 26. Выбивка стояка из перекрытия, монтаж стояка новой трубой.</t>
  </si>
  <si>
    <t>кв 29</t>
  </si>
  <si>
    <t>труба ф110</t>
  </si>
  <si>
    <t>тройник ф 110</t>
  </si>
  <si>
    <t>таипер ф110</t>
  </si>
  <si>
    <t>муфта ф110</t>
  </si>
  <si>
    <t>пена монтажная</t>
  </si>
  <si>
    <t>Дом</t>
  </si>
  <si>
    <t xml:space="preserve">Акт выполненых работ за   Март  2022 год </t>
  </si>
  <si>
    <t xml:space="preserve">  Перекрытие стояков отопленияв подвале, сброс, замена фитингов и отр. Метапола на радиоторе в спальне. Запуск. Проверка.</t>
  </si>
  <si>
    <t>кв 37</t>
  </si>
  <si>
    <t>фитинг ф20*26</t>
  </si>
  <si>
    <t xml:space="preserve">  заварка нижнего навеса на входной двери в подьезд.</t>
  </si>
  <si>
    <t xml:space="preserve">электрод </t>
  </si>
  <si>
    <t xml:space="preserve"> .Ремонт прожектора светодиодного и его установка. Демонтаж и замена эл лампы. Изоляция всех соединений.</t>
  </si>
  <si>
    <t xml:space="preserve"> . Демонтаж неисправных плафонов освещения. Установка и подключение новых светодиодных панелей. Изоляция соединений.</t>
  </si>
  <si>
    <t>кв 12</t>
  </si>
  <si>
    <t>дюбеля</t>
  </si>
  <si>
    <t xml:space="preserve">Акт выполненых работ за   Апрель  2022 год </t>
  </si>
  <si>
    <t xml:space="preserve"> отключение, сброс стояков отопления в квартирах, запуск стояков отопления</t>
  </si>
  <si>
    <t>кв 47</t>
  </si>
  <si>
    <t>Замена сломанного бруска (сиденье лавочки)</t>
  </si>
  <si>
    <t>брусок 0,05*0,05*4</t>
  </si>
  <si>
    <t>Заявление субботник</t>
  </si>
  <si>
    <t>ст. дома</t>
  </si>
  <si>
    <t xml:space="preserve">растворитель </t>
  </si>
  <si>
    <t>краска с</t>
  </si>
  <si>
    <t>краска з</t>
  </si>
  <si>
    <t>кисть</t>
  </si>
  <si>
    <t xml:space="preserve">перчатки </t>
  </si>
  <si>
    <t>мешки для муср</t>
  </si>
  <si>
    <t>известь</t>
  </si>
  <si>
    <t>краска ж</t>
  </si>
  <si>
    <t>краска ф</t>
  </si>
  <si>
    <t xml:space="preserve">  Демонтаж , ремонт и установка эл патрона и его подключение. Монтаж эл лампы.</t>
  </si>
  <si>
    <t>04.042022</t>
  </si>
  <si>
    <t>кв 36</t>
  </si>
  <si>
    <t xml:space="preserve">Акт выполненых работ за   Май  2022 год </t>
  </si>
  <si>
    <t>Перекрытие  хол воды, сброс воды, демонтаж стояка хол воды, монтаж на метапол, запуск, проверка.</t>
  </si>
  <si>
    <t>уголок</t>
  </si>
  <si>
    <t>Установка решеток в подвал</t>
  </si>
  <si>
    <t>решетка</t>
  </si>
  <si>
    <t>болт анкерный</t>
  </si>
  <si>
    <t>пена монт</t>
  </si>
  <si>
    <t>Субботник</t>
  </si>
  <si>
    <t>Мешок мусорный</t>
  </si>
  <si>
    <t xml:space="preserve">Акт выполненых работ за  Июнь  2022 год </t>
  </si>
  <si>
    <t>Перекрытие стояка хол воды п подвале, сброс, замена стояка в туалете, подключение к разводке</t>
  </si>
  <si>
    <t>кв 39,42,45</t>
  </si>
  <si>
    <t>труба ППР 25</t>
  </si>
  <si>
    <t>тройник ППР ф25</t>
  </si>
  <si>
    <t>американка</t>
  </si>
  <si>
    <t>муфта</t>
  </si>
  <si>
    <t>кран ф20</t>
  </si>
  <si>
    <t>угол ППР ф20</t>
  </si>
  <si>
    <t>труба ППР ф20</t>
  </si>
  <si>
    <t>Перекрытие стояка хол воды в подвале, сброс, демонтаж отрезка стояка канализационного , монтаж, подключение, запуск</t>
  </si>
  <si>
    <t>тройник ф110</t>
  </si>
  <si>
    <t xml:space="preserve">Перекрытие стояка х/воды в подвале,сброс,перепаковка отсечного крана,запуск,проверка замена двух тройников на разводке х/воды в туалете,запуск,проверка. </t>
  </si>
  <si>
    <t>30.062022</t>
  </si>
  <si>
    <t>кв15</t>
  </si>
  <si>
    <t>Промывка и опрессовка системы теплоснабжения</t>
  </si>
  <si>
    <t>Ремонт сидушек качель</t>
  </si>
  <si>
    <t>б/н</t>
  </si>
  <si>
    <t>Лоцман кв26</t>
  </si>
  <si>
    <t>Установка пластиковых оконнах блоков в подъездах,погрузка и вывоз старых деревяных блоков</t>
  </si>
  <si>
    <t>ЛОЦМАН КВ26</t>
  </si>
  <si>
    <t>НИССАН</t>
  </si>
  <si>
    <t>ОКОННЫЕ ПЛАС БЛОКИ</t>
  </si>
  <si>
    <t>заделка  стыков на подвальных окнах ,вентиляционных решотках раствором монтажнной пеной и раствором</t>
  </si>
  <si>
    <t>смесь Волна</t>
  </si>
  <si>
    <t>смесь п/цемент 1/30</t>
  </si>
  <si>
    <t>пен монт</t>
  </si>
  <si>
    <t xml:space="preserve">Акт выполненых работ за  Июль  2022 год </t>
  </si>
  <si>
    <t>Перекрытие крыльев отопления в подвале,сброс ,замена кранов и сгонов на стояках радиатора сгонов 1-2 подъездов,запуск,проверка нарезка двух резьб на 20, и двух на 15.</t>
  </si>
  <si>
    <t>ст дома</t>
  </si>
  <si>
    <t>кран15</t>
  </si>
  <si>
    <t>переход20*15</t>
  </si>
  <si>
    <t>богат20*15</t>
  </si>
  <si>
    <t>фитинг12*16</t>
  </si>
  <si>
    <t>метапол12*16</t>
  </si>
  <si>
    <t>фум лен</t>
  </si>
  <si>
    <t xml:space="preserve">Акт выполненых работ за  Август  2022 год </t>
  </si>
  <si>
    <t>Перекрытие стояка х/воды в подвале,сброс,демонтаж стояка канализации от3-этажа до подвала,монтаж стояка новой трубой,подключение к разводкам,запуск,проверка.</t>
  </si>
  <si>
    <t>кв16</t>
  </si>
  <si>
    <t>труба110</t>
  </si>
  <si>
    <t>тройник110</t>
  </si>
  <si>
    <t>муфта110</t>
  </si>
  <si>
    <t>селек сант</t>
  </si>
  <si>
    <t>Очистка швов наружных стеновых панелей,заделка швов монтажной пеной,уборка мусора</t>
  </si>
  <si>
    <t>выш/бол</t>
  </si>
  <si>
    <t>перчат</t>
  </si>
  <si>
    <t>пика</t>
  </si>
  <si>
    <t>Установка авт,установка шины на автоматы,подключения авт к сети,установка нуля и земли</t>
  </si>
  <si>
    <t>кв1</t>
  </si>
  <si>
    <t>самор</t>
  </si>
  <si>
    <t xml:space="preserve">Акт выполненых работ за  Сентябрь  2022 год </t>
  </si>
  <si>
    <t>Расчистка наружных швов от раствора,заделка швов монтажной пеной,уборка строительного мусора.</t>
  </si>
  <si>
    <t>выш мал</t>
  </si>
  <si>
    <t>пен мон</t>
  </si>
  <si>
    <t>птки долб</t>
  </si>
  <si>
    <t>Натягивание бельевых веревок</t>
  </si>
  <si>
    <t>беле трос</t>
  </si>
  <si>
    <t>Разрушена бетонная стяжка на болконе,демонтаж старой стяжки,устройство бетонной стяжки</t>
  </si>
  <si>
    <t>кв20</t>
  </si>
  <si>
    <t>ПЦС</t>
  </si>
  <si>
    <t xml:space="preserve">Акт выполненых работ за  Октябрь  2022 год </t>
  </si>
  <si>
    <t>Перекрытие стояка отопления,сброс воды,замена крана,замена стояк отопления,запуск проверка.</t>
  </si>
  <si>
    <t>кран25</t>
  </si>
  <si>
    <t>угол</t>
  </si>
  <si>
    <t>метапол26</t>
  </si>
  <si>
    <t>Сброс воздуха из системы отопления,запуск проверка</t>
  </si>
  <si>
    <t>кв51</t>
  </si>
  <si>
    <t>Перекрытия стояка холодной воды в подвале , сброс демонтаж стояка , монтаж стояка говой трубой , запуск , проверка.</t>
  </si>
  <si>
    <t>кв 44</t>
  </si>
  <si>
    <t>нисанн</t>
  </si>
  <si>
    <t xml:space="preserve">труба 110 </t>
  </si>
  <si>
    <t>тройник 110</t>
  </si>
  <si>
    <t>заглушка 110</t>
  </si>
  <si>
    <t>муфта 110</t>
  </si>
  <si>
    <t>таппер 110</t>
  </si>
  <si>
    <t>манжет 110</t>
  </si>
  <si>
    <t xml:space="preserve">диск отрезной </t>
  </si>
  <si>
    <t>Сброс воздуха из системы отопления,запуск проверка.</t>
  </si>
  <si>
    <t>Разборка цементной сетки на болконе кв25,устройство цемент стяжки на болконе кв25 изцем/песоч смеси</t>
  </si>
  <si>
    <t>кв22</t>
  </si>
  <si>
    <t>см п/цем</t>
  </si>
  <si>
    <t>Ремонт карусели</t>
  </si>
  <si>
    <t>электроды</t>
  </si>
  <si>
    <t>квадра4*4</t>
  </si>
  <si>
    <t>квадрат2*4</t>
  </si>
  <si>
    <t>Заделка раствором швов наружнных стыковых панелий с фасада и торцовой части здания</t>
  </si>
  <si>
    <t>выш бол</t>
  </si>
  <si>
    <t>смесьп/цем</t>
  </si>
  <si>
    <t>Остекление оконных створок,снятие и установка створок,изготовление и установка деревяных щитов на подвальные окна,заделка подвальнных окон пенопластиком</t>
  </si>
  <si>
    <t>кв69</t>
  </si>
  <si>
    <t>стек окон</t>
  </si>
  <si>
    <t>штапик</t>
  </si>
  <si>
    <t>доска0,10*0,025*4</t>
  </si>
  <si>
    <t>Заделка наружных швов раствором</t>
  </si>
  <si>
    <t>сме волна1/30</t>
  </si>
  <si>
    <t>Демонтаж монтаж эл патрона установка  светодиоднной лампы,</t>
  </si>
  <si>
    <t>кв55</t>
  </si>
  <si>
    <t>Изоляция нулей и вводной фазы</t>
  </si>
  <si>
    <t>кв68</t>
  </si>
  <si>
    <t>изолен</t>
  </si>
  <si>
    <t>Отгорелифазная жила в подвале из-за замыкания кв6</t>
  </si>
  <si>
    <t>дин рей</t>
  </si>
  <si>
    <t>Демонтаж и монтаж ореха,зачистка и изоляция кабеля подключения в кв напрежения220В</t>
  </si>
  <si>
    <t>орехи</t>
  </si>
  <si>
    <t>эл патрон</t>
  </si>
  <si>
    <t xml:space="preserve">Акт выполненых работ за  Ноябрь  2022 год </t>
  </si>
  <si>
    <t>Прочистка канализационного стояка в туалете проверка.</t>
  </si>
  <si>
    <t>кв45</t>
  </si>
  <si>
    <t>Прочистка фильтра на х/воды,прочистка фильтров в кв,замена прокладки на гибком шланги,запуск проверка,замена отсечного крана</t>
  </si>
  <si>
    <t>кв32</t>
  </si>
  <si>
    <t>прокладка1/2</t>
  </si>
  <si>
    <t>Ремонт деревянных дверей тамбурных</t>
  </si>
  <si>
    <t>угол мет</t>
  </si>
  <si>
    <t xml:space="preserve">Акт выполненых работ за  Декабрь 2022 год </t>
  </si>
  <si>
    <t>Сброс воздуха из системы отопления, запуск, проверка</t>
  </si>
  <si>
    <t>кв 75</t>
  </si>
  <si>
    <t>Прогонка стояков отопления, сброс воздуха, проверка</t>
  </si>
  <si>
    <t>кв 20</t>
  </si>
  <si>
    <t>Регулирование запорной арматуры на кранах отопления в подвале, проверка.</t>
  </si>
  <si>
    <t>кв 25</t>
  </si>
  <si>
    <t>Долбление перекрытий, демонтаж стояка канал в квартире35,38,41. Монтаж стояка новой трубой, подключение к разводкам, запуск, проверка.</t>
  </si>
  <si>
    <t>труба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</si>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</sst>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sz val="12"/>
      <name val="Arial Cyr"/>
      <charset val="204"/>
    </font>
    <font>
      <b/>
      <i/>
      <u/>
      <sz val="10"/>
      <name val="Arial Cyr"/>
      <charset val="204"/>
    </font>
    <font>
      <u/>
      <sz val="12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/>
    <xf numFmtId="0" fontId="8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0" xfId="0" applyNumberFormat="1" applyFont="1"/>
    <xf numFmtId="2" fontId="2" fillId="0" borderId="0" xfId="0" applyNumberFormat="1" applyFont="1" applyBorder="1"/>
    <xf numFmtId="0" fontId="2" fillId="0" borderId="0" xfId="0" applyFont="1"/>
    <xf numFmtId="2" fontId="6" fillId="0" borderId="2" xfId="0" applyNumberFormat="1" applyFont="1" applyBorder="1"/>
    <xf numFmtId="2" fontId="0" fillId="0" borderId="0" xfId="0" applyNumberForma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2" fontId="0" fillId="0" borderId="2" xfId="0" applyNumberFormat="1" applyBorder="1"/>
    <xf numFmtId="0" fontId="4" fillId="0" borderId="2" xfId="0" applyFont="1" applyBorder="1"/>
    <xf numFmtId="14" fontId="0" fillId="0" borderId="2" xfId="0" applyNumberFormat="1" applyBorder="1"/>
    <xf numFmtId="0" fontId="8" fillId="0" borderId="2" xfId="0" applyFont="1" applyFill="1" applyBorder="1"/>
    <xf numFmtId="2" fontId="0" fillId="0" borderId="2" xfId="0" applyNumberFormat="1" applyBorder="1" applyAlignment="1">
      <alignment wrapText="1"/>
    </xf>
    <xf numFmtId="0" fontId="6" fillId="0" borderId="2" xfId="0" applyFont="1" applyBorder="1"/>
    <xf numFmtId="0" fontId="0" fillId="0" borderId="0" xfId="0" applyBorder="1"/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52D1F-9EC7-42E5-9656-640EFF8A73C4}">
  <sheetPr>
    <tabColor rgb="FFFFFF00"/>
  </sheetPr>
  <dimension ref="A1:AD494"/>
  <sheetViews>
    <sheetView tabSelected="1" zoomScale="90" zoomScaleNormal="90" workbookViewId="0">
      <pane xSplit="1" ySplit="4" topLeftCell="B472" activePane="bottomRight" state="frozen"/>
      <selection pane="topRight" activeCell="B1" sqref="B1"/>
      <selection pane="bottomLeft" activeCell="A5" sqref="A5"/>
      <selection pane="bottomRight" activeCell="L473" sqref="L473"/>
    </sheetView>
  </sheetViews>
  <sheetFormatPr defaultRowHeight="12.75" x14ac:dyDescent="0.2"/>
  <cols>
    <col min="1" max="1" width="6.140625" style="6" customWidth="1"/>
    <col min="2" max="2" width="20.7109375" style="6" customWidth="1"/>
    <col min="3" max="3" width="11.140625" style="6" customWidth="1"/>
    <col min="4" max="4" width="8" style="6" customWidth="1"/>
    <col min="5" max="5" width="20" style="6" customWidth="1"/>
    <col min="6" max="6" width="7.42578125" style="6" customWidth="1"/>
    <col min="7" max="7" width="6.85546875" style="6" customWidth="1"/>
    <col min="8" max="8" width="8.7109375" style="6" customWidth="1"/>
    <col min="9" max="9" width="8.85546875" style="6" customWidth="1"/>
    <col min="10" max="10" width="11.7109375" style="6" customWidth="1"/>
    <col min="11" max="11" width="7.42578125" style="6" customWidth="1"/>
    <col min="12" max="12" width="8.140625" style="6" customWidth="1"/>
    <col min="13" max="13" width="9.140625" style="6"/>
    <col min="14" max="14" width="11.42578125" style="6" customWidth="1"/>
    <col min="15" max="15" width="14.42578125" style="6" customWidth="1"/>
    <col min="16" max="17" width="9.140625" style="6"/>
    <col min="18" max="18" width="11.5703125" style="6" customWidth="1"/>
    <col min="19" max="19" width="10.5703125" style="6" customWidth="1"/>
    <col min="20" max="254" width="9.140625" style="6"/>
    <col min="255" max="255" width="6.140625" style="6" customWidth="1"/>
    <col min="256" max="256" width="20.7109375" style="6" customWidth="1"/>
    <col min="257" max="257" width="11.140625" style="6" customWidth="1"/>
    <col min="258" max="258" width="8" style="6" customWidth="1"/>
    <col min="259" max="259" width="20" style="6" customWidth="1"/>
    <col min="260" max="260" width="7.42578125" style="6" customWidth="1"/>
    <col min="261" max="261" width="6.85546875" style="6" customWidth="1"/>
    <col min="262" max="262" width="8.7109375" style="6" customWidth="1"/>
    <col min="263" max="263" width="7" style="6" customWidth="1"/>
    <col min="264" max="264" width="7.42578125" style="6" customWidth="1"/>
    <col min="265" max="265" width="9.140625" style="6"/>
    <col min="266" max="266" width="8.140625" style="6" customWidth="1"/>
    <col min="267" max="267" width="7" style="6" customWidth="1"/>
    <col min="268" max="268" width="9.140625" style="6"/>
    <col min="269" max="269" width="9.7109375" style="6" customWidth="1"/>
    <col min="270" max="270" width="9.28515625" style="6" customWidth="1"/>
    <col min="271" max="273" width="9.140625" style="6"/>
    <col min="274" max="274" width="10.140625" style="6" customWidth="1"/>
    <col min="275" max="275" width="10.5703125" style="6" customWidth="1"/>
    <col min="276" max="510" width="9.140625" style="6"/>
    <col min="511" max="511" width="6.140625" style="6" customWidth="1"/>
    <col min="512" max="512" width="20.7109375" style="6" customWidth="1"/>
    <col min="513" max="513" width="11.140625" style="6" customWidth="1"/>
    <col min="514" max="514" width="8" style="6" customWidth="1"/>
    <col min="515" max="515" width="20" style="6" customWidth="1"/>
    <col min="516" max="516" width="7.42578125" style="6" customWidth="1"/>
    <col min="517" max="517" width="6.85546875" style="6" customWidth="1"/>
    <col min="518" max="518" width="8.7109375" style="6" customWidth="1"/>
    <col min="519" max="519" width="7" style="6" customWidth="1"/>
    <col min="520" max="520" width="7.42578125" style="6" customWidth="1"/>
    <col min="521" max="521" width="9.140625" style="6"/>
    <col min="522" max="522" width="8.140625" style="6" customWidth="1"/>
    <col min="523" max="523" width="7" style="6" customWidth="1"/>
    <col min="524" max="524" width="9.140625" style="6"/>
    <col min="525" max="525" width="9.7109375" style="6" customWidth="1"/>
    <col min="526" max="526" width="9.28515625" style="6" customWidth="1"/>
    <col min="527" max="529" width="9.140625" style="6"/>
    <col min="530" max="530" width="10.140625" style="6" customWidth="1"/>
    <col min="531" max="531" width="10.5703125" style="6" customWidth="1"/>
    <col min="532" max="766" width="9.140625" style="6"/>
    <col min="767" max="767" width="6.140625" style="6" customWidth="1"/>
    <col min="768" max="768" width="20.7109375" style="6" customWidth="1"/>
    <col min="769" max="769" width="11.140625" style="6" customWidth="1"/>
    <col min="770" max="770" width="8" style="6" customWidth="1"/>
    <col min="771" max="771" width="20" style="6" customWidth="1"/>
    <col min="772" max="772" width="7.42578125" style="6" customWidth="1"/>
    <col min="773" max="773" width="6.85546875" style="6" customWidth="1"/>
    <col min="774" max="774" width="8.7109375" style="6" customWidth="1"/>
    <col min="775" max="775" width="7" style="6" customWidth="1"/>
    <col min="776" max="776" width="7.42578125" style="6" customWidth="1"/>
    <col min="777" max="777" width="9.140625" style="6"/>
    <col min="778" max="778" width="8.140625" style="6" customWidth="1"/>
    <col min="779" max="779" width="7" style="6" customWidth="1"/>
    <col min="780" max="780" width="9.140625" style="6"/>
    <col min="781" max="781" width="9.7109375" style="6" customWidth="1"/>
    <col min="782" max="782" width="9.28515625" style="6" customWidth="1"/>
    <col min="783" max="785" width="9.140625" style="6"/>
    <col min="786" max="786" width="10.140625" style="6" customWidth="1"/>
    <col min="787" max="787" width="10.5703125" style="6" customWidth="1"/>
    <col min="788" max="1022" width="9.140625" style="6"/>
    <col min="1023" max="1023" width="6.140625" style="6" customWidth="1"/>
    <col min="1024" max="1024" width="20.7109375" style="6" customWidth="1"/>
    <col min="1025" max="1025" width="11.140625" style="6" customWidth="1"/>
    <col min="1026" max="1026" width="8" style="6" customWidth="1"/>
    <col min="1027" max="1027" width="20" style="6" customWidth="1"/>
    <col min="1028" max="1028" width="7.42578125" style="6" customWidth="1"/>
    <col min="1029" max="1029" width="6.85546875" style="6" customWidth="1"/>
    <col min="1030" max="1030" width="8.7109375" style="6" customWidth="1"/>
    <col min="1031" max="1031" width="7" style="6" customWidth="1"/>
    <col min="1032" max="1032" width="7.42578125" style="6" customWidth="1"/>
    <col min="1033" max="1033" width="9.140625" style="6"/>
    <col min="1034" max="1034" width="8.140625" style="6" customWidth="1"/>
    <col min="1035" max="1035" width="7" style="6" customWidth="1"/>
    <col min="1036" max="1036" width="9.140625" style="6"/>
    <col min="1037" max="1037" width="9.7109375" style="6" customWidth="1"/>
    <col min="1038" max="1038" width="9.28515625" style="6" customWidth="1"/>
    <col min="1039" max="1041" width="9.140625" style="6"/>
    <col min="1042" max="1042" width="10.140625" style="6" customWidth="1"/>
    <col min="1043" max="1043" width="10.5703125" style="6" customWidth="1"/>
    <col min="1044" max="1278" width="9.140625" style="6"/>
    <col min="1279" max="1279" width="6.140625" style="6" customWidth="1"/>
    <col min="1280" max="1280" width="20.7109375" style="6" customWidth="1"/>
    <col min="1281" max="1281" width="11.140625" style="6" customWidth="1"/>
    <col min="1282" max="1282" width="8" style="6" customWidth="1"/>
    <col min="1283" max="1283" width="20" style="6" customWidth="1"/>
    <col min="1284" max="1284" width="7.42578125" style="6" customWidth="1"/>
    <col min="1285" max="1285" width="6.85546875" style="6" customWidth="1"/>
    <col min="1286" max="1286" width="8.7109375" style="6" customWidth="1"/>
    <col min="1287" max="1287" width="7" style="6" customWidth="1"/>
    <col min="1288" max="1288" width="7.42578125" style="6" customWidth="1"/>
    <col min="1289" max="1289" width="9.140625" style="6"/>
    <col min="1290" max="1290" width="8.140625" style="6" customWidth="1"/>
    <col min="1291" max="1291" width="7" style="6" customWidth="1"/>
    <col min="1292" max="1292" width="9.140625" style="6"/>
    <col min="1293" max="1293" width="9.7109375" style="6" customWidth="1"/>
    <col min="1294" max="1294" width="9.28515625" style="6" customWidth="1"/>
    <col min="1295" max="1297" width="9.140625" style="6"/>
    <col min="1298" max="1298" width="10.140625" style="6" customWidth="1"/>
    <col min="1299" max="1299" width="10.5703125" style="6" customWidth="1"/>
    <col min="1300" max="1534" width="9.140625" style="6"/>
    <col min="1535" max="1535" width="6.140625" style="6" customWidth="1"/>
    <col min="1536" max="1536" width="20.7109375" style="6" customWidth="1"/>
    <col min="1537" max="1537" width="11.140625" style="6" customWidth="1"/>
    <col min="1538" max="1538" width="8" style="6" customWidth="1"/>
    <col min="1539" max="1539" width="20" style="6" customWidth="1"/>
    <col min="1540" max="1540" width="7.42578125" style="6" customWidth="1"/>
    <col min="1541" max="1541" width="6.85546875" style="6" customWidth="1"/>
    <col min="1542" max="1542" width="8.7109375" style="6" customWidth="1"/>
    <col min="1543" max="1543" width="7" style="6" customWidth="1"/>
    <col min="1544" max="1544" width="7.42578125" style="6" customWidth="1"/>
    <col min="1545" max="1545" width="9.140625" style="6"/>
    <col min="1546" max="1546" width="8.140625" style="6" customWidth="1"/>
    <col min="1547" max="1547" width="7" style="6" customWidth="1"/>
    <col min="1548" max="1548" width="9.140625" style="6"/>
    <col min="1549" max="1549" width="9.7109375" style="6" customWidth="1"/>
    <col min="1550" max="1550" width="9.28515625" style="6" customWidth="1"/>
    <col min="1551" max="1553" width="9.140625" style="6"/>
    <col min="1554" max="1554" width="10.140625" style="6" customWidth="1"/>
    <col min="1555" max="1555" width="10.5703125" style="6" customWidth="1"/>
    <col min="1556" max="1790" width="9.140625" style="6"/>
    <col min="1791" max="1791" width="6.140625" style="6" customWidth="1"/>
    <col min="1792" max="1792" width="20.7109375" style="6" customWidth="1"/>
    <col min="1793" max="1793" width="11.140625" style="6" customWidth="1"/>
    <col min="1794" max="1794" width="8" style="6" customWidth="1"/>
    <col min="1795" max="1795" width="20" style="6" customWidth="1"/>
    <col min="1796" max="1796" width="7.42578125" style="6" customWidth="1"/>
    <col min="1797" max="1797" width="6.85546875" style="6" customWidth="1"/>
    <col min="1798" max="1798" width="8.7109375" style="6" customWidth="1"/>
    <col min="1799" max="1799" width="7" style="6" customWidth="1"/>
    <col min="1800" max="1800" width="7.42578125" style="6" customWidth="1"/>
    <col min="1801" max="1801" width="9.140625" style="6"/>
    <col min="1802" max="1802" width="8.140625" style="6" customWidth="1"/>
    <col min="1803" max="1803" width="7" style="6" customWidth="1"/>
    <col min="1804" max="1804" width="9.140625" style="6"/>
    <col min="1805" max="1805" width="9.7109375" style="6" customWidth="1"/>
    <col min="1806" max="1806" width="9.28515625" style="6" customWidth="1"/>
    <col min="1807" max="1809" width="9.140625" style="6"/>
    <col min="1810" max="1810" width="10.140625" style="6" customWidth="1"/>
    <col min="1811" max="1811" width="10.5703125" style="6" customWidth="1"/>
    <col min="1812" max="2046" width="9.140625" style="6"/>
    <col min="2047" max="2047" width="6.140625" style="6" customWidth="1"/>
    <col min="2048" max="2048" width="20.7109375" style="6" customWidth="1"/>
    <col min="2049" max="2049" width="11.140625" style="6" customWidth="1"/>
    <col min="2050" max="2050" width="8" style="6" customWidth="1"/>
    <col min="2051" max="2051" width="20" style="6" customWidth="1"/>
    <col min="2052" max="2052" width="7.42578125" style="6" customWidth="1"/>
    <col min="2053" max="2053" width="6.85546875" style="6" customWidth="1"/>
    <col min="2054" max="2054" width="8.7109375" style="6" customWidth="1"/>
    <col min="2055" max="2055" width="7" style="6" customWidth="1"/>
    <col min="2056" max="2056" width="7.42578125" style="6" customWidth="1"/>
    <col min="2057" max="2057" width="9.140625" style="6"/>
    <col min="2058" max="2058" width="8.140625" style="6" customWidth="1"/>
    <col min="2059" max="2059" width="7" style="6" customWidth="1"/>
    <col min="2060" max="2060" width="9.140625" style="6"/>
    <col min="2061" max="2061" width="9.7109375" style="6" customWidth="1"/>
    <col min="2062" max="2062" width="9.28515625" style="6" customWidth="1"/>
    <col min="2063" max="2065" width="9.140625" style="6"/>
    <col min="2066" max="2066" width="10.140625" style="6" customWidth="1"/>
    <col min="2067" max="2067" width="10.5703125" style="6" customWidth="1"/>
    <col min="2068" max="2302" width="9.140625" style="6"/>
    <col min="2303" max="2303" width="6.140625" style="6" customWidth="1"/>
    <col min="2304" max="2304" width="20.7109375" style="6" customWidth="1"/>
    <col min="2305" max="2305" width="11.140625" style="6" customWidth="1"/>
    <col min="2306" max="2306" width="8" style="6" customWidth="1"/>
    <col min="2307" max="2307" width="20" style="6" customWidth="1"/>
    <col min="2308" max="2308" width="7.42578125" style="6" customWidth="1"/>
    <col min="2309" max="2309" width="6.85546875" style="6" customWidth="1"/>
    <col min="2310" max="2310" width="8.7109375" style="6" customWidth="1"/>
    <col min="2311" max="2311" width="7" style="6" customWidth="1"/>
    <col min="2312" max="2312" width="7.42578125" style="6" customWidth="1"/>
    <col min="2313" max="2313" width="9.140625" style="6"/>
    <col min="2314" max="2314" width="8.140625" style="6" customWidth="1"/>
    <col min="2315" max="2315" width="7" style="6" customWidth="1"/>
    <col min="2316" max="2316" width="9.140625" style="6"/>
    <col min="2317" max="2317" width="9.7109375" style="6" customWidth="1"/>
    <col min="2318" max="2318" width="9.28515625" style="6" customWidth="1"/>
    <col min="2319" max="2321" width="9.140625" style="6"/>
    <col min="2322" max="2322" width="10.140625" style="6" customWidth="1"/>
    <col min="2323" max="2323" width="10.5703125" style="6" customWidth="1"/>
    <col min="2324" max="2558" width="9.140625" style="6"/>
    <col min="2559" max="2559" width="6.140625" style="6" customWidth="1"/>
    <col min="2560" max="2560" width="20.7109375" style="6" customWidth="1"/>
    <col min="2561" max="2561" width="11.140625" style="6" customWidth="1"/>
    <col min="2562" max="2562" width="8" style="6" customWidth="1"/>
    <col min="2563" max="2563" width="20" style="6" customWidth="1"/>
    <col min="2564" max="2564" width="7.42578125" style="6" customWidth="1"/>
    <col min="2565" max="2565" width="6.85546875" style="6" customWidth="1"/>
    <col min="2566" max="2566" width="8.7109375" style="6" customWidth="1"/>
    <col min="2567" max="2567" width="7" style="6" customWidth="1"/>
    <col min="2568" max="2568" width="7.42578125" style="6" customWidth="1"/>
    <col min="2569" max="2569" width="9.140625" style="6"/>
    <col min="2570" max="2570" width="8.140625" style="6" customWidth="1"/>
    <col min="2571" max="2571" width="7" style="6" customWidth="1"/>
    <col min="2572" max="2572" width="9.140625" style="6"/>
    <col min="2573" max="2573" width="9.7109375" style="6" customWidth="1"/>
    <col min="2574" max="2574" width="9.28515625" style="6" customWidth="1"/>
    <col min="2575" max="2577" width="9.140625" style="6"/>
    <col min="2578" max="2578" width="10.140625" style="6" customWidth="1"/>
    <col min="2579" max="2579" width="10.5703125" style="6" customWidth="1"/>
    <col min="2580" max="2814" width="9.140625" style="6"/>
    <col min="2815" max="2815" width="6.140625" style="6" customWidth="1"/>
    <col min="2816" max="2816" width="20.7109375" style="6" customWidth="1"/>
    <col min="2817" max="2817" width="11.140625" style="6" customWidth="1"/>
    <col min="2818" max="2818" width="8" style="6" customWidth="1"/>
    <col min="2819" max="2819" width="20" style="6" customWidth="1"/>
    <col min="2820" max="2820" width="7.42578125" style="6" customWidth="1"/>
    <col min="2821" max="2821" width="6.85546875" style="6" customWidth="1"/>
    <col min="2822" max="2822" width="8.7109375" style="6" customWidth="1"/>
    <col min="2823" max="2823" width="7" style="6" customWidth="1"/>
    <col min="2824" max="2824" width="7.42578125" style="6" customWidth="1"/>
    <col min="2825" max="2825" width="9.140625" style="6"/>
    <col min="2826" max="2826" width="8.140625" style="6" customWidth="1"/>
    <col min="2827" max="2827" width="7" style="6" customWidth="1"/>
    <col min="2828" max="2828" width="9.140625" style="6"/>
    <col min="2829" max="2829" width="9.7109375" style="6" customWidth="1"/>
    <col min="2830" max="2830" width="9.28515625" style="6" customWidth="1"/>
    <col min="2831" max="2833" width="9.140625" style="6"/>
    <col min="2834" max="2834" width="10.140625" style="6" customWidth="1"/>
    <col min="2835" max="2835" width="10.5703125" style="6" customWidth="1"/>
    <col min="2836" max="3070" width="9.140625" style="6"/>
    <col min="3071" max="3071" width="6.140625" style="6" customWidth="1"/>
    <col min="3072" max="3072" width="20.7109375" style="6" customWidth="1"/>
    <col min="3073" max="3073" width="11.140625" style="6" customWidth="1"/>
    <col min="3074" max="3074" width="8" style="6" customWidth="1"/>
    <col min="3075" max="3075" width="20" style="6" customWidth="1"/>
    <col min="3076" max="3076" width="7.42578125" style="6" customWidth="1"/>
    <col min="3077" max="3077" width="6.85546875" style="6" customWidth="1"/>
    <col min="3078" max="3078" width="8.7109375" style="6" customWidth="1"/>
    <col min="3079" max="3079" width="7" style="6" customWidth="1"/>
    <col min="3080" max="3080" width="7.42578125" style="6" customWidth="1"/>
    <col min="3081" max="3081" width="9.140625" style="6"/>
    <col min="3082" max="3082" width="8.140625" style="6" customWidth="1"/>
    <col min="3083" max="3083" width="7" style="6" customWidth="1"/>
    <col min="3084" max="3084" width="9.140625" style="6"/>
    <col min="3085" max="3085" width="9.7109375" style="6" customWidth="1"/>
    <col min="3086" max="3086" width="9.28515625" style="6" customWidth="1"/>
    <col min="3087" max="3089" width="9.140625" style="6"/>
    <col min="3090" max="3090" width="10.140625" style="6" customWidth="1"/>
    <col min="3091" max="3091" width="10.5703125" style="6" customWidth="1"/>
    <col min="3092" max="3326" width="9.140625" style="6"/>
    <col min="3327" max="3327" width="6.140625" style="6" customWidth="1"/>
    <col min="3328" max="3328" width="20.7109375" style="6" customWidth="1"/>
    <col min="3329" max="3329" width="11.140625" style="6" customWidth="1"/>
    <col min="3330" max="3330" width="8" style="6" customWidth="1"/>
    <col min="3331" max="3331" width="20" style="6" customWidth="1"/>
    <col min="3332" max="3332" width="7.42578125" style="6" customWidth="1"/>
    <col min="3333" max="3333" width="6.85546875" style="6" customWidth="1"/>
    <col min="3334" max="3334" width="8.7109375" style="6" customWidth="1"/>
    <col min="3335" max="3335" width="7" style="6" customWidth="1"/>
    <col min="3336" max="3336" width="7.42578125" style="6" customWidth="1"/>
    <col min="3337" max="3337" width="9.140625" style="6"/>
    <col min="3338" max="3338" width="8.140625" style="6" customWidth="1"/>
    <col min="3339" max="3339" width="7" style="6" customWidth="1"/>
    <col min="3340" max="3340" width="9.140625" style="6"/>
    <col min="3341" max="3341" width="9.7109375" style="6" customWidth="1"/>
    <col min="3342" max="3342" width="9.28515625" style="6" customWidth="1"/>
    <col min="3343" max="3345" width="9.140625" style="6"/>
    <col min="3346" max="3346" width="10.140625" style="6" customWidth="1"/>
    <col min="3347" max="3347" width="10.5703125" style="6" customWidth="1"/>
    <col min="3348" max="3582" width="9.140625" style="6"/>
    <col min="3583" max="3583" width="6.140625" style="6" customWidth="1"/>
    <col min="3584" max="3584" width="20.7109375" style="6" customWidth="1"/>
    <col min="3585" max="3585" width="11.140625" style="6" customWidth="1"/>
    <col min="3586" max="3586" width="8" style="6" customWidth="1"/>
    <col min="3587" max="3587" width="20" style="6" customWidth="1"/>
    <col min="3588" max="3588" width="7.42578125" style="6" customWidth="1"/>
    <col min="3589" max="3589" width="6.85546875" style="6" customWidth="1"/>
    <col min="3590" max="3590" width="8.7109375" style="6" customWidth="1"/>
    <col min="3591" max="3591" width="7" style="6" customWidth="1"/>
    <col min="3592" max="3592" width="7.42578125" style="6" customWidth="1"/>
    <col min="3593" max="3593" width="9.140625" style="6"/>
    <col min="3594" max="3594" width="8.140625" style="6" customWidth="1"/>
    <col min="3595" max="3595" width="7" style="6" customWidth="1"/>
    <col min="3596" max="3596" width="9.140625" style="6"/>
    <col min="3597" max="3597" width="9.7109375" style="6" customWidth="1"/>
    <col min="3598" max="3598" width="9.28515625" style="6" customWidth="1"/>
    <col min="3599" max="3601" width="9.140625" style="6"/>
    <col min="3602" max="3602" width="10.140625" style="6" customWidth="1"/>
    <col min="3603" max="3603" width="10.5703125" style="6" customWidth="1"/>
    <col min="3604" max="3838" width="9.140625" style="6"/>
    <col min="3839" max="3839" width="6.140625" style="6" customWidth="1"/>
    <col min="3840" max="3840" width="20.7109375" style="6" customWidth="1"/>
    <col min="3841" max="3841" width="11.140625" style="6" customWidth="1"/>
    <col min="3842" max="3842" width="8" style="6" customWidth="1"/>
    <col min="3843" max="3843" width="20" style="6" customWidth="1"/>
    <col min="3844" max="3844" width="7.42578125" style="6" customWidth="1"/>
    <col min="3845" max="3845" width="6.85546875" style="6" customWidth="1"/>
    <col min="3846" max="3846" width="8.7109375" style="6" customWidth="1"/>
    <col min="3847" max="3847" width="7" style="6" customWidth="1"/>
    <col min="3848" max="3848" width="7.42578125" style="6" customWidth="1"/>
    <col min="3849" max="3849" width="9.140625" style="6"/>
    <col min="3850" max="3850" width="8.140625" style="6" customWidth="1"/>
    <col min="3851" max="3851" width="7" style="6" customWidth="1"/>
    <col min="3852" max="3852" width="9.140625" style="6"/>
    <col min="3853" max="3853" width="9.7109375" style="6" customWidth="1"/>
    <col min="3854" max="3854" width="9.28515625" style="6" customWidth="1"/>
    <col min="3855" max="3857" width="9.140625" style="6"/>
    <col min="3858" max="3858" width="10.140625" style="6" customWidth="1"/>
    <col min="3859" max="3859" width="10.5703125" style="6" customWidth="1"/>
    <col min="3860" max="4094" width="9.140625" style="6"/>
    <col min="4095" max="4095" width="6.140625" style="6" customWidth="1"/>
    <col min="4096" max="4096" width="20.7109375" style="6" customWidth="1"/>
    <col min="4097" max="4097" width="11.140625" style="6" customWidth="1"/>
    <col min="4098" max="4098" width="8" style="6" customWidth="1"/>
    <col min="4099" max="4099" width="20" style="6" customWidth="1"/>
    <col min="4100" max="4100" width="7.42578125" style="6" customWidth="1"/>
    <col min="4101" max="4101" width="6.85546875" style="6" customWidth="1"/>
    <col min="4102" max="4102" width="8.7109375" style="6" customWidth="1"/>
    <col min="4103" max="4103" width="7" style="6" customWidth="1"/>
    <col min="4104" max="4104" width="7.42578125" style="6" customWidth="1"/>
    <col min="4105" max="4105" width="9.140625" style="6"/>
    <col min="4106" max="4106" width="8.140625" style="6" customWidth="1"/>
    <col min="4107" max="4107" width="7" style="6" customWidth="1"/>
    <col min="4108" max="4108" width="9.140625" style="6"/>
    <col min="4109" max="4109" width="9.7109375" style="6" customWidth="1"/>
    <col min="4110" max="4110" width="9.28515625" style="6" customWidth="1"/>
    <col min="4111" max="4113" width="9.140625" style="6"/>
    <col min="4114" max="4114" width="10.140625" style="6" customWidth="1"/>
    <col min="4115" max="4115" width="10.5703125" style="6" customWidth="1"/>
    <col min="4116" max="4350" width="9.140625" style="6"/>
    <col min="4351" max="4351" width="6.140625" style="6" customWidth="1"/>
    <col min="4352" max="4352" width="20.7109375" style="6" customWidth="1"/>
    <col min="4353" max="4353" width="11.140625" style="6" customWidth="1"/>
    <col min="4354" max="4354" width="8" style="6" customWidth="1"/>
    <col min="4355" max="4355" width="20" style="6" customWidth="1"/>
    <col min="4356" max="4356" width="7.42578125" style="6" customWidth="1"/>
    <col min="4357" max="4357" width="6.85546875" style="6" customWidth="1"/>
    <col min="4358" max="4358" width="8.7109375" style="6" customWidth="1"/>
    <col min="4359" max="4359" width="7" style="6" customWidth="1"/>
    <col min="4360" max="4360" width="7.42578125" style="6" customWidth="1"/>
    <col min="4361" max="4361" width="9.140625" style="6"/>
    <col min="4362" max="4362" width="8.140625" style="6" customWidth="1"/>
    <col min="4363" max="4363" width="7" style="6" customWidth="1"/>
    <col min="4364" max="4364" width="9.140625" style="6"/>
    <col min="4365" max="4365" width="9.7109375" style="6" customWidth="1"/>
    <col min="4366" max="4366" width="9.28515625" style="6" customWidth="1"/>
    <col min="4367" max="4369" width="9.140625" style="6"/>
    <col min="4370" max="4370" width="10.140625" style="6" customWidth="1"/>
    <col min="4371" max="4371" width="10.5703125" style="6" customWidth="1"/>
    <col min="4372" max="4606" width="9.140625" style="6"/>
    <col min="4607" max="4607" width="6.140625" style="6" customWidth="1"/>
    <col min="4608" max="4608" width="20.7109375" style="6" customWidth="1"/>
    <col min="4609" max="4609" width="11.140625" style="6" customWidth="1"/>
    <col min="4610" max="4610" width="8" style="6" customWidth="1"/>
    <col min="4611" max="4611" width="20" style="6" customWidth="1"/>
    <col min="4612" max="4612" width="7.42578125" style="6" customWidth="1"/>
    <col min="4613" max="4613" width="6.85546875" style="6" customWidth="1"/>
    <col min="4614" max="4614" width="8.7109375" style="6" customWidth="1"/>
    <col min="4615" max="4615" width="7" style="6" customWidth="1"/>
    <col min="4616" max="4616" width="7.42578125" style="6" customWidth="1"/>
    <col min="4617" max="4617" width="9.140625" style="6"/>
    <col min="4618" max="4618" width="8.140625" style="6" customWidth="1"/>
    <col min="4619" max="4619" width="7" style="6" customWidth="1"/>
    <col min="4620" max="4620" width="9.140625" style="6"/>
    <col min="4621" max="4621" width="9.7109375" style="6" customWidth="1"/>
    <col min="4622" max="4622" width="9.28515625" style="6" customWidth="1"/>
    <col min="4623" max="4625" width="9.140625" style="6"/>
    <col min="4626" max="4626" width="10.140625" style="6" customWidth="1"/>
    <col min="4627" max="4627" width="10.5703125" style="6" customWidth="1"/>
    <col min="4628" max="4862" width="9.140625" style="6"/>
    <col min="4863" max="4863" width="6.140625" style="6" customWidth="1"/>
    <col min="4864" max="4864" width="20.7109375" style="6" customWidth="1"/>
    <col min="4865" max="4865" width="11.140625" style="6" customWidth="1"/>
    <col min="4866" max="4866" width="8" style="6" customWidth="1"/>
    <col min="4867" max="4867" width="20" style="6" customWidth="1"/>
    <col min="4868" max="4868" width="7.42578125" style="6" customWidth="1"/>
    <col min="4869" max="4869" width="6.85546875" style="6" customWidth="1"/>
    <col min="4870" max="4870" width="8.7109375" style="6" customWidth="1"/>
    <col min="4871" max="4871" width="7" style="6" customWidth="1"/>
    <col min="4872" max="4872" width="7.42578125" style="6" customWidth="1"/>
    <col min="4873" max="4873" width="9.140625" style="6"/>
    <col min="4874" max="4874" width="8.140625" style="6" customWidth="1"/>
    <col min="4875" max="4875" width="7" style="6" customWidth="1"/>
    <col min="4876" max="4876" width="9.140625" style="6"/>
    <col min="4877" max="4877" width="9.7109375" style="6" customWidth="1"/>
    <col min="4878" max="4878" width="9.28515625" style="6" customWidth="1"/>
    <col min="4879" max="4881" width="9.140625" style="6"/>
    <col min="4882" max="4882" width="10.140625" style="6" customWidth="1"/>
    <col min="4883" max="4883" width="10.5703125" style="6" customWidth="1"/>
    <col min="4884" max="5118" width="9.140625" style="6"/>
    <col min="5119" max="5119" width="6.140625" style="6" customWidth="1"/>
    <col min="5120" max="5120" width="20.7109375" style="6" customWidth="1"/>
    <col min="5121" max="5121" width="11.140625" style="6" customWidth="1"/>
    <col min="5122" max="5122" width="8" style="6" customWidth="1"/>
    <col min="5123" max="5123" width="20" style="6" customWidth="1"/>
    <col min="5124" max="5124" width="7.42578125" style="6" customWidth="1"/>
    <col min="5125" max="5125" width="6.85546875" style="6" customWidth="1"/>
    <col min="5126" max="5126" width="8.7109375" style="6" customWidth="1"/>
    <col min="5127" max="5127" width="7" style="6" customWidth="1"/>
    <col min="5128" max="5128" width="7.42578125" style="6" customWidth="1"/>
    <col min="5129" max="5129" width="9.140625" style="6"/>
    <col min="5130" max="5130" width="8.140625" style="6" customWidth="1"/>
    <col min="5131" max="5131" width="7" style="6" customWidth="1"/>
    <col min="5132" max="5132" width="9.140625" style="6"/>
    <col min="5133" max="5133" width="9.7109375" style="6" customWidth="1"/>
    <col min="5134" max="5134" width="9.28515625" style="6" customWidth="1"/>
    <col min="5135" max="5137" width="9.140625" style="6"/>
    <col min="5138" max="5138" width="10.140625" style="6" customWidth="1"/>
    <col min="5139" max="5139" width="10.5703125" style="6" customWidth="1"/>
    <col min="5140" max="5374" width="9.140625" style="6"/>
    <col min="5375" max="5375" width="6.140625" style="6" customWidth="1"/>
    <col min="5376" max="5376" width="20.7109375" style="6" customWidth="1"/>
    <col min="5377" max="5377" width="11.140625" style="6" customWidth="1"/>
    <col min="5378" max="5378" width="8" style="6" customWidth="1"/>
    <col min="5379" max="5379" width="20" style="6" customWidth="1"/>
    <col min="5380" max="5380" width="7.42578125" style="6" customWidth="1"/>
    <col min="5381" max="5381" width="6.85546875" style="6" customWidth="1"/>
    <col min="5382" max="5382" width="8.7109375" style="6" customWidth="1"/>
    <col min="5383" max="5383" width="7" style="6" customWidth="1"/>
    <col min="5384" max="5384" width="7.42578125" style="6" customWidth="1"/>
    <col min="5385" max="5385" width="9.140625" style="6"/>
    <col min="5386" max="5386" width="8.140625" style="6" customWidth="1"/>
    <col min="5387" max="5387" width="7" style="6" customWidth="1"/>
    <col min="5388" max="5388" width="9.140625" style="6"/>
    <col min="5389" max="5389" width="9.7109375" style="6" customWidth="1"/>
    <col min="5390" max="5390" width="9.28515625" style="6" customWidth="1"/>
    <col min="5391" max="5393" width="9.140625" style="6"/>
    <col min="5394" max="5394" width="10.140625" style="6" customWidth="1"/>
    <col min="5395" max="5395" width="10.5703125" style="6" customWidth="1"/>
    <col min="5396" max="5630" width="9.140625" style="6"/>
    <col min="5631" max="5631" width="6.140625" style="6" customWidth="1"/>
    <col min="5632" max="5632" width="20.7109375" style="6" customWidth="1"/>
    <col min="5633" max="5633" width="11.140625" style="6" customWidth="1"/>
    <col min="5634" max="5634" width="8" style="6" customWidth="1"/>
    <col min="5635" max="5635" width="20" style="6" customWidth="1"/>
    <col min="5636" max="5636" width="7.42578125" style="6" customWidth="1"/>
    <col min="5637" max="5637" width="6.85546875" style="6" customWidth="1"/>
    <col min="5638" max="5638" width="8.7109375" style="6" customWidth="1"/>
    <col min="5639" max="5639" width="7" style="6" customWidth="1"/>
    <col min="5640" max="5640" width="7.42578125" style="6" customWidth="1"/>
    <col min="5641" max="5641" width="9.140625" style="6"/>
    <col min="5642" max="5642" width="8.140625" style="6" customWidth="1"/>
    <col min="5643" max="5643" width="7" style="6" customWidth="1"/>
    <col min="5644" max="5644" width="9.140625" style="6"/>
    <col min="5645" max="5645" width="9.7109375" style="6" customWidth="1"/>
    <col min="5646" max="5646" width="9.28515625" style="6" customWidth="1"/>
    <col min="5647" max="5649" width="9.140625" style="6"/>
    <col min="5650" max="5650" width="10.140625" style="6" customWidth="1"/>
    <col min="5651" max="5651" width="10.5703125" style="6" customWidth="1"/>
    <col min="5652" max="5886" width="9.140625" style="6"/>
    <col min="5887" max="5887" width="6.140625" style="6" customWidth="1"/>
    <col min="5888" max="5888" width="20.7109375" style="6" customWidth="1"/>
    <col min="5889" max="5889" width="11.140625" style="6" customWidth="1"/>
    <col min="5890" max="5890" width="8" style="6" customWidth="1"/>
    <col min="5891" max="5891" width="20" style="6" customWidth="1"/>
    <col min="5892" max="5892" width="7.42578125" style="6" customWidth="1"/>
    <col min="5893" max="5893" width="6.85546875" style="6" customWidth="1"/>
    <col min="5894" max="5894" width="8.7109375" style="6" customWidth="1"/>
    <col min="5895" max="5895" width="7" style="6" customWidth="1"/>
    <col min="5896" max="5896" width="7.42578125" style="6" customWidth="1"/>
    <col min="5897" max="5897" width="9.140625" style="6"/>
    <col min="5898" max="5898" width="8.140625" style="6" customWidth="1"/>
    <col min="5899" max="5899" width="7" style="6" customWidth="1"/>
    <col min="5900" max="5900" width="9.140625" style="6"/>
    <col min="5901" max="5901" width="9.7109375" style="6" customWidth="1"/>
    <col min="5902" max="5902" width="9.28515625" style="6" customWidth="1"/>
    <col min="5903" max="5905" width="9.140625" style="6"/>
    <col min="5906" max="5906" width="10.140625" style="6" customWidth="1"/>
    <col min="5907" max="5907" width="10.5703125" style="6" customWidth="1"/>
    <col min="5908" max="6142" width="9.140625" style="6"/>
    <col min="6143" max="6143" width="6.140625" style="6" customWidth="1"/>
    <col min="6144" max="6144" width="20.7109375" style="6" customWidth="1"/>
    <col min="6145" max="6145" width="11.140625" style="6" customWidth="1"/>
    <col min="6146" max="6146" width="8" style="6" customWidth="1"/>
    <col min="6147" max="6147" width="20" style="6" customWidth="1"/>
    <col min="6148" max="6148" width="7.42578125" style="6" customWidth="1"/>
    <col min="6149" max="6149" width="6.85546875" style="6" customWidth="1"/>
    <col min="6150" max="6150" width="8.7109375" style="6" customWidth="1"/>
    <col min="6151" max="6151" width="7" style="6" customWidth="1"/>
    <col min="6152" max="6152" width="7.42578125" style="6" customWidth="1"/>
    <col min="6153" max="6153" width="9.140625" style="6"/>
    <col min="6154" max="6154" width="8.140625" style="6" customWidth="1"/>
    <col min="6155" max="6155" width="7" style="6" customWidth="1"/>
    <col min="6156" max="6156" width="9.140625" style="6"/>
    <col min="6157" max="6157" width="9.7109375" style="6" customWidth="1"/>
    <col min="6158" max="6158" width="9.28515625" style="6" customWidth="1"/>
    <col min="6159" max="6161" width="9.140625" style="6"/>
    <col min="6162" max="6162" width="10.140625" style="6" customWidth="1"/>
    <col min="6163" max="6163" width="10.5703125" style="6" customWidth="1"/>
    <col min="6164" max="6398" width="9.140625" style="6"/>
    <col min="6399" max="6399" width="6.140625" style="6" customWidth="1"/>
    <col min="6400" max="6400" width="20.7109375" style="6" customWidth="1"/>
    <col min="6401" max="6401" width="11.140625" style="6" customWidth="1"/>
    <col min="6402" max="6402" width="8" style="6" customWidth="1"/>
    <col min="6403" max="6403" width="20" style="6" customWidth="1"/>
    <col min="6404" max="6404" width="7.42578125" style="6" customWidth="1"/>
    <col min="6405" max="6405" width="6.85546875" style="6" customWidth="1"/>
    <col min="6406" max="6406" width="8.7109375" style="6" customWidth="1"/>
    <col min="6407" max="6407" width="7" style="6" customWidth="1"/>
    <col min="6408" max="6408" width="7.42578125" style="6" customWidth="1"/>
    <col min="6409" max="6409" width="9.140625" style="6"/>
    <col min="6410" max="6410" width="8.140625" style="6" customWidth="1"/>
    <col min="6411" max="6411" width="7" style="6" customWidth="1"/>
    <col min="6412" max="6412" width="9.140625" style="6"/>
    <col min="6413" max="6413" width="9.7109375" style="6" customWidth="1"/>
    <col min="6414" max="6414" width="9.28515625" style="6" customWidth="1"/>
    <col min="6415" max="6417" width="9.140625" style="6"/>
    <col min="6418" max="6418" width="10.140625" style="6" customWidth="1"/>
    <col min="6419" max="6419" width="10.5703125" style="6" customWidth="1"/>
    <col min="6420" max="6654" width="9.140625" style="6"/>
    <col min="6655" max="6655" width="6.140625" style="6" customWidth="1"/>
    <col min="6656" max="6656" width="20.7109375" style="6" customWidth="1"/>
    <col min="6657" max="6657" width="11.140625" style="6" customWidth="1"/>
    <col min="6658" max="6658" width="8" style="6" customWidth="1"/>
    <col min="6659" max="6659" width="20" style="6" customWidth="1"/>
    <col min="6660" max="6660" width="7.42578125" style="6" customWidth="1"/>
    <col min="6661" max="6661" width="6.85546875" style="6" customWidth="1"/>
    <col min="6662" max="6662" width="8.7109375" style="6" customWidth="1"/>
    <col min="6663" max="6663" width="7" style="6" customWidth="1"/>
    <col min="6664" max="6664" width="7.42578125" style="6" customWidth="1"/>
    <col min="6665" max="6665" width="9.140625" style="6"/>
    <col min="6666" max="6666" width="8.140625" style="6" customWidth="1"/>
    <col min="6667" max="6667" width="7" style="6" customWidth="1"/>
    <col min="6668" max="6668" width="9.140625" style="6"/>
    <col min="6669" max="6669" width="9.7109375" style="6" customWidth="1"/>
    <col min="6670" max="6670" width="9.28515625" style="6" customWidth="1"/>
    <col min="6671" max="6673" width="9.140625" style="6"/>
    <col min="6674" max="6674" width="10.140625" style="6" customWidth="1"/>
    <col min="6675" max="6675" width="10.5703125" style="6" customWidth="1"/>
    <col min="6676" max="6910" width="9.140625" style="6"/>
    <col min="6911" max="6911" width="6.140625" style="6" customWidth="1"/>
    <col min="6912" max="6912" width="20.7109375" style="6" customWidth="1"/>
    <col min="6913" max="6913" width="11.140625" style="6" customWidth="1"/>
    <col min="6914" max="6914" width="8" style="6" customWidth="1"/>
    <col min="6915" max="6915" width="20" style="6" customWidth="1"/>
    <col min="6916" max="6916" width="7.42578125" style="6" customWidth="1"/>
    <col min="6917" max="6917" width="6.85546875" style="6" customWidth="1"/>
    <col min="6918" max="6918" width="8.7109375" style="6" customWidth="1"/>
    <col min="6919" max="6919" width="7" style="6" customWidth="1"/>
    <col min="6920" max="6920" width="7.42578125" style="6" customWidth="1"/>
    <col min="6921" max="6921" width="9.140625" style="6"/>
    <col min="6922" max="6922" width="8.140625" style="6" customWidth="1"/>
    <col min="6923" max="6923" width="7" style="6" customWidth="1"/>
    <col min="6924" max="6924" width="9.140625" style="6"/>
    <col min="6925" max="6925" width="9.7109375" style="6" customWidth="1"/>
    <col min="6926" max="6926" width="9.28515625" style="6" customWidth="1"/>
    <col min="6927" max="6929" width="9.140625" style="6"/>
    <col min="6930" max="6930" width="10.140625" style="6" customWidth="1"/>
    <col min="6931" max="6931" width="10.5703125" style="6" customWidth="1"/>
    <col min="6932" max="7166" width="9.140625" style="6"/>
    <col min="7167" max="7167" width="6.140625" style="6" customWidth="1"/>
    <col min="7168" max="7168" width="20.7109375" style="6" customWidth="1"/>
    <col min="7169" max="7169" width="11.140625" style="6" customWidth="1"/>
    <col min="7170" max="7170" width="8" style="6" customWidth="1"/>
    <col min="7171" max="7171" width="20" style="6" customWidth="1"/>
    <col min="7172" max="7172" width="7.42578125" style="6" customWidth="1"/>
    <col min="7173" max="7173" width="6.85546875" style="6" customWidth="1"/>
    <col min="7174" max="7174" width="8.7109375" style="6" customWidth="1"/>
    <col min="7175" max="7175" width="7" style="6" customWidth="1"/>
    <col min="7176" max="7176" width="7.42578125" style="6" customWidth="1"/>
    <col min="7177" max="7177" width="9.140625" style="6"/>
    <col min="7178" max="7178" width="8.140625" style="6" customWidth="1"/>
    <col min="7179" max="7179" width="7" style="6" customWidth="1"/>
    <col min="7180" max="7180" width="9.140625" style="6"/>
    <col min="7181" max="7181" width="9.7109375" style="6" customWidth="1"/>
    <col min="7182" max="7182" width="9.28515625" style="6" customWidth="1"/>
    <col min="7183" max="7185" width="9.140625" style="6"/>
    <col min="7186" max="7186" width="10.140625" style="6" customWidth="1"/>
    <col min="7187" max="7187" width="10.5703125" style="6" customWidth="1"/>
    <col min="7188" max="7422" width="9.140625" style="6"/>
    <col min="7423" max="7423" width="6.140625" style="6" customWidth="1"/>
    <col min="7424" max="7424" width="20.7109375" style="6" customWidth="1"/>
    <col min="7425" max="7425" width="11.140625" style="6" customWidth="1"/>
    <col min="7426" max="7426" width="8" style="6" customWidth="1"/>
    <col min="7427" max="7427" width="20" style="6" customWidth="1"/>
    <col min="7428" max="7428" width="7.42578125" style="6" customWidth="1"/>
    <col min="7429" max="7429" width="6.85546875" style="6" customWidth="1"/>
    <col min="7430" max="7430" width="8.7109375" style="6" customWidth="1"/>
    <col min="7431" max="7431" width="7" style="6" customWidth="1"/>
    <col min="7432" max="7432" width="7.42578125" style="6" customWidth="1"/>
    <col min="7433" max="7433" width="9.140625" style="6"/>
    <col min="7434" max="7434" width="8.140625" style="6" customWidth="1"/>
    <col min="7435" max="7435" width="7" style="6" customWidth="1"/>
    <col min="7436" max="7436" width="9.140625" style="6"/>
    <col min="7437" max="7437" width="9.7109375" style="6" customWidth="1"/>
    <col min="7438" max="7438" width="9.28515625" style="6" customWidth="1"/>
    <col min="7439" max="7441" width="9.140625" style="6"/>
    <col min="7442" max="7442" width="10.140625" style="6" customWidth="1"/>
    <col min="7443" max="7443" width="10.5703125" style="6" customWidth="1"/>
    <col min="7444" max="7678" width="9.140625" style="6"/>
    <col min="7679" max="7679" width="6.140625" style="6" customWidth="1"/>
    <col min="7680" max="7680" width="20.7109375" style="6" customWidth="1"/>
    <col min="7681" max="7681" width="11.140625" style="6" customWidth="1"/>
    <col min="7682" max="7682" width="8" style="6" customWidth="1"/>
    <col min="7683" max="7683" width="20" style="6" customWidth="1"/>
    <col min="7684" max="7684" width="7.42578125" style="6" customWidth="1"/>
    <col min="7685" max="7685" width="6.85546875" style="6" customWidth="1"/>
    <col min="7686" max="7686" width="8.7109375" style="6" customWidth="1"/>
    <col min="7687" max="7687" width="7" style="6" customWidth="1"/>
    <col min="7688" max="7688" width="7.42578125" style="6" customWidth="1"/>
    <col min="7689" max="7689" width="9.140625" style="6"/>
    <col min="7690" max="7690" width="8.140625" style="6" customWidth="1"/>
    <col min="7691" max="7691" width="7" style="6" customWidth="1"/>
    <col min="7692" max="7692" width="9.140625" style="6"/>
    <col min="7693" max="7693" width="9.7109375" style="6" customWidth="1"/>
    <col min="7694" max="7694" width="9.28515625" style="6" customWidth="1"/>
    <col min="7695" max="7697" width="9.140625" style="6"/>
    <col min="7698" max="7698" width="10.140625" style="6" customWidth="1"/>
    <col min="7699" max="7699" width="10.5703125" style="6" customWidth="1"/>
    <col min="7700" max="7934" width="9.140625" style="6"/>
    <col min="7935" max="7935" width="6.140625" style="6" customWidth="1"/>
    <col min="7936" max="7936" width="20.7109375" style="6" customWidth="1"/>
    <col min="7937" max="7937" width="11.140625" style="6" customWidth="1"/>
    <col min="7938" max="7938" width="8" style="6" customWidth="1"/>
    <col min="7939" max="7939" width="20" style="6" customWidth="1"/>
    <col min="7940" max="7940" width="7.42578125" style="6" customWidth="1"/>
    <col min="7941" max="7941" width="6.85546875" style="6" customWidth="1"/>
    <col min="7942" max="7942" width="8.7109375" style="6" customWidth="1"/>
    <col min="7943" max="7943" width="7" style="6" customWidth="1"/>
    <col min="7944" max="7944" width="7.42578125" style="6" customWidth="1"/>
    <col min="7945" max="7945" width="9.140625" style="6"/>
    <col min="7946" max="7946" width="8.140625" style="6" customWidth="1"/>
    <col min="7947" max="7947" width="7" style="6" customWidth="1"/>
    <col min="7948" max="7948" width="9.140625" style="6"/>
    <col min="7949" max="7949" width="9.7109375" style="6" customWidth="1"/>
    <col min="7950" max="7950" width="9.28515625" style="6" customWidth="1"/>
    <col min="7951" max="7953" width="9.140625" style="6"/>
    <col min="7954" max="7954" width="10.140625" style="6" customWidth="1"/>
    <col min="7955" max="7955" width="10.5703125" style="6" customWidth="1"/>
    <col min="7956" max="8190" width="9.140625" style="6"/>
    <col min="8191" max="8191" width="6.140625" style="6" customWidth="1"/>
    <col min="8192" max="8192" width="20.7109375" style="6" customWidth="1"/>
    <col min="8193" max="8193" width="11.140625" style="6" customWidth="1"/>
    <col min="8194" max="8194" width="8" style="6" customWidth="1"/>
    <col min="8195" max="8195" width="20" style="6" customWidth="1"/>
    <col min="8196" max="8196" width="7.42578125" style="6" customWidth="1"/>
    <col min="8197" max="8197" width="6.85546875" style="6" customWidth="1"/>
    <col min="8198" max="8198" width="8.7109375" style="6" customWidth="1"/>
    <col min="8199" max="8199" width="7" style="6" customWidth="1"/>
    <col min="8200" max="8200" width="7.42578125" style="6" customWidth="1"/>
    <col min="8201" max="8201" width="9.140625" style="6"/>
    <col min="8202" max="8202" width="8.140625" style="6" customWidth="1"/>
    <col min="8203" max="8203" width="7" style="6" customWidth="1"/>
    <col min="8204" max="8204" width="9.140625" style="6"/>
    <col min="8205" max="8205" width="9.7109375" style="6" customWidth="1"/>
    <col min="8206" max="8206" width="9.28515625" style="6" customWidth="1"/>
    <col min="8207" max="8209" width="9.140625" style="6"/>
    <col min="8210" max="8210" width="10.140625" style="6" customWidth="1"/>
    <col min="8211" max="8211" width="10.5703125" style="6" customWidth="1"/>
    <col min="8212" max="8446" width="9.140625" style="6"/>
    <col min="8447" max="8447" width="6.140625" style="6" customWidth="1"/>
    <col min="8448" max="8448" width="20.7109375" style="6" customWidth="1"/>
    <col min="8449" max="8449" width="11.140625" style="6" customWidth="1"/>
    <col min="8450" max="8450" width="8" style="6" customWidth="1"/>
    <col min="8451" max="8451" width="20" style="6" customWidth="1"/>
    <col min="8452" max="8452" width="7.42578125" style="6" customWidth="1"/>
    <col min="8453" max="8453" width="6.85546875" style="6" customWidth="1"/>
    <col min="8454" max="8454" width="8.7109375" style="6" customWidth="1"/>
    <col min="8455" max="8455" width="7" style="6" customWidth="1"/>
    <col min="8456" max="8456" width="7.42578125" style="6" customWidth="1"/>
    <col min="8457" max="8457" width="9.140625" style="6"/>
    <col min="8458" max="8458" width="8.140625" style="6" customWidth="1"/>
    <col min="8459" max="8459" width="7" style="6" customWidth="1"/>
    <col min="8460" max="8460" width="9.140625" style="6"/>
    <col min="8461" max="8461" width="9.7109375" style="6" customWidth="1"/>
    <col min="8462" max="8462" width="9.28515625" style="6" customWidth="1"/>
    <col min="8463" max="8465" width="9.140625" style="6"/>
    <col min="8466" max="8466" width="10.140625" style="6" customWidth="1"/>
    <col min="8467" max="8467" width="10.5703125" style="6" customWidth="1"/>
    <col min="8468" max="8702" width="9.140625" style="6"/>
    <col min="8703" max="8703" width="6.140625" style="6" customWidth="1"/>
    <col min="8704" max="8704" width="20.7109375" style="6" customWidth="1"/>
    <col min="8705" max="8705" width="11.140625" style="6" customWidth="1"/>
    <col min="8706" max="8706" width="8" style="6" customWidth="1"/>
    <col min="8707" max="8707" width="20" style="6" customWidth="1"/>
    <col min="8708" max="8708" width="7.42578125" style="6" customWidth="1"/>
    <col min="8709" max="8709" width="6.85546875" style="6" customWidth="1"/>
    <col min="8710" max="8710" width="8.7109375" style="6" customWidth="1"/>
    <col min="8711" max="8711" width="7" style="6" customWidth="1"/>
    <col min="8712" max="8712" width="7.42578125" style="6" customWidth="1"/>
    <col min="8713" max="8713" width="9.140625" style="6"/>
    <col min="8714" max="8714" width="8.140625" style="6" customWidth="1"/>
    <col min="8715" max="8715" width="7" style="6" customWidth="1"/>
    <col min="8716" max="8716" width="9.140625" style="6"/>
    <col min="8717" max="8717" width="9.7109375" style="6" customWidth="1"/>
    <col min="8718" max="8718" width="9.28515625" style="6" customWidth="1"/>
    <col min="8719" max="8721" width="9.140625" style="6"/>
    <col min="8722" max="8722" width="10.140625" style="6" customWidth="1"/>
    <col min="8723" max="8723" width="10.5703125" style="6" customWidth="1"/>
    <col min="8724" max="8958" width="9.140625" style="6"/>
    <col min="8959" max="8959" width="6.140625" style="6" customWidth="1"/>
    <col min="8960" max="8960" width="20.7109375" style="6" customWidth="1"/>
    <col min="8961" max="8961" width="11.140625" style="6" customWidth="1"/>
    <col min="8962" max="8962" width="8" style="6" customWidth="1"/>
    <col min="8963" max="8963" width="20" style="6" customWidth="1"/>
    <col min="8964" max="8964" width="7.42578125" style="6" customWidth="1"/>
    <col min="8965" max="8965" width="6.85546875" style="6" customWidth="1"/>
    <col min="8966" max="8966" width="8.7109375" style="6" customWidth="1"/>
    <col min="8967" max="8967" width="7" style="6" customWidth="1"/>
    <col min="8968" max="8968" width="7.42578125" style="6" customWidth="1"/>
    <col min="8969" max="8969" width="9.140625" style="6"/>
    <col min="8970" max="8970" width="8.140625" style="6" customWidth="1"/>
    <col min="8971" max="8971" width="7" style="6" customWidth="1"/>
    <col min="8972" max="8972" width="9.140625" style="6"/>
    <col min="8973" max="8973" width="9.7109375" style="6" customWidth="1"/>
    <col min="8974" max="8974" width="9.28515625" style="6" customWidth="1"/>
    <col min="8975" max="8977" width="9.140625" style="6"/>
    <col min="8978" max="8978" width="10.140625" style="6" customWidth="1"/>
    <col min="8979" max="8979" width="10.5703125" style="6" customWidth="1"/>
    <col min="8980" max="9214" width="9.140625" style="6"/>
    <col min="9215" max="9215" width="6.140625" style="6" customWidth="1"/>
    <col min="9216" max="9216" width="20.7109375" style="6" customWidth="1"/>
    <col min="9217" max="9217" width="11.140625" style="6" customWidth="1"/>
    <col min="9218" max="9218" width="8" style="6" customWidth="1"/>
    <col min="9219" max="9219" width="20" style="6" customWidth="1"/>
    <col min="9220" max="9220" width="7.42578125" style="6" customWidth="1"/>
    <col min="9221" max="9221" width="6.85546875" style="6" customWidth="1"/>
    <col min="9222" max="9222" width="8.7109375" style="6" customWidth="1"/>
    <col min="9223" max="9223" width="7" style="6" customWidth="1"/>
    <col min="9224" max="9224" width="7.42578125" style="6" customWidth="1"/>
    <col min="9225" max="9225" width="9.140625" style="6"/>
    <col min="9226" max="9226" width="8.140625" style="6" customWidth="1"/>
    <col min="9227" max="9227" width="7" style="6" customWidth="1"/>
    <col min="9228" max="9228" width="9.140625" style="6"/>
    <col min="9229" max="9229" width="9.7109375" style="6" customWidth="1"/>
    <col min="9230" max="9230" width="9.28515625" style="6" customWidth="1"/>
    <col min="9231" max="9233" width="9.140625" style="6"/>
    <col min="9234" max="9234" width="10.140625" style="6" customWidth="1"/>
    <col min="9235" max="9235" width="10.5703125" style="6" customWidth="1"/>
    <col min="9236" max="9470" width="9.140625" style="6"/>
    <col min="9471" max="9471" width="6.140625" style="6" customWidth="1"/>
    <col min="9472" max="9472" width="20.7109375" style="6" customWidth="1"/>
    <col min="9473" max="9473" width="11.140625" style="6" customWidth="1"/>
    <col min="9474" max="9474" width="8" style="6" customWidth="1"/>
    <col min="9475" max="9475" width="20" style="6" customWidth="1"/>
    <col min="9476" max="9476" width="7.42578125" style="6" customWidth="1"/>
    <col min="9477" max="9477" width="6.85546875" style="6" customWidth="1"/>
    <col min="9478" max="9478" width="8.7109375" style="6" customWidth="1"/>
    <col min="9479" max="9479" width="7" style="6" customWidth="1"/>
    <col min="9480" max="9480" width="7.42578125" style="6" customWidth="1"/>
    <col min="9481" max="9481" width="9.140625" style="6"/>
    <col min="9482" max="9482" width="8.140625" style="6" customWidth="1"/>
    <col min="9483" max="9483" width="7" style="6" customWidth="1"/>
    <col min="9484" max="9484" width="9.140625" style="6"/>
    <col min="9485" max="9485" width="9.7109375" style="6" customWidth="1"/>
    <col min="9486" max="9486" width="9.28515625" style="6" customWidth="1"/>
    <col min="9487" max="9489" width="9.140625" style="6"/>
    <col min="9490" max="9490" width="10.140625" style="6" customWidth="1"/>
    <col min="9491" max="9491" width="10.5703125" style="6" customWidth="1"/>
    <col min="9492" max="9726" width="9.140625" style="6"/>
    <col min="9727" max="9727" width="6.140625" style="6" customWidth="1"/>
    <col min="9728" max="9728" width="20.7109375" style="6" customWidth="1"/>
    <col min="9729" max="9729" width="11.140625" style="6" customWidth="1"/>
    <col min="9730" max="9730" width="8" style="6" customWidth="1"/>
    <col min="9731" max="9731" width="20" style="6" customWidth="1"/>
    <col min="9732" max="9732" width="7.42578125" style="6" customWidth="1"/>
    <col min="9733" max="9733" width="6.85546875" style="6" customWidth="1"/>
    <col min="9734" max="9734" width="8.7109375" style="6" customWidth="1"/>
    <col min="9735" max="9735" width="7" style="6" customWidth="1"/>
    <col min="9736" max="9736" width="7.42578125" style="6" customWidth="1"/>
    <col min="9737" max="9737" width="9.140625" style="6"/>
    <col min="9738" max="9738" width="8.140625" style="6" customWidth="1"/>
    <col min="9739" max="9739" width="7" style="6" customWidth="1"/>
    <col min="9740" max="9740" width="9.140625" style="6"/>
    <col min="9741" max="9741" width="9.7109375" style="6" customWidth="1"/>
    <col min="9742" max="9742" width="9.28515625" style="6" customWidth="1"/>
    <col min="9743" max="9745" width="9.140625" style="6"/>
    <col min="9746" max="9746" width="10.140625" style="6" customWidth="1"/>
    <col min="9747" max="9747" width="10.5703125" style="6" customWidth="1"/>
    <col min="9748" max="9982" width="9.140625" style="6"/>
    <col min="9983" max="9983" width="6.140625" style="6" customWidth="1"/>
    <col min="9984" max="9984" width="20.7109375" style="6" customWidth="1"/>
    <col min="9985" max="9985" width="11.140625" style="6" customWidth="1"/>
    <col min="9986" max="9986" width="8" style="6" customWidth="1"/>
    <col min="9987" max="9987" width="20" style="6" customWidth="1"/>
    <col min="9988" max="9988" width="7.42578125" style="6" customWidth="1"/>
    <col min="9989" max="9989" width="6.85546875" style="6" customWidth="1"/>
    <col min="9990" max="9990" width="8.7109375" style="6" customWidth="1"/>
    <col min="9991" max="9991" width="7" style="6" customWidth="1"/>
    <col min="9992" max="9992" width="7.42578125" style="6" customWidth="1"/>
    <col min="9993" max="9993" width="9.140625" style="6"/>
    <col min="9994" max="9994" width="8.140625" style="6" customWidth="1"/>
    <col min="9995" max="9995" width="7" style="6" customWidth="1"/>
    <col min="9996" max="9996" width="9.140625" style="6"/>
    <col min="9997" max="9997" width="9.7109375" style="6" customWidth="1"/>
    <col min="9998" max="9998" width="9.28515625" style="6" customWidth="1"/>
    <col min="9999" max="10001" width="9.140625" style="6"/>
    <col min="10002" max="10002" width="10.140625" style="6" customWidth="1"/>
    <col min="10003" max="10003" width="10.5703125" style="6" customWidth="1"/>
    <col min="10004" max="10238" width="9.140625" style="6"/>
    <col min="10239" max="10239" width="6.140625" style="6" customWidth="1"/>
    <col min="10240" max="10240" width="20.7109375" style="6" customWidth="1"/>
    <col min="10241" max="10241" width="11.140625" style="6" customWidth="1"/>
    <col min="10242" max="10242" width="8" style="6" customWidth="1"/>
    <col min="10243" max="10243" width="20" style="6" customWidth="1"/>
    <col min="10244" max="10244" width="7.42578125" style="6" customWidth="1"/>
    <col min="10245" max="10245" width="6.85546875" style="6" customWidth="1"/>
    <col min="10246" max="10246" width="8.7109375" style="6" customWidth="1"/>
    <col min="10247" max="10247" width="7" style="6" customWidth="1"/>
    <col min="10248" max="10248" width="7.42578125" style="6" customWidth="1"/>
    <col min="10249" max="10249" width="9.140625" style="6"/>
    <col min="10250" max="10250" width="8.140625" style="6" customWidth="1"/>
    <col min="10251" max="10251" width="7" style="6" customWidth="1"/>
    <col min="10252" max="10252" width="9.140625" style="6"/>
    <col min="10253" max="10253" width="9.7109375" style="6" customWidth="1"/>
    <col min="10254" max="10254" width="9.28515625" style="6" customWidth="1"/>
    <col min="10255" max="10257" width="9.140625" style="6"/>
    <col min="10258" max="10258" width="10.140625" style="6" customWidth="1"/>
    <col min="10259" max="10259" width="10.5703125" style="6" customWidth="1"/>
    <col min="10260" max="10494" width="9.140625" style="6"/>
    <col min="10495" max="10495" width="6.140625" style="6" customWidth="1"/>
    <col min="10496" max="10496" width="20.7109375" style="6" customWidth="1"/>
    <col min="10497" max="10497" width="11.140625" style="6" customWidth="1"/>
    <col min="10498" max="10498" width="8" style="6" customWidth="1"/>
    <col min="10499" max="10499" width="20" style="6" customWidth="1"/>
    <col min="10500" max="10500" width="7.42578125" style="6" customWidth="1"/>
    <col min="10501" max="10501" width="6.85546875" style="6" customWidth="1"/>
    <col min="10502" max="10502" width="8.7109375" style="6" customWidth="1"/>
    <col min="10503" max="10503" width="7" style="6" customWidth="1"/>
    <col min="10504" max="10504" width="7.42578125" style="6" customWidth="1"/>
    <col min="10505" max="10505" width="9.140625" style="6"/>
    <col min="10506" max="10506" width="8.140625" style="6" customWidth="1"/>
    <col min="10507" max="10507" width="7" style="6" customWidth="1"/>
    <col min="10508" max="10508" width="9.140625" style="6"/>
    <col min="10509" max="10509" width="9.7109375" style="6" customWidth="1"/>
    <col min="10510" max="10510" width="9.28515625" style="6" customWidth="1"/>
    <col min="10511" max="10513" width="9.140625" style="6"/>
    <col min="10514" max="10514" width="10.140625" style="6" customWidth="1"/>
    <col min="10515" max="10515" width="10.5703125" style="6" customWidth="1"/>
    <col min="10516" max="10750" width="9.140625" style="6"/>
    <col min="10751" max="10751" width="6.140625" style="6" customWidth="1"/>
    <col min="10752" max="10752" width="20.7109375" style="6" customWidth="1"/>
    <col min="10753" max="10753" width="11.140625" style="6" customWidth="1"/>
    <col min="10754" max="10754" width="8" style="6" customWidth="1"/>
    <col min="10755" max="10755" width="20" style="6" customWidth="1"/>
    <col min="10756" max="10756" width="7.42578125" style="6" customWidth="1"/>
    <col min="10757" max="10757" width="6.85546875" style="6" customWidth="1"/>
    <col min="10758" max="10758" width="8.7109375" style="6" customWidth="1"/>
    <col min="10759" max="10759" width="7" style="6" customWidth="1"/>
    <col min="10760" max="10760" width="7.42578125" style="6" customWidth="1"/>
    <col min="10761" max="10761" width="9.140625" style="6"/>
    <col min="10762" max="10762" width="8.140625" style="6" customWidth="1"/>
    <col min="10763" max="10763" width="7" style="6" customWidth="1"/>
    <col min="10764" max="10764" width="9.140625" style="6"/>
    <col min="10765" max="10765" width="9.7109375" style="6" customWidth="1"/>
    <col min="10766" max="10766" width="9.28515625" style="6" customWidth="1"/>
    <col min="10767" max="10769" width="9.140625" style="6"/>
    <col min="10770" max="10770" width="10.140625" style="6" customWidth="1"/>
    <col min="10771" max="10771" width="10.5703125" style="6" customWidth="1"/>
    <col min="10772" max="11006" width="9.140625" style="6"/>
    <col min="11007" max="11007" width="6.140625" style="6" customWidth="1"/>
    <col min="11008" max="11008" width="20.7109375" style="6" customWidth="1"/>
    <col min="11009" max="11009" width="11.140625" style="6" customWidth="1"/>
    <col min="11010" max="11010" width="8" style="6" customWidth="1"/>
    <col min="11011" max="11011" width="20" style="6" customWidth="1"/>
    <col min="11012" max="11012" width="7.42578125" style="6" customWidth="1"/>
    <col min="11013" max="11013" width="6.85546875" style="6" customWidth="1"/>
    <col min="11014" max="11014" width="8.7109375" style="6" customWidth="1"/>
    <col min="11015" max="11015" width="7" style="6" customWidth="1"/>
    <col min="11016" max="11016" width="7.42578125" style="6" customWidth="1"/>
    <col min="11017" max="11017" width="9.140625" style="6"/>
    <col min="11018" max="11018" width="8.140625" style="6" customWidth="1"/>
    <col min="11019" max="11019" width="7" style="6" customWidth="1"/>
    <col min="11020" max="11020" width="9.140625" style="6"/>
    <col min="11021" max="11021" width="9.7109375" style="6" customWidth="1"/>
    <col min="11022" max="11022" width="9.28515625" style="6" customWidth="1"/>
    <col min="11023" max="11025" width="9.140625" style="6"/>
    <col min="11026" max="11026" width="10.140625" style="6" customWidth="1"/>
    <col min="11027" max="11027" width="10.5703125" style="6" customWidth="1"/>
    <col min="11028" max="11262" width="9.140625" style="6"/>
    <col min="11263" max="11263" width="6.140625" style="6" customWidth="1"/>
    <col min="11264" max="11264" width="20.7109375" style="6" customWidth="1"/>
    <col min="11265" max="11265" width="11.140625" style="6" customWidth="1"/>
    <col min="11266" max="11266" width="8" style="6" customWidth="1"/>
    <col min="11267" max="11267" width="20" style="6" customWidth="1"/>
    <col min="11268" max="11268" width="7.42578125" style="6" customWidth="1"/>
    <col min="11269" max="11269" width="6.85546875" style="6" customWidth="1"/>
    <col min="11270" max="11270" width="8.7109375" style="6" customWidth="1"/>
    <col min="11271" max="11271" width="7" style="6" customWidth="1"/>
    <col min="11272" max="11272" width="7.42578125" style="6" customWidth="1"/>
    <col min="11273" max="11273" width="9.140625" style="6"/>
    <col min="11274" max="11274" width="8.140625" style="6" customWidth="1"/>
    <col min="11275" max="11275" width="7" style="6" customWidth="1"/>
    <col min="11276" max="11276" width="9.140625" style="6"/>
    <col min="11277" max="11277" width="9.7109375" style="6" customWidth="1"/>
    <col min="11278" max="11278" width="9.28515625" style="6" customWidth="1"/>
    <col min="11279" max="11281" width="9.140625" style="6"/>
    <col min="11282" max="11282" width="10.140625" style="6" customWidth="1"/>
    <col min="11283" max="11283" width="10.5703125" style="6" customWidth="1"/>
    <col min="11284" max="11518" width="9.140625" style="6"/>
    <col min="11519" max="11519" width="6.140625" style="6" customWidth="1"/>
    <col min="11520" max="11520" width="20.7109375" style="6" customWidth="1"/>
    <col min="11521" max="11521" width="11.140625" style="6" customWidth="1"/>
    <col min="11522" max="11522" width="8" style="6" customWidth="1"/>
    <col min="11523" max="11523" width="20" style="6" customWidth="1"/>
    <col min="11524" max="11524" width="7.42578125" style="6" customWidth="1"/>
    <col min="11525" max="11525" width="6.85546875" style="6" customWidth="1"/>
    <col min="11526" max="11526" width="8.7109375" style="6" customWidth="1"/>
    <col min="11527" max="11527" width="7" style="6" customWidth="1"/>
    <col min="11528" max="11528" width="7.42578125" style="6" customWidth="1"/>
    <col min="11529" max="11529" width="9.140625" style="6"/>
    <col min="11530" max="11530" width="8.140625" style="6" customWidth="1"/>
    <col min="11531" max="11531" width="7" style="6" customWidth="1"/>
    <col min="11532" max="11532" width="9.140625" style="6"/>
    <col min="11533" max="11533" width="9.7109375" style="6" customWidth="1"/>
    <col min="11534" max="11534" width="9.28515625" style="6" customWidth="1"/>
    <col min="11535" max="11537" width="9.140625" style="6"/>
    <col min="11538" max="11538" width="10.140625" style="6" customWidth="1"/>
    <col min="11539" max="11539" width="10.5703125" style="6" customWidth="1"/>
    <col min="11540" max="11774" width="9.140625" style="6"/>
    <col min="11775" max="11775" width="6.140625" style="6" customWidth="1"/>
    <col min="11776" max="11776" width="20.7109375" style="6" customWidth="1"/>
    <col min="11777" max="11777" width="11.140625" style="6" customWidth="1"/>
    <col min="11778" max="11778" width="8" style="6" customWidth="1"/>
    <col min="11779" max="11779" width="20" style="6" customWidth="1"/>
    <col min="11780" max="11780" width="7.42578125" style="6" customWidth="1"/>
    <col min="11781" max="11781" width="6.85546875" style="6" customWidth="1"/>
    <col min="11782" max="11782" width="8.7109375" style="6" customWidth="1"/>
    <col min="11783" max="11783" width="7" style="6" customWidth="1"/>
    <col min="11784" max="11784" width="7.42578125" style="6" customWidth="1"/>
    <col min="11785" max="11785" width="9.140625" style="6"/>
    <col min="11786" max="11786" width="8.140625" style="6" customWidth="1"/>
    <col min="11787" max="11787" width="7" style="6" customWidth="1"/>
    <col min="11788" max="11788" width="9.140625" style="6"/>
    <col min="11789" max="11789" width="9.7109375" style="6" customWidth="1"/>
    <col min="11790" max="11790" width="9.28515625" style="6" customWidth="1"/>
    <col min="11791" max="11793" width="9.140625" style="6"/>
    <col min="11794" max="11794" width="10.140625" style="6" customWidth="1"/>
    <col min="11795" max="11795" width="10.5703125" style="6" customWidth="1"/>
    <col min="11796" max="12030" width="9.140625" style="6"/>
    <col min="12031" max="12031" width="6.140625" style="6" customWidth="1"/>
    <col min="12032" max="12032" width="20.7109375" style="6" customWidth="1"/>
    <col min="12033" max="12033" width="11.140625" style="6" customWidth="1"/>
    <col min="12034" max="12034" width="8" style="6" customWidth="1"/>
    <col min="12035" max="12035" width="20" style="6" customWidth="1"/>
    <col min="12036" max="12036" width="7.42578125" style="6" customWidth="1"/>
    <col min="12037" max="12037" width="6.85546875" style="6" customWidth="1"/>
    <col min="12038" max="12038" width="8.7109375" style="6" customWidth="1"/>
    <col min="12039" max="12039" width="7" style="6" customWidth="1"/>
    <col min="12040" max="12040" width="7.42578125" style="6" customWidth="1"/>
    <col min="12041" max="12041" width="9.140625" style="6"/>
    <col min="12042" max="12042" width="8.140625" style="6" customWidth="1"/>
    <col min="12043" max="12043" width="7" style="6" customWidth="1"/>
    <col min="12044" max="12044" width="9.140625" style="6"/>
    <col min="12045" max="12045" width="9.7109375" style="6" customWidth="1"/>
    <col min="12046" max="12046" width="9.28515625" style="6" customWidth="1"/>
    <col min="12047" max="12049" width="9.140625" style="6"/>
    <col min="12050" max="12050" width="10.140625" style="6" customWidth="1"/>
    <col min="12051" max="12051" width="10.5703125" style="6" customWidth="1"/>
    <col min="12052" max="12286" width="9.140625" style="6"/>
    <col min="12287" max="12287" width="6.140625" style="6" customWidth="1"/>
    <col min="12288" max="12288" width="20.7109375" style="6" customWidth="1"/>
    <col min="12289" max="12289" width="11.140625" style="6" customWidth="1"/>
    <col min="12290" max="12290" width="8" style="6" customWidth="1"/>
    <col min="12291" max="12291" width="20" style="6" customWidth="1"/>
    <col min="12292" max="12292" width="7.42578125" style="6" customWidth="1"/>
    <col min="12293" max="12293" width="6.85546875" style="6" customWidth="1"/>
    <col min="12294" max="12294" width="8.7109375" style="6" customWidth="1"/>
    <col min="12295" max="12295" width="7" style="6" customWidth="1"/>
    <col min="12296" max="12296" width="7.42578125" style="6" customWidth="1"/>
    <col min="12297" max="12297" width="9.140625" style="6"/>
    <col min="12298" max="12298" width="8.140625" style="6" customWidth="1"/>
    <col min="12299" max="12299" width="7" style="6" customWidth="1"/>
    <col min="12300" max="12300" width="9.140625" style="6"/>
    <col min="12301" max="12301" width="9.7109375" style="6" customWidth="1"/>
    <col min="12302" max="12302" width="9.28515625" style="6" customWidth="1"/>
    <col min="12303" max="12305" width="9.140625" style="6"/>
    <col min="12306" max="12306" width="10.140625" style="6" customWidth="1"/>
    <col min="12307" max="12307" width="10.5703125" style="6" customWidth="1"/>
    <col min="12308" max="12542" width="9.140625" style="6"/>
    <col min="12543" max="12543" width="6.140625" style="6" customWidth="1"/>
    <col min="12544" max="12544" width="20.7109375" style="6" customWidth="1"/>
    <col min="12545" max="12545" width="11.140625" style="6" customWidth="1"/>
    <col min="12546" max="12546" width="8" style="6" customWidth="1"/>
    <col min="12547" max="12547" width="20" style="6" customWidth="1"/>
    <col min="12548" max="12548" width="7.42578125" style="6" customWidth="1"/>
    <col min="12549" max="12549" width="6.85546875" style="6" customWidth="1"/>
    <col min="12550" max="12550" width="8.7109375" style="6" customWidth="1"/>
    <col min="12551" max="12551" width="7" style="6" customWidth="1"/>
    <col min="12552" max="12552" width="7.42578125" style="6" customWidth="1"/>
    <col min="12553" max="12553" width="9.140625" style="6"/>
    <col min="12554" max="12554" width="8.140625" style="6" customWidth="1"/>
    <col min="12555" max="12555" width="7" style="6" customWidth="1"/>
    <col min="12556" max="12556" width="9.140625" style="6"/>
    <col min="12557" max="12557" width="9.7109375" style="6" customWidth="1"/>
    <col min="12558" max="12558" width="9.28515625" style="6" customWidth="1"/>
    <col min="12559" max="12561" width="9.140625" style="6"/>
    <col min="12562" max="12562" width="10.140625" style="6" customWidth="1"/>
    <col min="12563" max="12563" width="10.5703125" style="6" customWidth="1"/>
    <col min="12564" max="12798" width="9.140625" style="6"/>
    <col min="12799" max="12799" width="6.140625" style="6" customWidth="1"/>
    <col min="12800" max="12800" width="20.7109375" style="6" customWidth="1"/>
    <col min="12801" max="12801" width="11.140625" style="6" customWidth="1"/>
    <col min="12802" max="12802" width="8" style="6" customWidth="1"/>
    <col min="12803" max="12803" width="20" style="6" customWidth="1"/>
    <col min="12804" max="12804" width="7.42578125" style="6" customWidth="1"/>
    <col min="12805" max="12805" width="6.85546875" style="6" customWidth="1"/>
    <col min="12806" max="12806" width="8.7109375" style="6" customWidth="1"/>
    <col min="12807" max="12807" width="7" style="6" customWidth="1"/>
    <col min="12808" max="12808" width="7.42578125" style="6" customWidth="1"/>
    <col min="12809" max="12809" width="9.140625" style="6"/>
    <col min="12810" max="12810" width="8.140625" style="6" customWidth="1"/>
    <col min="12811" max="12811" width="7" style="6" customWidth="1"/>
    <col min="12812" max="12812" width="9.140625" style="6"/>
    <col min="12813" max="12813" width="9.7109375" style="6" customWidth="1"/>
    <col min="12814" max="12814" width="9.28515625" style="6" customWidth="1"/>
    <col min="12815" max="12817" width="9.140625" style="6"/>
    <col min="12818" max="12818" width="10.140625" style="6" customWidth="1"/>
    <col min="12819" max="12819" width="10.5703125" style="6" customWidth="1"/>
    <col min="12820" max="13054" width="9.140625" style="6"/>
    <col min="13055" max="13055" width="6.140625" style="6" customWidth="1"/>
    <col min="13056" max="13056" width="20.7109375" style="6" customWidth="1"/>
    <col min="13057" max="13057" width="11.140625" style="6" customWidth="1"/>
    <col min="13058" max="13058" width="8" style="6" customWidth="1"/>
    <col min="13059" max="13059" width="20" style="6" customWidth="1"/>
    <col min="13060" max="13060" width="7.42578125" style="6" customWidth="1"/>
    <col min="13061" max="13061" width="6.85546875" style="6" customWidth="1"/>
    <col min="13062" max="13062" width="8.7109375" style="6" customWidth="1"/>
    <col min="13063" max="13063" width="7" style="6" customWidth="1"/>
    <col min="13064" max="13064" width="7.42578125" style="6" customWidth="1"/>
    <col min="13065" max="13065" width="9.140625" style="6"/>
    <col min="13066" max="13066" width="8.140625" style="6" customWidth="1"/>
    <col min="13067" max="13067" width="7" style="6" customWidth="1"/>
    <col min="13068" max="13068" width="9.140625" style="6"/>
    <col min="13069" max="13069" width="9.7109375" style="6" customWidth="1"/>
    <col min="13070" max="13070" width="9.28515625" style="6" customWidth="1"/>
    <col min="13071" max="13073" width="9.140625" style="6"/>
    <col min="13074" max="13074" width="10.140625" style="6" customWidth="1"/>
    <col min="13075" max="13075" width="10.5703125" style="6" customWidth="1"/>
    <col min="13076" max="13310" width="9.140625" style="6"/>
    <col min="13311" max="13311" width="6.140625" style="6" customWidth="1"/>
    <col min="13312" max="13312" width="20.7109375" style="6" customWidth="1"/>
    <col min="13313" max="13313" width="11.140625" style="6" customWidth="1"/>
    <col min="13314" max="13314" width="8" style="6" customWidth="1"/>
    <col min="13315" max="13315" width="20" style="6" customWidth="1"/>
    <col min="13316" max="13316" width="7.42578125" style="6" customWidth="1"/>
    <col min="13317" max="13317" width="6.85546875" style="6" customWidth="1"/>
    <col min="13318" max="13318" width="8.7109375" style="6" customWidth="1"/>
    <col min="13319" max="13319" width="7" style="6" customWidth="1"/>
    <col min="13320" max="13320" width="7.42578125" style="6" customWidth="1"/>
    <col min="13321" max="13321" width="9.140625" style="6"/>
    <col min="13322" max="13322" width="8.140625" style="6" customWidth="1"/>
    <col min="13323" max="13323" width="7" style="6" customWidth="1"/>
    <col min="13324" max="13324" width="9.140625" style="6"/>
    <col min="13325" max="13325" width="9.7109375" style="6" customWidth="1"/>
    <col min="13326" max="13326" width="9.28515625" style="6" customWidth="1"/>
    <col min="13327" max="13329" width="9.140625" style="6"/>
    <col min="13330" max="13330" width="10.140625" style="6" customWidth="1"/>
    <col min="13331" max="13331" width="10.5703125" style="6" customWidth="1"/>
    <col min="13332" max="13566" width="9.140625" style="6"/>
    <col min="13567" max="13567" width="6.140625" style="6" customWidth="1"/>
    <col min="13568" max="13568" width="20.7109375" style="6" customWidth="1"/>
    <col min="13569" max="13569" width="11.140625" style="6" customWidth="1"/>
    <col min="13570" max="13570" width="8" style="6" customWidth="1"/>
    <col min="13571" max="13571" width="20" style="6" customWidth="1"/>
    <col min="13572" max="13572" width="7.42578125" style="6" customWidth="1"/>
    <col min="13573" max="13573" width="6.85546875" style="6" customWidth="1"/>
    <col min="13574" max="13574" width="8.7109375" style="6" customWidth="1"/>
    <col min="13575" max="13575" width="7" style="6" customWidth="1"/>
    <col min="13576" max="13576" width="7.42578125" style="6" customWidth="1"/>
    <col min="13577" max="13577" width="9.140625" style="6"/>
    <col min="13578" max="13578" width="8.140625" style="6" customWidth="1"/>
    <col min="13579" max="13579" width="7" style="6" customWidth="1"/>
    <col min="13580" max="13580" width="9.140625" style="6"/>
    <col min="13581" max="13581" width="9.7109375" style="6" customWidth="1"/>
    <col min="13582" max="13582" width="9.28515625" style="6" customWidth="1"/>
    <col min="13583" max="13585" width="9.140625" style="6"/>
    <col min="13586" max="13586" width="10.140625" style="6" customWidth="1"/>
    <col min="13587" max="13587" width="10.5703125" style="6" customWidth="1"/>
    <col min="13588" max="13822" width="9.140625" style="6"/>
    <col min="13823" max="13823" width="6.140625" style="6" customWidth="1"/>
    <col min="13824" max="13824" width="20.7109375" style="6" customWidth="1"/>
    <col min="13825" max="13825" width="11.140625" style="6" customWidth="1"/>
    <col min="13826" max="13826" width="8" style="6" customWidth="1"/>
    <col min="13827" max="13827" width="20" style="6" customWidth="1"/>
    <col min="13828" max="13828" width="7.42578125" style="6" customWidth="1"/>
    <col min="13829" max="13829" width="6.85546875" style="6" customWidth="1"/>
    <col min="13830" max="13830" width="8.7109375" style="6" customWidth="1"/>
    <col min="13831" max="13831" width="7" style="6" customWidth="1"/>
    <col min="13832" max="13832" width="7.42578125" style="6" customWidth="1"/>
    <col min="13833" max="13833" width="9.140625" style="6"/>
    <col min="13834" max="13834" width="8.140625" style="6" customWidth="1"/>
    <col min="13835" max="13835" width="7" style="6" customWidth="1"/>
    <col min="13836" max="13836" width="9.140625" style="6"/>
    <col min="13837" max="13837" width="9.7109375" style="6" customWidth="1"/>
    <col min="13838" max="13838" width="9.28515625" style="6" customWidth="1"/>
    <col min="13839" max="13841" width="9.140625" style="6"/>
    <col min="13842" max="13842" width="10.140625" style="6" customWidth="1"/>
    <col min="13843" max="13843" width="10.5703125" style="6" customWidth="1"/>
    <col min="13844" max="14078" width="9.140625" style="6"/>
    <col min="14079" max="14079" width="6.140625" style="6" customWidth="1"/>
    <col min="14080" max="14080" width="20.7109375" style="6" customWidth="1"/>
    <col min="14081" max="14081" width="11.140625" style="6" customWidth="1"/>
    <col min="14082" max="14082" width="8" style="6" customWidth="1"/>
    <col min="14083" max="14083" width="20" style="6" customWidth="1"/>
    <col min="14084" max="14084" width="7.42578125" style="6" customWidth="1"/>
    <col min="14085" max="14085" width="6.85546875" style="6" customWidth="1"/>
    <col min="14086" max="14086" width="8.7109375" style="6" customWidth="1"/>
    <col min="14087" max="14087" width="7" style="6" customWidth="1"/>
    <col min="14088" max="14088" width="7.42578125" style="6" customWidth="1"/>
    <col min="14089" max="14089" width="9.140625" style="6"/>
    <col min="14090" max="14090" width="8.140625" style="6" customWidth="1"/>
    <col min="14091" max="14091" width="7" style="6" customWidth="1"/>
    <col min="14092" max="14092" width="9.140625" style="6"/>
    <col min="14093" max="14093" width="9.7109375" style="6" customWidth="1"/>
    <col min="14094" max="14094" width="9.28515625" style="6" customWidth="1"/>
    <col min="14095" max="14097" width="9.140625" style="6"/>
    <col min="14098" max="14098" width="10.140625" style="6" customWidth="1"/>
    <col min="14099" max="14099" width="10.5703125" style="6" customWidth="1"/>
    <col min="14100" max="14334" width="9.140625" style="6"/>
    <col min="14335" max="14335" width="6.140625" style="6" customWidth="1"/>
    <col min="14336" max="14336" width="20.7109375" style="6" customWidth="1"/>
    <col min="14337" max="14337" width="11.140625" style="6" customWidth="1"/>
    <col min="14338" max="14338" width="8" style="6" customWidth="1"/>
    <col min="14339" max="14339" width="20" style="6" customWidth="1"/>
    <col min="14340" max="14340" width="7.42578125" style="6" customWidth="1"/>
    <col min="14341" max="14341" width="6.85546875" style="6" customWidth="1"/>
    <col min="14342" max="14342" width="8.7109375" style="6" customWidth="1"/>
    <col min="14343" max="14343" width="7" style="6" customWidth="1"/>
    <col min="14344" max="14344" width="7.42578125" style="6" customWidth="1"/>
    <col min="14345" max="14345" width="9.140625" style="6"/>
    <col min="14346" max="14346" width="8.140625" style="6" customWidth="1"/>
    <col min="14347" max="14347" width="7" style="6" customWidth="1"/>
    <col min="14348" max="14348" width="9.140625" style="6"/>
    <col min="14349" max="14349" width="9.7109375" style="6" customWidth="1"/>
    <col min="14350" max="14350" width="9.28515625" style="6" customWidth="1"/>
    <col min="14351" max="14353" width="9.140625" style="6"/>
    <col min="14354" max="14354" width="10.140625" style="6" customWidth="1"/>
    <col min="14355" max="14355" width="10.5703125" style="6" customWidth="1"/>
    <col min="14356" max="14590" width="9.140625" style="6"/>
    <col min="14591" max="14591" width="6.140625" style="6" customWidth="1"/>
    <col min="14592" max="14592" width="20.7109375" style="6" customWidth="1"/>
    <col min="14593" max="14593" width="11.140625" style="6" customWidth="1"/>
    <col min="14594" max="14594" width="8" style="6" customWidth="1"/>
    <col min="14595" max="14595" width="20" style="6" customWidth="1"/>
    <col min="14596" max="14596" width="7.42578125" style="6" customWidth="1"/>
    <col min="14597" max="14597" width="6.85546875" style="6" customWidth="1"/>
    <col min="14598" max="14598" width="8.7109375" style="6" customWidth="1"/>
    <col min="14599" max="14599" width="7" style="6" customWidth="1"/>
    <col min="14600" max="14600" width="7.42578125" style="6" customWidth="1"/>
    <col min="14601" max="14601" width="9.140625" style="6"/>
    <col min="14602" max="14602" width="8.140625" style="6" customWidth="1"/>
    <col min="14603" max="14603" width="7" style="6" customWidth="1"/>
    <col min="14604" max="14604" width="9.140625" style="6"/>
    <col min="14605" max="14605" width="9.7109375" style="6" customWidth="1"/>
    <col min="14606" max="14606" width="9.28515625" style="6" customWidth="1"/>
    <col min="14607" max="14609" width="9.140625" style="6"/>
    <col min="14610" max="14610" width="10.140625" style="6" customWidth="1"/>
    <col min="14611" max="14611" width="10.5703125" style="6" customWidth="1"/>
    <col min="14612" max="14846" width="9.140625" style="6"/>
    <col min="14847" max="14847" width="6.140625" style="6" customWidth="1"/>
    <col min="14848" max="14848" width="20.7109375" style="6" customWidth="1"/>
    <col min="14849" max="14849" width="11.140625" style="6" customWidth="1"/>
    <col min="14850" max="14850" width="8" style="6" customWidth="1"/>
    <col min="14851" max="14851" width="20" style="6" customWidth="1"/>
    <col min="14852" max="14852" width="7.42578125" style="6" customWidth="1"/>
    <col min="14853" max="14853" width="6.85546875" style="6" customWidth="1"/>
    <col min="14854" max="14854" width="8.7109375" style="6" customWidth="1"/>
    <col min="14855" max="14855" width="7" style="6" customWidth="1"/>
    <col min="14856" max="14856" width="7.42578125" style="6" customWidth="1"/>
    <col min="14857" max="14857" width="9.140625" style="6"/>
    <col min="14858" max="14858" width="8.140625" style="6" customWidth="1"/>
    <col min="14859" max="14859" width="7" style="6" customWidth="1"/>
    <col min="14860" max="14860" width="9.140625" style="6"/>
    <col min="14861" max="14861" width="9.7109375" style="6" customWidth="1"/>
    <col min="14862" max="14862" width="9.28515625" style="6" customWidth="1"/>
    <col min="14863" max="14865" width="9.140625" style="6"/>
    <col min="14866" max="14866" width="10.140625" style="6" customWidth="1"/>
    <col min="14867" max="14867" width="10.5703125" style="6" customWidth="1"/>
    <col min="14868" max="15102" width="9.140625" style="6"/>
    <col min="15103" max="15103" width="6.140625" style="6" customWidth="1"/>
    <col min="15104" max="15104" width="20.7109375" style="6" customWidth="1"/>
    <col min="15105" max="15105" width="11.140625" style="6" customWidth="1"/>
    <col min="15106" max="15106" width="8" style="6" customWidth="1"/>
    <col min="15107" max="15107" width="20" style="6" customWidth="1"/>
    <col min="15108" max="15108" width="7.42578125" style="6" customWidth="1"/>
    <col min="15109" max="15109" width="6.85546875" style="6" customWidth="1"/>
    <col min="15110" max="15110" width="8.7109375" style="6" customWidth="1"/>
    <col min="15111" max="15111" width="7" style="6" customWidth="1"/>
    <col min="15112" max="15112" width="7.42578125" style="6" customWidth="1"/>
    <col min="15113" max="15113" width="9.140625" style="6"/>
    <col min="15114" max="15114" width="8.140625" style="6" customWidth="1"/>
    <col min="15115" max="15115" width="7" style="6" customWidth="1"/>
    <col min="15116" max="15116" width="9.140625" style="6"/>
    <col min="15117" max="15117" width="9.7109375" style="6" customWidth="1"/>
    <col min="15118" max="15118" width="9.28515625" style="6" customWidth="1"/>
    <col min="15119" max="15121" width="9.140625" style="6"/>
    <col min="15122" max="15122" width="10.140625" style="6" customWidth="1"/>
    <col min="15123" max="15123" width="10.5703125" style="6" customWidth="1"/>
    <col min="15124" max="15358" width="9.140625" style="6"/>
    <col min="15359" max="15359" width="6.140625" style="6" customWidth="1"/>
    <col min="15360" max="15360" width="20.7109375" style="6" customWidth="1"/>
    <col min="15361" max="15361" width="11.140625" style="6" customWidth="1"/>
    <col min="15362" max="15362" width="8" style="6" customWidth="1"/>
    <col min="15363" max="15363" width="20" style="6" customWidth="1"/>
    <col min="15364" max="15364" width="7.42578125" style="6" customWidth="1"/>
    <col min="15365" max="15365" width="6.85546875" style="6" customWidth="1"/>
    <col min="15366" max="15366" width="8.7109375" style="6" customWidth="1"/>
    <col min="15367" max="15367" width="7" style="6" customWidth="1"/>
    <col min="15368" max="15368" width="7.42578125" style="6" customWidth="1"/>
    <col min="15369" max="15369" width="9.140625" style="6"/>
    <col min="15370" max="15370" width="8.140625" style="6" customWidth="1"/>
    <col min="15371" max="15371" width="7" style="6" customWidth="1"/>
    <col min="15372" max="15372" width="9.140625" style="6"/>
    <col min="15373" max="15373" width="9.7109375" style="6" customWidth="1"/>
    <col min="15374" max="15374" width="9.28515625" style="6" customWidth="1"/>
    <col min="15375" max="15377" width="9.140625" style="6"/>
    <col min="15378" max="15378" width="10.140625" style="6" customWidth="1"/>
    <col min="15379" max="15379" width="10.5703125" style="6" customWidth="1"/>
    <col min="15380" max="15614" width="9.140625" style="6"/>
    <col min="15615" max="15615" width="6.140625" style="6" customWidth="1"/>
    <col min="15616" max="15616" width="20.7109375" style="6" customWidth="1"/>
    <col min="15617" max="15617" width="11.140625" style="6" customWidth="1"/>
    <col min="15618" max="15618" width="8" style="6" customWidth="1"/>
    <col min="15619" max="15619" width="20" style="6" customWidth="1"/>
    <col min="15620" max="15620" width="7.42578125" style="6" customWidth="1"/>
    <col min="15621" max="15621" width="6.85546875" style="6" customWidth="1"/>
    <col min="15622" max="15622" width="8.7109375" style="6" customWidth="1"/>
    <col min="15623" max="15623" width="7" style="6" customWidth="1"/>
    <col min="15624" max="15624" width="7.42578125" style="6" customWidth="1"/>
    <col min="15625" max="15625" width="9.140625" style="6"/>
    <col min="15626" max="15626" width="8.140625" style="6" customWidth="1"/>
    <col min="15627" max="15627" width="7" style="6" customWidth="1"/>
    <col min="15628" max="15628" width="9.140625" style="6"/>
    <col min="15629" max="15629" width="9.7109375" style="6" customWidth="1"/>
    <col min="15630" max="15630" width="9.28515625" style="6" customWidth="1"/>
    <col min="15631" max="15633" width="9.140625" style="6"/>
    <col min="15634" max="15634" width="10.140625" style="6" customWidth="1"/>
    <col min="15635" max="15635" width="10.5703125" style="6" customWidth="1"/>
    <col min="15636" max="15870" width="9.140625" style="6"/>
    <col min="15871" max="15871" width="6.140625" style="6" customWidth="1"/>
    <col min="15872" max="15872" width="20.7109375" style="6" customWidth="1"/>
    <col min="15873" max="15873" width="11.140625" style="6" customWidth="1"/>
    <col min="15874" max="15874" width="8" style="6" customWidth="1"/>
    <col min="15875" max="15875" width="20" style="6" customWidth="1"/>
    <col min="15876" max="15876" width="7.42578125" style="6" customWidth="1"/>
    <col min="15877" max="15877" width="6.85546875" style="6" customWidth="1"/>
    <col min="15878" max="15878" width="8.7109375" style="6" customWidth="1"/>
    <col min="15879" max="15879" width="7" style="6" customWidth="1"/>
    <col min="15880" max="15880" width="7.42578125" style="6" customWidth="1"/>
    <col min="15881" max="15881" width="9.140625" style="6"/>
    <col min="15882" max="15882" width="8.140625" style="6" customWidth="1"/>
    <col min="15883" max="15883" width="7" style="6" customWidth="1"/>
    <col min="15884" max="15884" width="9.140625" style="6"/>
    <col min="15885" max="15885" width="9.7109375" style="6" customWidth="1"/>
    <col min="15886" max="15886" width="9.28515625" style="6" customWidth="1"/>
    <col min="15887" max="15889" width="9.140625" style="6"/>
    <col min="15890" max="15890" width="10.140625" style="6" customWidth="1"/>
    <col min="15891" max="15891" width="10.5703125" style="6" customWidth="1"/>
    <col min="15892" max="16126" width="9.140625" style="6"/>
    <col min="16127" max="16127" width="6.140625" style="6" customWidth="1"/>
    <col min="16128" max="16128" width="20.7109375" style="6" customWidth="1"/>
    <col min="16129" max="16129" width="11.140625" style="6" customWidth="1"/>
    <col min="16130" max="16130" width="8" style="6" customWidth="1"/>
    <col min="16131" max="16131" width="20" style="6" customWidth="1"/>
    <col min="16132" max="16132" width="7.42578125" style="6" customWidth="1"/>
    <col min="16133" max="16133" width="6.85546875" style="6" customWidth="1"/>
    <col min="16134" max="16134" width="8.7109375" style="6" customWidth="1"/>
    <col min="16135" max="16135" width="7" style="6" customWidth="1"/>
    <col min="16136" max="16136" width="7.42578125" style="6" customWidth="1"/>
    <col min="16137" max="16137" width="9.140625" style="6"/>
    <col min="16138" max="16138" width="8.140625" style="6" customWidth="1"/>
    <col min="16139" max="16139" width="7" style="6" customWidth="1"/>
    <col min="16140" max="16140" width="9.140625" style="6"/>
    <col min="16141" max="16141" width="9.7109375" style="6" customWidth="1"/>
    <col min="16142" max="16142" width="9.28515625" style="6" customWidth="1"/>
    <col min="16143" max="16145" width="9.140625" style="6"/>
    <col min="16146" max="16146" width="10.140625" style="6" customWidth="1"/>
    <col min="16147" max="16147" width="10.5703125" style="6" customWidth="1"/>
    <col min="16148" max="16384" width="9.140625" style="6"/>
  </cols>
  <sheetData>
    <row r="1" spans="1:30" s="1" customFormat="1" ht="20.25" x14ac:dyDescent="0.2">
      <c r="F1" s="1" t="s">
        <v>0</v>
      </c>
      <c r="H1" s="2" t="s">
        <v>1</v>
      </c>
    </row>
    <row r="3" spans="1:30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5"/>
      <c r="J3" s="5"/>
      <c r="K3" s="3"/>
      <c r="L3" s="5" t="s">
        <v>10</v>
      </c>
      <c r="M3" s="5"/>
      <c r="N3" s="5"/>
      <c r="O3" s="5" t="s">
        <v>11</v>
      </c>
      <c r="P3" s="5"/>
      <c r="Q3" s="5"/>
      <c r="R3" s="5"/>
    </row>
    <row r="4" spans="1:30" ht="25.5" x14ac:dyDescent="0.2">
      <c r="A4" s="7"/>
      <c r="B4" s="7"/>
      <c r="C4" s="7"/>
      <c r="D4" s="7"/>
      <c r="E4" s="7"/>
      <c r="F4" s="8"/>
      <c r="G4" s="8"/>
      <c r="H4" s="9" t="s">
        <v>12</v>
      </c>
      <c r="I4" s="10" t="s">
        <v>13</v>
      </c>
      <c r="J4" s="9" t="s">
        <v>14</v>
      </c>
      <c r="K4" s="11"/>
      <c r="L4" s="9" t="s">
        <v>12</v>
      </c>
      <c r="M4" s="9" t="s">
        <v>15</v>
      </c>
      <c r="N4" s="9" t="s">
        <v>14</v>
      </c>
      <c r="O4" s="10" t="s">
        <v>16</v>
      </c>
      <c r="P4" s="9" t="s">
        <v>12</v>
      </c>
      <c r="Q4" s="9" t="s">
        <v>15</v>
      </c>
      <c r="R4" s="9" t="s">
        <v>14</v>
      </c>
    </row>
    <row r="5" spans="1:30" ht="15.75" x14ac:dyDescent="0.2">
      <c r="A5" s="12"/>
      <c r="B5" s="13"/>
      <c r="C5" s="12"/>
      <c r="D5" s="13"/>
      <c r="E5" s="14" t="s">
        <v>17</v>
      </c>
      <c r="F5" s="12"/>
      <c r="G5" s="12"/>
      <c r="H5" s="15">
        <f>F5*G5</f>
        <v>0</v>
      </c>
      <c r="I5" s="15"/>
      <c r="J5" s="15">
        <f>H5*I5</f>
        <v>0</v>
      </c>
      <c r="K5" s="15"/>
      <c r="L5" s="15"/>
      <c r="M5" s="15"/>
      <c r="N5" s="15">
        <f>L5*M5</f>
        <v>0</v>
      </c>
      <c r="O5" s="15"/>
      <c r="P5" s="15"/>
      <c r="Q5" s="15"/>
      <c r="R5" s="15">
        <f>P5*Q5</f>
        <v>0</v>
      </c>
      <c r="S5" s="16"/>
    </row>
    <row r="6" spans="1:30" ht="15" x14ac:dyDescent="0.2">
      <c r="A6" s="12"/>
      <c r="B6" s="13"/>
      <c r="C6" s="12"/>
      <c r="D6" s="12"/>
      <c r="E6" s="17" t="s">
        <v>18</v>
      </c>
      <c r="F6" s="12"/>
      <c r="G6" s="12"/>
      <c r="H6" s="15">
        <f>F6*G6</f>
        <v>0</v>
      </c>
      <c r="I6" s="15"/>
      <c r="J6" s="15">
        <f>H6*I6</f>
        <v>0</v>
      </c>
      <c r="K6" s="15"/>
      <c r="L6" s="15"/>
      <c r="M6" s="15"/>
      <c r="N6" s="15">
        <f>L6*M6</f>
        <v>0</v>
      </c>
      <c r="O6" s="15"/>
      <c r="P6" s="15"/>
      <c r="Q6" s="15"/>
      <c r="R6" s="15">
        <f t="shared" ref="R6:R51" si="0">P6*Q6</f>
        <v>0</v>
      </c>
      <c r="S6" s="16"/>
    </row>
    <row r="7" spans="1:30" s="23" customFormat="1" ht="90" customHeight="1" x14ac:dyDescent="0.2">
      <c r="A7" s="12" t="s">
        <v>19</v>
      </c>
      <c r="B7" s="18" t="s">
        <v>20</v>
      </c>
      <c r="C7" s="19">
        <v>44562</v>
      </c>
      <c r="D7" s="12"/>
      <c r="E7" s="20" t="s">
        <v>21</v>
      </c>
      <c r="F7" s="12">
        <v>5</v>
      </c>
      <c r="G7" s="12">
        <v>1</v>
      </c>
      <c r="H7" s="15">
        <f>F7*G7</f>
        <v>5</v>
      </c>
      <c r="I7" s="15">
        <v>600</v>
      </c>
      <c r="J7" s="15">
        <f>H7*I7</f>
        <v>3000</v>
      </c>
      <c r="K7" s="15" t="s">
        <v>22</v>
      </c>
      <c r="L7" s="15">
        <v>0.5</v>
      </c>
      <c r="M7" s="15">
        <v>400</v>
      </c>
      <c r="N7" s="15">
        <f>L7*M7</f>
        <v>200</v>
      </c>
      <c r="O7" s="15" t="s">
        <v>23</v>
      </c>
      <c r="P7" s="15">
        <v>2</v>
      </c>
      <c r="Q7" s="15">
        <v>82</v>
      </c>
      <c r="R7" s="15">
        <f t="shared" si="0"/>
        <v>164</v>
      </c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x14ac:dyDescent="0.2">
      <c r="A8" s="12"/>
      <c r="B8" s="13"/>
      <c r="C8" s="12"/>
      <c r="D8" s="12"/>
      <c r="E8" s="12"/>
      <c r="F8" s="12"/>
      <c r="G8" s="12"/>
      <c r="H8" s="15"/>
      <c r="I8" s="15"/>
      <c r="J8" s="15"/>
      <c r="K8" s="15"/>
      <c r="L8" s="15"/>
      <c r="M8" s="15"/>
      <c r="N8" s="15"/>
      <c r="O8" s="24" t="s">
        <v>24</v>
      </c>
      <c r="P8" s="15">
        <v>4</v>
      </c>
      <c r="Q8" s="15">
        <v>246.23</v>
      </c>
      <c r="R8" s="15">
        <f t="shared" si="0"/>
        <v>984.92</v>
      </c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x14ac:dyDescent="0.2">
      <c r="A9" s="12"/>
      <c r="B9" s="13"/>
      <c r="C9" s="12"/>
      <c r="D9" s="12"/>
      <c r="E9" s="12"/>
      <c r="F9" s="12"/>
      <c r="G9" s="12"/>
      <c r="H9" s="15"/>
      <c r="I9" s="15"/>
      <c r="J9" s="15"/>
      <c r="K9" s="15"/>
      <c r="L9" s="15"/>
      <c r="M9" s="15"/>
      <c r="N9" s="15"/>
      <c r="O9" s="24" t="s">
        <v>25</v>
      </c>
      <c r="P9" s="15">
        <v>2</v>
      </c>
      <c r="Q9" s="15">
        <v>129</v>
      </c>
      <c r="R9" s="15">
        <f t="shared" si="0"/>
        <v>258</v>
      </c>
      <c r="S9" s="2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x14ac:dyDescent="0.2">
      <c r="A10" s="12"/>
      <c r="B10" s="13"/>
      <c r="C10" s="12"/>
      <c r="D10" s="12"/>
      <c r="E10" s="12"/>
      <c r="F10" s="12"/>
      <c r="G10" s="12"/>
      <c r="H10" s="15"/>
      <c r="I10" s="15"/>
      <c r="J10" s="15"/>
      <c r="K10" s="15"/>
      <c r="L10" s="15"/>
      <c r="M10" s="15"/>
      <c r="N10" s="15"/>
      <c r="O10" s="24" t="s">
        <v>26</v>
      </c>
      <c r="P10" s="15">
        <v>2</v>
      </c>
      <c r="Q10" s="15">
        <v>77.23</v>
      </c>
      <c r="R10" s="15">
        <f t="shared" si="0"/>
        <v>154.46</v>
      </c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x14ac:dyDescent="0.2">
      <c r="A11" s="12"/>
      <c r="B11" s="13"/>
      <c r="C11" s="12"/>
      <c r="D11" s="12"/>
      <c r="E11" s="12"/>
      <c r="F11" s="12"/>
      <c r="G11" s="12"/>
      <c r="H11" s="15"/>
      <c r="I11" s="15"/>
      <c r="J11" s="15"/>
      <c r="K11" s="15"/>
      <c r="L11" s="15"/>
      <c r="M11" s="15"/>
      <c r="N11" s="15"/>
      <c r="O11" s="24" t="s">
        <v>27</v>
      </c>
      <c r="P11" s="15">
        <v>7</v>
      </c>
      <c r="Q11" s="15">
        <v>71</v>
      </c>
      <c r="R11" s="15">
        <f t="shared" si="0"/>
        <v>497</v>
      </c>
      <c r="S11" s="2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x14ac:dyDescent="0.2">
      <c r="A12" s="12"/>
      <c r="B12" s="13"/>
      <c r="C12" s="12"/>
      <c r="D12" s="12"/>
      <c r="E12" s="12"/>
      <c r="F12" s="12"/>
      <c r="G12" s="12"/>
      <c r="H12" s="15"/>
      <c r="I12" s="15"/>
      <c r="J12" s="15"/>
      <c r="K12" s="15"/>
      <c r="L12" s="15"/>
      <c r="M12" s="15"/>
      <c r="N12" s="15"/>
      <c r="O12" s="24" t="s">
        <v>28</v>
      </c>
      <c r="P12" s="15">
        <v>6</v>
      </c>
      <c r="Q12" s="15">
        <v>0.82</v>
      </c>
      <c r="R12" s="15">
        <f t="shared" si="0"/>
        <v>4.92</v>
      </c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x14ac:dyDescent="0.2">
      <c r="A13" s="12"/>
      <c r="B13" s="13"/>
      <c r="C13" s="12"/>
      <c r="D13" s="12"/>
      <c r="E13" s="12"/>
      <c r="F13" s="12"/>
      <c r="G13" s="12"/>
      <c r="H13" s="15"/>
      <c r="I13" s="15"/>
      <c r="J13" s="15"/>
      <c r="K13" s="15"/>
      <c r="L13" s="15"/>
      <c r="M13" s="15"/>
      <c r="N13" s="15"/>
      <c r="O13" s="24" t="s">
        <v>29</v>
      </c>
      <c r="P13" s="15">
        <v>6</v>
      </c>
      <c r="Q13" s="15">
        <v>0.8</v>
      </c>
      <c r="R13" s="15">
        <f t="shared" si="0"/>
        <v>4.8000000000000007</v>
      </c>
      <c r="S13" s="2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x14ac:dyDescent="0.2">
      <c r="A14" s="12"/>
      <c r="B14" s="13"/>
      <c r="C14" s="12"/>
      <c r="D14" s="12"/>
      <c r="E14" s="12"/>
      <c r="F14" s="12"/>
      <c r="G14" s="12"/>
      <c r="H14" s="15"/>
      <c r="I14" s="15"/>
      <c r="J14" s="15"/>
      <c r="K14" s="15"/>
      <c r="L14" s="15"/>
      <c r="M14" s="15"/>
      <c r="N14" s="15"/>
      <c r="O14" s="24" t="s">
        <v>30</v>
      </c>
      <c r="P14" s="15">
        <v>0.3</v>
      </c>
      <c r="Q14" s="15">
        <v>75</v>
      </c>
      <c r="R14" s="15">
        <f t="shared" si="0"/>
        <v>22.5</v>
      </c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x14ac:dyDescent="0.2">
      <c r="A15" s="12"/>
      <c r="B15" s="13"/>
      <c r="C15" s="12"/>
      <c r="D15" s="12"/>
      <c r="E15" s="12"/>
      <c r="F15" s="12"/>
      <c r="G15" s="12"/>
      <c r="H15" s="15"/>
      <c r="I15" s="15"/>
      <c r="J15" s="15"/>
      <c r="K15" s="15"/>
      <c r="L15" s="15"/>
      <c r="M15" s="15"/>
      <c r="N15" s="15"/>
      <c r="O15" s="24"/>
      <c r="P15" s="15"/>
      <c r="Q15" s="15"/>
      <c r="R15" s="15"/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14.75" x14ac:dyDescent="0.2">
      <c r="A16" s="12">
        <v>2</v>
      </c>
      <c r="B16" s="18" t="s">
        <v>31</v>
      </c>
      <c r="C16" s="19">
        <v>44569</v>
      </c>
      <c r="D16" s="12"/>
      <c r="E16" s="12" t="s">
        <v>32</v>
      </c>
      <c r="F16" s="12">
        <v>5</v>
      </c>
      <c r="G16" s="12">
        <v>2</v>
      </c>
      <c r="H16" s="15">
        <f t="shared" ref="H16" si="1">F16*G16</f>
        <v>10</v>
      </c>
      <c r="I16" s="15">
        <v>600</v>
      </c>
      <c r="J16" s="15">
        <f t="shared" ref="J16" si="2">H16*I16</f>
        <v>6000</v>
      </c>
      <c r="K16" s="15" t="s">
        <v>22</v>
      </c>
      <c r="L16" s="15">
        <v>0.5</v>
      </c>
      <c r="M16" s="15">
        <v>400</v>
      </c>
      <c r="N16" s="15">
        <f t="shared" ref="N16" si="3">L16*M16</f>
        <v>200</v>
      </c>
      <c r="O16" s="24" t="s">
        <v>33</v>
      </c>
      <c r="P16" s="15">
        <v>4</v>
      </c>
      <c r="Q16" s="15">
        <v>112.5</v>
      </c>
      <c r="R16" s="15">
        <f t="shared" si="0"/>
        <v>450</v>
      </c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x14ac:dyDescent="0.2">
      <c r="A17" s="12"/>
      <c r="B17" s="13"/>
      <c r="C17" s="12"/>
      <c r="D17" s="12"/>
      <c r="E17" s="12"/>
      <c r="F17" s="12"/>
      <c r="G17" s="12"/>
      <c r="H17" s="15"/>
      <c r="I17" s="15"/>
      <c r="J17" s="15"/>
      <c r="K17" s="15"/>
      <c r="L17" s="15"/>
      <c r="M17" s="15"/>
      <c r="N17" s="15"/>
      <c r="O17" s="24" t="s">
        <v>34</v>
      </c>
      <c r="P17" s="15">
        <v>2</v>
      </c>
      <c r="Q17" s="15">
        <v>82</v>
      </c>
      <c r="R17" s="15">
        <f t="shared" si="0"/>
        <v>164</v>
      </c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25.5" x14ac:dyDescent="0.2">
      <c r="A18" s="12"/>
      <c r="B18" s="13"/>
      <c r="C18" s="12"/>
      <c r="D18" s="12"/>
      <c r="E18" s="12"/>
      <c r="F18" s="12"/>
      <c r="G18" s="12"/>
      <c r="H18" s="15"/>
      <c r="I18" s="15"/>
      <c r="J18" s="15"/>
      <c r="K18" s="15"/>
      <c r="L18" s="15"/>
      <c r="M18" s="15"/>
      <c r="N18" s="15"/>
      <c r="O18" s="24" t="s">
        <v>35</v>
      </c>
      <c r="P18" s="15">
        <v>8</v>
      </c>
      <c r="Q18" s="15">
        <v>158</v>
      </c>
      <c r="R18" s="15">
        <f t="shared" si="0"/>
        <v>1264</v>
      </c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x14ac:dyDescent="0.2">
      <c r="A19" s="12"/>
      <c r="B19" s="13"/>
      <c r="C19" s="12"/>
      <c r="D19" s="12"/>
      <c r="E19" s="12"/>
      <c r="F19" s="12"/>
      <c r="G19" s="12"/>
      <c r="H19" s="15"/>
      <c r="I19" s="15"/>
      <c r="J19" s="15"/>
      <c r="K19" s="15"/>
      <c r="L19" s="15"/>
      <c r="M19" s="15"/>
      <c r="N19" s="15"/>
      <c r="O19" s="24" t="s">
        <v>36</v>
      </c>
      <c r="P19" s="15">
        <v>1</v>
      </c>
      <c r="Q19" s="15">
        <v>141.83000000000001</v>
      </c>
      <c r="R19" s="15">
        <f t="shared" si="0"/>
        <v>141.83000000000001</v>
      </c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x14ac:dyDescent="0.2">
      <c r="A20" s="12"/>
      <c r="B20" s="13"/>
      <c r="C20" s="12"/>
      <c r="D20" s="12"/>
      <c r="E20" s="12"/>
      <c r="F20" s="12"/>
      <c r="G20" s="12"/>
      <c r="H20" s="15"/>
      <c r="I20" s="15"/>
      <c r="J20" s="15"/>
      <c r="K20" s="15"/>
      <c r="L20" s="15"/>
      <c r="M20" s="15"/>
      <c r="N20" s="15"/>
      <c r="O20" s="24" t="s">
        <v>37</v>
      </c>
      <c r="P20" s="15">
        <v>1</v>
      </c>
      <c r="Q20" s="15">
        <v>435</v>
      </c>
      <c r="R20" s="15">
        <f t="shared" si="0"/>
        <v>435</v>
      </c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x14ac:dyDescent="0.2">
      <c r="A21" s="12"/>
      <c r="B21" s="13"/>
      <c r="C21" s="12"/>
      <c r="D21" s="12"/>
      <c r="E21" s="12"/>
      <c r="F21" s="12"/>
      <c r="G21" s="12"/>
      <c r="H21" s="15"/>
      <c r="I21" s="15"/>
      <c r="J21" s="15"/>
      <c r="K21" s="15"/>
      <c r="L21" s="15"/>
      <c r="M21" s="15"/>
      <c r="N21" s="15"/>
      <c r="O21" s="24" t="s">
        <v>38</v>
      </c>
      <c r="P21" s="15">
        <v>1</v>
      </c>
      <c r="Q21" s="15">
        <v>95</v>
      </c>
      <c r="R21" s="15">
        <f t="shared" si="0"/>
        <v>95</v>
      </c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x14ac:dyDescent="0.2">
      <c r="A22" s="12"/>
      <c r="B22" s="13"/>
      <c r="C22" s="12"/>
      <c r="D22" s="12"/>
      <c r="E22" s="12"/>
      <c r="F22" s="12"/>
      <c r="G22" s="12"/>
      <c r="H22" s="15"/>
      <c r="I22" s="15"/>
      <c r="J22" s="15"/>
      <c r="K22" s="15"/>
      <c r="L22" s="15"/>
      <c r="M22" s="15"/>
      <c r="N22" s="15"/>
      <c r="O22" s="24" t="s">
        <v>39</v>
      </c>
      <c r="P22" s="15">
        <v>1</v>
      </c>
      <c r="Q22" s="15">
        <v>82</v>
      </c>
      <c r="R22" s="15">
        <f t="shared" si="0"/>
        <v>82</v>
      </c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x14ac:dyDescent="0.2">
      <c r="A23" s="12"/>
      <c r="B23" s="13"/>
      <c r="C23" s="12"/>
      <c r="D23" s="12"/>
      <c r="E23" s="12"/>
      <c r="F23" s="12"/>
      <c r="G23" s="12"/>
      <c r="H23" s="15"/>
      <c r="I23" s="15"/>
      <c r="J23" s="15"/>
      <c r="K23" s="15"/>
      <c r="L23" s="15"/>
      <c r="M23" s="15"/>
      <c r="N23" s="15"/>
      <c r="O23" s="24" t="s">
        <v>40</v>
      </c>
      <c r="P23" s="15">
        <v>1</v>
      </c>
      <c r="Q23" s="15">
        <v>75</v>
      </c>
      <c r="R23" s="15">
        <f t="shared" si="0"/>
        <v>75</v>
      </c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x14ac:dyDescent="0.2">
      <c r="A24" s="12"/>
      <c r="B24" s="13"/>
      <c r="C24" s="12"/>
      <c r="D24" s="12"/>
      <c r="E24" s="12"/>
      <c r="F24" s="12"/>
      <c r="G24" s="12"/>
      <c r="H24" s="15"/>
      <c r="I24" s="15"/>
      <c r="J24" s="15"/>
      <c r="K24" s="15"/>
      <c r="L24" s="15"/>
      <c r="M24" s="15"/>
      <c r="N24" s="15"/>
      <c r="O24" s="24" t="s">
        <v>41</v>
      </c>
      <c r="P24" s="15">
        <v>1</v>
      </c>
      <c r="Q24" s="15">
        <v>110</v>
      </c>
      <c r="R24" s="15">
        <f t="shared" si="0"/>
        <v>110</v>
      </c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x14ac:dyDescent="0.2">
      <c r="A25" s="12"/>
      <c r="B25" s="13"/>
      <c r="C25" s="12"/>
      <c r="D25" s="12"/>
      <c r="E25" s="12"/>
      <c r="F25" s="12"/>
      <c r="G25" s="12"/>
      <c r="H25" s="15"/>
      <c r="I25" s="15"/>
      <c r="J25" s="15"/>
      <c r="K25" s="15"/>
      <c r="L25" s="15"/>
      <c r="M25" s="15"/>
      <c r="N25" s="15"/>
      <c r="O25" s="24" t="s">
        <v>42</v>
      </c>
      <c r="P25" s="15">
        <v>1</v>
      </c>
      <c r="Q25" s="15">
        <v>44.5</v>
      </c>
      <c r="R25" s="15">
        <f t="shared" si="0"/>
        <v>44.5</v>
      </c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x14ac:dyDescent="0.2">
      <c r="A26" s="12"/>
      <c r="B26" s="13"/>
      <c r="C26" s="12"/>
      <c r="D26" s="12"/>
      <c r="E26" s="12"/>
      <c r="F26" s="12"/>
      <c r="G26" s="12"/>
      <c r="H26" s="15"/>
      <c r="I26" s="15"/>
      <c r="J26" s="15"/>
      <c r="K26" s="15"/>
      <c r="L26" s="15"/>
      <c r="M26" s="15"/>
      <c r="N26" s="15"/>
      <c r="O26" s="24"/>
      <c r="P26" s="15"/>
      <c r="Q26" s="15"/>
      <c r="R26" s="15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102" x14ac:dyDescent="0.2">
      <c r="A27" s="12" t="s">
        <v>43</v>
      </c>
      <c r="B27" s="18" t="s">
        <v>44</v>
      </c>
      <c r="C27" s="19">
        <v>44570</v>
      </c>
      <c r="D27" s="12"/>
      <c r="E27" s="12" t="s">
        <v>45</v>
      </c>
      <c r="F27" s="12">
        <v>1.5</v>
      </c>
      <c r="G27" s="12">
        <v>2</v>
      </c>
      <c r="H27" s="15">
        <f t="shared" ref="H27:H51" si="4">F27*G27</f>
        <v>3</v>
      </c>
      <c r="I27" s="15">
        <v>600</v>
      </c>
      <c r="J27" s="15">
        <f t="shared" ref="J27:J51" si="5">H27*I27</f>
        <v>1800</v>
      </c>
      <c r="K27" s="15" t="s">
        <v>22</v>
      </c>
      <c r="L27" s="15">
        <v>0.5</v>
      </c>
      <c r="M27" s="15">
        <v>400</v>
      </c>
      <c r="N27" s="15">
        <f t="shared" ref="N27:N51" si="6">L27*M27</f>
        <v>200</v>
      </c>
      <c r="O27" s="24" t="s">
        <v>46</v>
      </c>
      <c r="P27" s="15">
        <v>1</v>
      </c>
      <c r="Q27" s="15">
        <v>246.23</v>
      </c>
      <c r="R27" s="15">
        <f t="shared" si="0"/>
        <v>246.23</v>
      </c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x14ac:dyDescent="0.2">
      <c r="A28" s="12"/>
      <c r="B28" s="13"/>
      <c r="C28" s="12"/>
      <c r="D28" s="12"/>
      <c r="E28" s="12"/>
      <c r="F28" s="12"/>
      <c r="G28" s="12"/>
      <c r="H28" s="15"/>
      <c r="I28" s="15"/>
      <c r="J28" s="15"/>
      <c r="K28" s="15"/>
      <c r="L28" s="15"/>
      <c r="M28" s="15"/>
      <c r="N28" s="15"/>
      <c r="O28" s="24" t="s">
        <v>30</v>
      </c>
      <c r="P28" s="15">
        <v>0.3</v>
      </c>
      <c r="Q28" s="15">
        <v>75</v>
      </c>
      <c r="R28" s="15">
        <f t="shared" si="0"/>
        <v>22.5</v>
      </c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x14ac:dyDescent="0.2">
      <c r="A29" s="12"/>
      <c r="B29" s="13"/>
      <c r="C29" s="12"/>
      <c r="D29" s="12"/>
      <c r="E29" s="12"/>
      <c r="F29" s="12"/>
      <c r="G29" s="12"/>
      <c r="H29" s="15"/>
      <c r="I29" s="15"/>
      <c r="J29" s="15"/>
      <c r="K29" s="15"/>
      <c r="L29" s="15"/>
      <c r="M29" s="15"/>
      <c r="N29" s="15"/>
      <c r="O29" s="24"/>
      <c r="P29" s="15"/>
      <c r="Q29" s="15"/>
      <c r="R29" s="15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ht="51" x14ac:dyDescent="0.2">
      <c r="A30" s="12" t="s">
        <v>47</v>
      </c>
      <c r="B30" s="18" t="s">
        <v>48</v>
      </c>
      <c r="C30" s="19">
        <v>44571</v>
      </c>
      <c r="D30" s="12"/>
      <c r="E30" s="12" t="s">
        <v>49</v>
      </c>
      <c r="F30" s="12">
        <v>2</v>
      </c>
      <c r="G30" s="12">
        <v>2</v>
      </c>
      <c r="H30" s="15">
        <f t="shared" ref="H30:H42" si="7">F30*G30</f>
        <v>4</v>
      </c>
      <c r="I30" s="15">
        <v>600</v>
      </c>
      <c r="J30" s="15">
        <f t="shared" ref="J30:J42" si="8">H30*I30</f>
        <v>2400</v>
      </c>
      <c r="K30" s="15"/>
      <c r="L30" s="15"/>
      <c r="M30" s="15"/>
      <c r="N30" s="15">
        <f t="shared" ref="N30:N42" si="9">L30*M30</f>
        <v>0</v>
      </c>
      <c r="O30" s="24"/>
      <c r="P30" s="15"/>
      <c r="Q30" s="15"/>
      <c r="R30" s="15">
        <f t="shared" ref="R30:R46" si="10">P30*Q30</f>
        <v>0</v>
      </c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x14ac:dyDescent="0.2">
      <c r="A31" s="12"/>
      <c r="B31" s="13"/>
      <c r="C31" s="12"/>
      <c r="D31" s="12"/>
      <c r="E31" s="12"/>
      <c r="F31" s="12"/>
      <c r="G31" s="12"/>
      <c r="H31" s="15"/>
      <c r="I31" s="15"/>
      <c r="J31" s="15"/>
      <c r="K31" s="15"/>
      <c r="L31" s="15"/>
      <c r="M31" s="15"/>
      <c r="N31" s="15"/>
      <c r="O31" s="24"/>
      <c r="P31" s="15"/>
      <c r="Q31" s="15"/>
      <c r="R31" s="15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114.75" x14ac:dyDescent="0.2">
      <c r="A32" s="12" t="s">
        <v>50</v>
      </c>
      <c r="B32" s="18" t="s">
        <v>51</v>
      </c>
      <c r="C32" s="19">
        <v>44571</v>
      </c>
      <c r="D32" s="12"/>
      <c r="E32" s="12" t="s">
        <v>52</v>
      </c>
      <c r="F32" s="12">
        <v>4</v>
      </c>
      <c r="G32" s="12">
        <v>2</v>
      </c>
      <c r="H32" s="15">
        <f t="shared" si="7"/>
        <v>8</v>
      </c>
      <c r="I32" s="15">
        <v>600</v>
      </c>
      <c r="J32" s="15">
        <f t="shared" si="8"/>
        <v>4800</v>
      </c>
      <c r="K32" s="15" t="s">
        <v>22</v>
      </c>
      <c r="L32" s="15">
        <v>0.5</v>
      </c>
      <c r="M32" s="15">
        <v>400</v>
      </c>
      <c r="N32" s="15">
        <f t="shared" si="9"/>
        <v>200</v>
      </c>
      <c r="O32" s="24" t="s">
        <v>53</v>
      </c>
      <c r="P32" s="15">
        <v>4</v>
      </c>
      <c r="Q32" s="15">
        <v>157.19999999999999</v>
      </c>
      <c r="R32" s="15">
        <f t="shared" si="10"/>
        <v>628.79999999999995</v>
      </c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x14ac:dyDescent="0.2">
      <c r="A33" s="12"/>
      <c r="B33" s="13"/>
      <c r="C33" s="12"/>
      <c r="D33" s="12"/>
      <c r="E33" s="12"/>
      <c r="F33" s="12"/>
      <c r="G33" s="12"/>
      <c r="H33" s="15"/>
      <c r="I33" s="15"/>
      <c r="J33" s="15"/>
      <c r="K33" s="15"/>
      <c r="L33" s="15"/>
      <c r="M33" s="15"/>
      <c r="N33" s="15"/>
      <c r="O33" s="24" t="s">
        <v>54</v>
      </c>
      <c r="P33" s="15">
        <v>1</v>
      </c>
      <c r="Q33" s="15">
        <v>235</v>
      </c>
      <c r="R33" s="15">
        <f t="shared" si="10"/>
        <v>235</v>
      </c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25.5" x14ac:dyDescent="0.2">
      <c r="A34" s="12"/>
      <c r="B34" s="13"/>
      <c r="C34" s="12"/>
      <c r="D34" s="12"/>
      <c r="E34" s="12"/>
      <c r="F34" s="12"/>
      <c r="G34" s="12"/>
      <c r="H34" s="15"/>
      <c r="I34" s="15"/>
      <c r="J34" s="15"/>
      <c r="K34" s="15"/>
      <c r="L34" s="15"/>
      <c r="M34" s="15"/>
      <c r="N34" s="15"/>
      <c r="O34" s="24" t="s">
        <v>55</v>
      </c>
      <c r="P34" s="15">
        <v>1</v>
      </c>
      <c r="Q34" s="15">
        <v>259</v>
      </c>
      <c r="R34" s="15">
        <f t="shared" si="10"/>
        <v>259</v>
      </c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x14ac:dyDescent="0.2">
      <c r="A35" s="12"/>
      <c r="B35" s="13"/>
      <c r="C35" s="12"/>
      <c r="D35" s="12"/>
      <c r="E35" s="12"/>
      <c r="F35" s="12"/>
      <c r="G35" s="12"/>
      <c r="H35" s="15"/>
      <c r="I35" s="15"/>
      <c r="J35" s="15"/>
      <c r="K35" s="15"/>
      <c r="L35" s="15"/>
      <c r="M35" s="15"/>
      <c r="N35" s="15"/>
      <c r="O35" s="24" t="s">
        <v>56</v>
      </c>
      <c r="P35" s="15">
        <v>2</v>
      </c>
      <c r="Q35" s="15">
        <v>423</v>
      </c>
      <c r="R35" s="15">
        <f t="shared" si="10"/>
        <v>846</v>
      </c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x14ac:dyDescent="0.2">
      <c r="A36" s="12"/>
      <c r="B36" s="13"/>
      <c r="C36" s="12"/>
      <c r="D36" s="12"/>
      <c r="E36" s="12"/>
      <c r="F36" s="12"/>
      <c r="G36" s="12"/>
      <c r="H36" s="15"/>
      <c r="I36" s="15"/>
      <c r="J36" s="15"/>
      <c r="K36" s="15"/>
      <c r="L36" s="15"/>
      <c r="M36" s="15"/>
      <c r="N36" s="15"/>
      <c r="O36" s="24" t="s">
        <v>30</v>
      </c>
      <c r="P36" s="15">
        <v>0.3</v>
      </c>
      <c r="Q36" s="15">
        <v>75</v>
      </c>
      <c r="R36" s="15">
        <f t="shared" si="10"/>
        <v>22.5</v>
      </c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x14ac:dyDescent="0.2">
      <c r="A37" s="12"/>
      <c r="B37" s="13"/>
      <c r="C37" s="12"/>
      <c r="D37" s="12"/>
      <c r="E37" s="12"/>
      <c r="F37" s="12"/>
      <c r="G37" s="12"/>
      <c r="H37" s="15"/>
      <c r="I37" s="15"/>
      <c r="J37" s="15"/>
      <c r="K37" s="15"/>
      <c r="L37" s="15"/>
      <c r="M37" s="15"/>
      <c r="N37" s="15"/>
      <c r="O37" s="24" t="s">
        <v>46</v>
      </c>
      <c r="P37" s="15">
        <v>1</v>
      </c>
      <c r="Q37" s="15">
        <v>246.23</v>
      </c>
      <c r="R37" s="15">
        <f t="shared" si="10"/>
        <v>246.23</v>
      </c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x14ac:dyDescent="0.2">
      <c r="A38" s="12"/>
      <c r="B38" s="13"/>
      <c r="C38" s="12"/>
      <c r="D38" s="12"/>
      <c r="E38" s="12"/>
      <c r="F38" s="12"/>
      <c r="G38" s="12"/>
      <c r="H38" s="15"/>
      <c r="I38" s="15"/>
      <c r="J38" s="15"/>
      <c r="K38" s="15"/>
      <c r="L38" s="15"/>
      <c r="M38" s="15"/>
      <c r="N38" s="15"/>
      <c r="O38" s="24"/>
      <c r="P38" s="15"/>
      <c r="Q38" s="15"/>
      <c r="R38" s="15"/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76.5" x14ac:dyDescent="0.2">
      <c r="A39" s="12" t="s">
        <v>57</v>
      </c>
      <c r="B39" s="18" t="s">
        <v>58</v>
      </c>
      <c r="C39" s="19">
        <v>44579</v>
      </c>
      <c r="D39" s="12"/>
      <c r="E39" s="12" t="s">
        <v>59</v>
      </c>
      <c r="F39" s="12">
        <v>2.5</v>
      </c>
      <c r="G39" s="12">
        <v>1</v>
      </c>
      <c r="H39" s="15">
        <f t="shared" si="7"/>
        <v>2.5</v>
      </c>
      <c r="I39" s="15">
        <v>600</v>
      </c>
      <c r="J39" s="15">
        <f t="shared" si="8"/>
        <v>1500</v>
      </c>
      <c r="K39" s="15" t="s">
        <v>22</v>
      </c>
      <c r="L39" s="15">
        <v>0.5</v>
      </c>
      <c r="M39" s="15">
        <v>400</v>
      </c>
      <c r="N39" s="15">
        <f t="shared" si="9"/>
        <v>200</v>
      </c>
      <c r="O39" s="24" t="s">
        <v>60</v>
      </c>
      <c r="P39" s="15">
        <v>0.3</v>
      </c>
      <c r="Q39" s="15">
        <v>31</v>
      </c>
      <c r="R39" s="15">
        <f t="shared" si="10"/>
        <v>9.2999999999999989</v>
      </c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x14ac:dyDescent="0.2">
      <c r="A40" s="12"/>
      <c r="B40" s="13"/>
      <c r="C40" s="12"/>
      <c r="D40" s="12"/>
      <c r="E40" s="12"/>
      <c r="F40" s="12"/>
      <c r="G40" s="12"/>
      <c r="H40" s="15"/>
      <c r="I40" s="15"/>
      <c r="J40" s="15"/>
      <c r="K40" s="15"/>
      <c r="L40" s="15"/>
      <c r="M40" s="15"/>
      <c r="N40" s="15"/>
      <c r="O40" s="24" t="s">
        <v>30</v>
      </c>
      <c r="P40" s="15">
        <v>0.3</v>
      </c>
      <c r="Q40" s="15">
        <v>75</v>
      </c>
      <c r="R40" s="15">
        <f t="shared" si="10"/>
        <v>22.5</v>
      </c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x14ac:dyDescent="0.2">
      <c r="A41" s="12"/>
      <c r="B41" s="13"/>
      <c r="C41" s="12"/>
      <c r="D41" s="12"/>
      <c r="E41" s="12"/>
      <c r="F41" s="12"/>
      <c r="G41" s="12"/>
      <c r="H41" s="15"/>
      <c r="I41" s="15"/>
      <c r="J41" s="15"/>
      <c r="K41" s="15"/>
      <c r="L41" s="15"/>
      <c r="M41" s="15"/>
      <c r="N41" s="15"/>
      <c r="O41" s="24"/>
      <c r="P41" s="15"/>
      <c r="Q41" s="15"/>
      <c r="R41" s="15"/>
      <c r="S41" s="2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02" x14ac:dyDescent="0.2">
      <c r="A42" s="12" t="s">
        <v>61</v>
      </c>
      <c r="B42" s="18" t="s">
        <v>62</v>
      </c>
      <c r="C42" s="19">
        <v>44579</v>
      </c>
      <c r="D42" s="12"/>
      <c r="E42" s="12" t="s">
        <v>52</v>
      </c>
      <c r="F42" s="12">
        <v>2.5</v>
      </c>
      <c r="G42" s="12">
        <v>2</v>
      </c>
      <c r="H42" s="15">
        <f t="shared" si="7"/>
        <v>5</v>
      </c>
      <c r="I42" s="15">
        <v>600</v>
      </c>
      <c r="J42" s="15">
        <f t="shared" si="8"/>
        <v>3000</v>
      </c>
      <c r="K42" s="15" t="s">
        <v>22</v>
      </c>
      <c r="L42" s="15">
        <v>0.5</v>
      </c>
      <c r="M42" s="15">
        <v>400</v>
      </c>
      <c r="N42" s="15">
        <f t="shared" si="9"/>
        <v>200</v>
      </c>
      <c r="O42" s="24" t="s">
        <v>63</v>
      </c>
      <c r="P42" s="15">
        <v>4</v>
      </c>
      <c r="Q42" s="15">
        <v>157.19999999999999</v>
      </c>
      <c r="R42" s="15">
        <f t="shared" si="10"/>
        <v>628.79999999999995</v>
      </c>
      <c r="S42" s="2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x14ac:dyDescent="0.2">
      <c r="A43" s="12"/>
      <c r="B43" s="13"/>
      <c r="C43" s="12"/>
      <c r="D43" s="12"/>
      <c r="E43" s="12"/>
      <c r="F43" s="12"/>
      <c r="G43" s="12"/>
      <c r="H43" s="15"/>
      <c r="I43" s="15"/>
      <c r="J43" s="15"/>
      <c r="K43" s="15"/>
      <c r="L43" s="15"/>
      <c r="M43" s="15"/>
      <c r="N43" s="15"/>
      <c r="O43" s="24" t="s">
        <v>64</v>
      </c>
      <c r="P43" s="15">
        <v>2</v>
      </c>
      <c r="Q43" s="15">
        <v>105</v>
      </c>
      <c r="R43" s="15">
        <f t="shared" si="10"/>
        <v>210</v>
      </c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x14ac:dyDescent="0.2">
      <c r="A44" s="12"/>
      <c r="B44" s="13"/>
      <c r="C44" s="12"/>
      <c r="D44" s="12"/>
      <c r="E44" s="12"/>
      <c r="F44" s="12"/>
      <c r="G44" s="12"/>
      <c r="H44" s="15"/>
      <c r="I44" s="15"/>
      <c r="J44" s="15"/>
      <c r="K44" s="15"/>
      <c r="L44" s="15"/>
      <c r="M44" s="15"/>
      <c r="N44" s="15"/>
      <c r="O44" s="24" t="s">
        <v>65</v>
      </c>
      <c r="P44" s="15">
        <v>1</v>
      </c>
      <c r="Q44" s="15">
        <v>259</v>
      </c>
      <c r="R44" s="15">
        <f t="shared" si="10"/>
        <v>259</v>
      </c>
      <c r="S44" s="2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x14ac:dyDescent="0.2">
      <c r="A45" s="12"/>
      <c r="B45" s="13"/>
      <c r="C45" s="12"/>
      <c r="D45" s="12"/>
      <c r="E45" s="12"/>
      <c r="F45" s="12"/>
      <c r="G45" s="12"/>
      <c r="H45" s="15"/>
      <c r="I45" s="15"/>
      <c r="J45" s="15"/>
      <c r="K45" s="15"/>
      <c r="L45" s="15"/>
      <c r="M45" s="15"/>
      <c r="N45" s="15"/>
      <c r="O45" s="24" t="s">
        <v>56</v>
      </c>
      <c r="P45" s="15">
        <v>1</v>
      </c>
      <c r="Q45" s="15">
        <v>423</v>
      </c>
      <c r="R45" s="15">
        <f t="shared" si="10"/>
        <v>423</v>
      </c>
      <c r="S45" s="2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x14ac:dyDescent="0.2">
      <c r="A46" s="12"/>
      <c r="B46" s="13"/>
      <c r="C46" s="12"/>
      <c r="D46" s="12"/>
      <c r="E46" s="12"/>
      <c r="F46" s="12"/>
      <c r="G46" s="12"/>
      <c r="H46" s="15"/>
      <c r="I46" s="15"/>
      <c r="J46" s="15"/>
      <c r="K46" s="15"/>
      <c r="L46" s="15"/>
      <c r="M46" s="15"/>
      <c r="N46" s="15"/>
      <c r="O46" s="24" t="s">
        <v>46</v>
      </c>
      <c r="P46" s="15">
        <v>1</v>
      </c>
      <c r="Q46" s="15">
        <v>246.23</v>
      </c>
      <c r="R46" s="15">
        <f t="shared" si="10"/>
        <v>246.23</v>
      </c>
      <c r="S46" s="2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x14ac:dyDescent="0.2">
      <c r="A47" s="12"/>
      <c r="B47" s="13"/>
      <c r="C47" s="12"/>
      <c r="D47" s="12"/>
      <c r="E47" s="12"/>
      <c r="F47" s="12"/>
      <c r="G47" s="12"/>
      <c r="H47" s="15"/>
      <c r="I47" s="15"/>
      <c r="J47" s="15"/>
      <c r="K47" s="15"/>
      <c r="L47" s="15"/>
      <c r="M47" s="15"/>
      <c r="N47" s="15"/>
      <c r="O47" s="24" t="s">
        <v>66</v>
      </c>
      <c r="P47" s="15">
        <v>1</v>
      </c>
      <c r="Q47" s="15">
        <v>82</v>
      </c>
      <c r="R47" s="15">
        <f t="shared" si="0"/>
        <v>82</v>
      </c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25.5" x14ac:dyDescent="0.2">
      <c r="A48" s="12"/>
      <c r="B48" s="13"/>
      <c r="C48" s="12"/>
      <c r="D48" s="12"/>
      <c r="E48" s="12"/>
      <c r="F48" s="12"/>
      <c r="G48" s="12"/>
      <c r="H48" s="15"/>
      <c r="I48" s="15"/>
      <c r="J48" s="15"/>
      <c r="K48" s="15"/>
      <c r="L48" s="15"/>
      <c r="M48" s="15"/>
      <c r="N48" s="15"/>
      <c r="O48" s="24" t="s">
        <v>67</v>
      </c>
      <c r="P48" s="15">
        <v>1</v>
      </c>
      <c r="Q48" s="15">
        <v>195</v>
      </c>
      <c r="R48" s="15">
        <f t="shared" si="0"/>
        <v>195</v>
      </c>
      <c r="S48" s="2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x14ac:dyDescent="0.2">
      <c r="A49" s="12"/>
      <c r="B49" s="13"/>
      <c r="C49" s="12"/>
      <c r="D49" s="12"/>
      <c r="E49" s="12"/>
      <c r="F49" s="12"/>
      <c r="G49" s="12"/>
      <c r="H49" s="15"/>
      <c r="I49" s="15"/>
      <c r="J49" s="15"/>
      <c r="K49" s="15"/>
      <c r="L49" s="15"/>
      <c r="M49" s="15"/>
      <c r="N49" s="15"/>
      <c r="O49" s="24" t="s">
        <v>30</v>
      </c>
      <c r="P49" s="15">
        <v>0.5</v>
      </c>
      <c r="Q49" s="15">
        <v>75</v>
      </c>
      <c r="R49" s="15">
        <f t="shared" si="0"/>
        <v>37.5</v>
      </c>
      <c r="S49" s="2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x14ac:dyDescent="0.2">
      <c r="A50" s="12"/>
      <c r="B50" s="13"/>
      <c r="C50" s="12"/>
      <c r="D50" s="12"/>
      <c r="E50" s="12"/>
      <c r="F50" s="12"/>
      <c r="G50" s="12"/>
      <c r="H50" s="15"/>
      <c r="I50" s="15"/>
      <c r="J50" s="15"/>
      <c r="K50" s="15"/>
      <c r="L50" s="15"/>
      <c r="M50" s="15"/>
      <c r="N50" s="15"/>
      <c r="O50" s="24"/>
      <c r="P50" s="15"/>
      <c r="Q50" s="15"/>
      <c r="R50" s="15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x14ac:dyDescent="0.2">
      <c r="A51" s="12"/>
      <c r="B51" s="13"/>
      <c r="C51" s="12"/>
      <c r="D51" s="12"/>
      <c r="E51" s="12"/>
      <c r="F51" s="12"/>
      <c r="G51" s="12"/>
      <c r="H51" s="15">
        <f t="shared" si="4"/>
        <v>0</v>
      </c>
      <c r="I51" s="15"/>
      <c r="J51" s="15">
        <f t="shared" si="5"/>
        <v>0</v>
      </c>
      <c r="K51" s="15"/>
      <c r="L51" s="15"/>
      <c r="M51" s="15"/>
      <c r="N51" s="15">
        <f t="shared" si="6"/>
        <v>0</v>
      </c>
      <c r="O51" s="24"/>
      <c r="P51" s="15"/>
      <c r="Q51" s="15"/>
      <c r="R51" s="15">
        <f t="shared" si="0"/>
        <v>0</v>
      </c>
      <c r="S51" s="2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x14ac:dyDescent="0.2">
      <c r="A52" s="12"/>
      <c r="B52" s="13"/>
      <c r="C52" s="12"/>
      <c r="D52" s="12"/>
      <c r="E52" s="25" t="s">
        <v>68</v>
      </c>
      <c r="F52" s="12"/>
      <c r="G52" s="12"/>
      <c r="H52" s="26">
        <f>SUM(H5:H51)</f>
        <v>37.5</v>
      </c>
      <c r="I52" s="15"/>
      <c r="J52" s="26">
        <f>SUM(J5:J51)</f>
        <v>22500</v>
      </c>
      <c r="K52" s="26">
        <f>SUM(K5:K51)</f>
        <v>0</v>
      </c>
      <c r="L52" s="26">
        <f>SUM(L5:L51)</f>
        <v>3</v>
      </c>
      <c r="M52" s="15"/>
      <c r="N52" s="26">
        <f>SUM(N5:N51)</f>
        <v>1200</v>
      </c>
      <c r="O52" s="24"/>
      <c r="P52" s="15"/>
      <c r="Q52" s="15"/>
      <c r="R52" s="26">
        <f>SUM(R5:R51)</f>
        <v>9571.52</v>
      </c>
      <c r="S52" s="16">
        <f>J52+N52+R52</f>
        <v>33271.520000000004</v>
      </c>
      <c r="T52" s="6" t="s">
        <v>0</v>
      </c>
    </row>
    <row r="53" spans="1:30" ht="28.5" customHeight="1" x14ac:dyDescent="0.2">
      <c r="A53" s="12" t="s">
        <v>0</v>
      </c>
      <c r="B53" s="13"/>
      <c r="C53" s="12"/>
      <c r="D53" s="12"/>
      <c r="E53" s="17" t="s">
        <v>69</v>
      </c>
      <c r="F53" s="12"/>
      <c r="G53" s="12"/>
      <c r="H53" s="15">
        <f>F53*G53</f>
        <v>0</v>
      </c>
      <c r="I53" s="15"/>
      <c r="J53" s="15">
        <f>H53*I53</f>
        <v>0</v>
      </c>
      <c r="K53" s="15"/>
      <c r="L53" s="15"/>
      <c r="M53" s="15"/>
      <c r="N53" s="15">
        <f>L53*M53</f>
        <v>0</v>
      </c>
      <c r="O53" s="24"/>
      <c r="P53" s="15"/>
      <c r="Q53" s="15"/>
      <c r="R53" s="15">
        <f>P53</f>
        <v>0</v>
      </c>
      <c r="S53" s="27"/>
    </row>
    <row r="54" spans="1:30" ht="48" customHeight="1" x14ac:dyDescent="0.2">
      <c r="A54" s="12" t="s">
        <v>19</v>
      </c>
      <c r="B54" s="18" t="s">
        <v>70</v>
      </c>
      <c r="C54" s="19">
        <v>44583</v>
      </c>
      <c r="D54" s="12"/>
      <c r="E54" s="28" t="s">
        <v>21</v>
      </c>
      <c r="F54" s="12">
        <v>1</v>
      </c>
      <c r="G54" s="12">
        <v>2</v>
      </c>
      <c r="H54" s="15">
        <f t="shared" ref="H54:H58" si="11">F54*G54</f>
        <v>2</v>
      </c>
      <c r="I54" s="15">
        <v>600</v>
      </c>
      <c r="J54" s="15">
        <f>H54*I54</f>
        <v>1200</v>
      </c>
      <c r="K54" s="15" t="s">
        <v>71</v>
      </c>
      <c r="L54" s="15">
        <v>0.5</v>
      </c>
      <c r="M54" s="15">
        <v>450</v>
      </c>
      <c r="N54" s="15">
        <f t="shared" ref="N54:N57" si="12">L54*M54</f>
        <v>225</v>
      </c>
      <c r="O54" s="24" t="s">
        <v>72</v>
      </c>
      <c r="P54" s="15">
        <v>1</v>
      </c>
      <c r="Q54" s="15">
        <v>192</v>
      </c>
      <c r="R54" s="15">
        <f>P54*Q54</f>
        <v>192</v>
      </c>
      <c r="S54" s="27"/>
    </row>
    <row r="55" spans="1:30" ht="15" x14ac:dyDescent="0.2">
      <c r="A55" s="12"/>
      <c r="B55" s="13"/>
      <c r="C55" s="12"/>
      <c r="D55" s="12"/>
      <c r="E55" s="17"/>
      <c r="F55" s="12"/>
      <c r="G55" s="12"/>
      <c r="H55" s="15"/>
      <c r="I55" s="15"/>
      <c r="J55" s="15"/>
      <c r="K55" s="15"/>
      <c r="L55" s="15"/>
      <c r="M55" s="15"/>
      <c r="N55" s="15"/>
      <c r="O55" s="24" t="s">
        <v>73</v>
      </c>
      <c r="P55" s="15">
        <v>1</v>
      </c>
      <c r="Q55" s="15">
        <v>608</v>
      </c>
      <c r="R55" s="15">
        <f t="shared" ref="R55:R58" si="13">P55*Q55</f>
        <v>608</v>
      </c>
      <c r="S55" s="27"/>
    </row>
    <row r="56" spans="1:30" ht="15" x14ac:dyDescent="0.2">
      <c r="A56" s="12"/>
      <c r="B56" s="13"/>
      <c r="C56" s="12"/>
      <c r="D56" s="12"/>
      <c r="E56" s="17"/>
      <c r="F56" s="12"/>
      <c r="G56" s="12"/>
      <c r="H56" s="15"/>
      <c r="I56" s="15"/>
      <c r="J56" s="15"/>
      <c r="K56" s="15"/>
      <c r="L56" s="15"/>
      <c r="M56" s="15"/>
      <c r="N56" s="15"/>
      <c r="O56" s="24"/>
      <c r="P56" s="15"/>
      <c r="Q56" s="15"/>
      <c r="R56" s="15"/>
      <c r="S56" s="27"/>
    </row>
    <row r="57" spans="1:30" ht="15" x14ac:dyDescent="0.2">
      <c r="A57" s="12"/>
      <c r="B57" s="13"/>
      <c r="C57" s="12"/>
      <c r="D57" s="12"/>
      <c r="E57" s="17"/>
      <c r="F57" s="12"/>
      <c r="G57" s="12"/>
      <c r="H57" s="15">
        <f t="shared" si="11"/>
        <v>0</v>
      </c>
      <c r="I57" s="15"/>
      <c r="J57" s="15">
        <f t="shared" ref="J57:J58" si="14">H57*I57</f>
        <v>0</v>
      </c>
      <c r="K57" s="15"/>
      <c r="L57" s="15"/>
      <c r="M57" s="15"/>
      <c r="N57" s="15">
        <f t="shared" si="12"/>
        <v>0</v>
      </c>
      <c r="O57" s="24"/>
      <c r="P57" s="15"/>
      <c r="Q57" s="15"/>
      <c r="R57" s="15">
        <f t="shared" si="13"/>
        <v>0</v>
      </c>
      <c r="S57" s="27"/>
    </row>
    <row r="58" spans="1:30" x14ac:dyDescent="0.2">
      <c r="A58" s="12"/>
      <c r="B58" s="13"/>
      <c r="C58" s="12"/>
      <c r="D58" s="12"/>
      <c r="E58" s="12"/>
      <c r="F58" s="12"/>
      <c r="G58" s="12"/>
      <c r="H58" s="15">
        <f t="shared" si="11"/>
        <v>0</v>
      </c>
      <c r="I58" s="15"/>
      <c r="J58" s="15">
        <f t="shared" si="14"/>
        <v>0</v>
      </c>
      <c r="K58" s="15"/>
      <c r="L58" s="15"/>
      <c r="M58" s="15"/>
      <c r="N58" s="15">
        <f>L58*M58</f>
        <v>0</v>
      </c>
      <c r="O58" s="24"/>
      <c r="P58" s="15"/>
      <c r="Q58" s="15"/>
      <c r="R58" s="15">
        <f t="shared" si="13"/>
        <v>0</v>
      </c>
      <c r="S58" s="16"/>
    </row>
    <row r="59" spans="1:30" x14ac:dyDescent="0.2">
      <c r="A59" s="12"/>
      <c r="B59" s="13"/>
      <c r="C59" s="12"/>
      <c r="D59" s="12"/>
      <c r="E59" s="25" t="s">
        <v>68</v>
      </c>
      <c r="F59" s="12"/>
      <c r="G59" s="12"/>
      <c r="H59" s="26">
        <f>SUM(H53:H58)</f>
        <v>2</v>
      </c>
      <c r="I59" s="15"/>
      <c r="J59" s="26">
        <f>SUM(J53:J58)</f>
        <v>1200</v>
      </c>
      <c r="K59" s="15"/>
      <c r="L59" s="26">
        <f>SUM(L53:L58)</f>
        <v>0.5</v>
      </c>
      <c r="M59" s="15"/>
      <c r="N59" s="26">
        <f>SUM(N53:N58)</f>
        <v>225</v>
      </c>
      <c r="O59" s="24"/>
      <c r="P59" s="15"/>
      <c r="Q59" s="15"/>
      <c r="R59" s="26">
        <f>SUM(R53:R58)</f>
        <v>800</v>
      </c>
      <c r="S59" s="16">
        <f>J59+N59+R59</f>
        <v>2225</v>
      </c>
    </row>
    <row r="60" spans="1:30" ht="21.75" customHeight="1" x14ac:dyDescent="0.2">
      <c r="A60" s="12"/>
      <c r="B60" s="13"/>
      <c r="C60" s="12"/>
      <c r="D60" s="12"/>
      <c r="E60" s="17" t="s">
        <v>74</v>
      </c>
      <c r="F60" s="12"/>
      <c r="G60" s="12"/>
      <c r="H60" s="15">
        <f>F60*G60</f>
        <v>0</v>
      </c>
      <c r="I60" s="15"/>
      <c r="J60" s="15">
        <f>H60*I60</f>
        <v>0</v>
      </c>
      <c r="K60" s="15"/>
      <c r="L60" s="15"/>
      <c r="M60" s="15"/>
      <c r="N60" s="15">
        <f>L60*M60</f>
        <v>0</v>
      </c>
      <c r="O60" s="24"/>
      <c r="P60" s="15"/>
      <c r="Q60" s="15"/>
      <c r="R60" s="15">
        <f>P60*Q60</f>
        <v>0</v>
      </c>
      <c r="S60" s="27"/>
    </row>
    <row r="61" spans="1:30" ht="77.25" customHeight="1" x14ac:dyDescent="0.2">
      <c r="A61" s="12" t="s">
        <v>19</v>
      </c>
      <c r="B61" s="18" t="s">
        <v>75</v>
      </c>
      <c r="C61" s="19">
        <v>44562</v>
      </c>
      <c r="D61" s="12"/>
      <c r="E61" s="28" t="s">
        <v>76</v>
      </c>
      <c r="F61" s="12">
        <v>2</v>
      </c>
      <c r="G61" s="12">
        <v>1</v>
      </c>
      <c r="H61" s="15">
        <f>F61*G61</f>
        <v>2</v>
      </c>
      <c r="I61" s="15">
        <v>600</v>
      </c>
      <c r="J61" s="15">
        <f>H61*I61</f>
        <v>1200</v>
      </c>
      <c r="K61" s="15" t="s">
        <v>22</v>
      </c>
      <c r="L61" s="15">
        <v>0.5</v>
      </c>
      <c r="M61" s="15">
        <v>400</v>
      </c>
      <c r="N61" s="15">
        <f>L61*M61</f>
        <v>200</v>
      </c>
      <c r="O61" s="24" t="s">
        <v>77</v>
      </c>
      <c r="P61" s="15">
        <v>1</v>
      </c>
      <c r="Q61" s="15">
        <v>113.45</v>
      </c>
      <c r="R61" s="15">
        <f>P61*Q61</f>
        <v>113.45</v>
      </c>
      <c r="S61" s="27"/>
    </row>
    <row r="62" spans="1:30" ht="15" x14ac:dyDescent="0.2">
      <c r="A62" s="12"/>
      <c r="B62" s="13"/>
      <c r="C62" s="19"/>
      <c r="D62" s="12"/>
      <c r="E62" s="17"/>
      <c r="F62" s="12"/>
      <c r="G62" s="12"/>
      <c r="H62" s="15"/>
      <c r="I62" s="15"/>
      <c r="J62" s="15"/>
      <c r="K62" s="15"/>
      <c r="L62" s="15"/>
      <c r="M62" s="15"/>
      <c r="N62" s="15"/>
      <c r="O62" s="24"/>
      <c r="P62" s="15"/>
      <c r="Q62" s="15"/>
      <c r="R62" s="15"/>
      <c r="S62" s="27"/>
    </row>
    <row r="63" spans="1:30" ht="25.5" x14ac:dyDescent="0.2">
      <c r="A63" s="12" t="s">
        <v>78</v>
      </c>
      <c r="B63" s="13" t="s">
        <v>79</v>
      </c>
      <c r="C63" s="19">
        <v>44565</v>
      </c>
      <c r="D63" s="12"/>
      <c r="E63" s="28" t="s">
        <v>21</v>
      </c>
      <c r="F63" s="12">
        <v>1.5</v>
      </c>
      <c r="G63" s="12">
        <v>1</v>
      </c>
      <c r="H63" s="15">
        <f t="shared" ref="H63:H71" si="15">F63*G63</f>
        <v>1.5</v>
      </c>
      <c r="I63" s="15">
        <v>600</v>
      </c>
      <c r="J63" s="15">
        <f t="shared" ref="J63:J80" si="16">H63*I63</f>
        <v>900</v>
      </c>
      <c r="K63" s="15" t="s">
        <v>22</v>
      </c>
      <c r="L63" s="15">
        <v>0.5</v>
      </c>
      <c r="M63" s="15">
        <v>400</v>
      </c>
      <c r="N63" s="15">
        <f t="shared" ref="N63:N71" si="17">L63*M63</f>
        <v>200</v>
      </c>
      <c r="O63" s="24" t="s">
        <v>80</v>
      </c>
      <c r="P63" s="15">
        <v>2</v>
      </c>
      <c r="Q63" s="15">
        <v>131.51</v>
      </c>
      <c r="R63" s="15">
        <f t="shared" ref="R63:R80" si="18">P63*Q63</f>
        <v>263.02</v>
      </c>
      <c r="S63" s="27"/>
    </row>
    <row r="64" spans="1:30" ht="15" x14ac:dyDescent="0.2">
      <c r="A64" s="12"/>
      <c r="B64" s="13"/>
      <c r="C64" s="19"/>
      <c r="D64" s="12"/>
      <c r="E64" s="17"/>
      <c r="F64" s="12"/>
      <c r="G64" s="12"/>
      <c r="H64" s="15"/>
      <c r="I64" s="15"/>
      <c r="J64" s="15"/>
      <c r="K64" s="15"/>
      <c r="L64" s="15"/>
      <c r="M64" s="15"/>
      <c r="N64" s="15"/>
      <c r="O64" s="24" t="s">
        <v>81</v>
      </c>
      <c r="P64" s="15">
        <v>2</v>
      </c>
      <c r="Q64" s="15">
        <v>64.680000000000007</v>
      </c>
      <c r="R64" s="15">
        <f t="shared" si="18"/>
        <v>129.36000000000001</v>
      </c>
      <c r="S64" s="27"/>
    </row>
    <row r="65" spans="1:19" ht="15" x14ac:dyDescent="0.2">
      <c r="A65" s="12"/>
      <c r="B65" s="13"/>
      <c r="C65" s="19"/>
      <c r="D65" s="12"/>
      <c r="E65" s="17"/>
      <c r="F65" s="12"/>
      <c r="G65" s="12"/>
      <c r="H65" s="15"/>
      <c r="I65" s="15"/>
      <c r="J65" s="15"/>
      <c r="K65" s="15"/>
      <c r="L65" s="15"/>
      <c r="M65" s="15"/>
      <c r="N65" s="15"/>
      <c r="O65" s="24"/>
      <c r="P65" s="15"/>
      <c r="Q65" s="15"/>
      <c r="R65" s="15"/>
      <c r="S65" s="27"/>
    </row>
    <row r="66" spans="1:19" ht="104.25" customHeight="1" x14ac:dyDescent="0.2">
      <c r="A66" s="12" t="s">
        <v>43</v>
      </c>
      <c r="B66" s="18" t="s">
        <v>82</v>
      </c>
      <c r="C66" s="19">
        <v>44580</v>
      </c>
      <c r="D66" s="12"/>
      <c r="E66" s="28" t="s">
        <v>83</v>
      </c>
      <c r="F66" s="12">
        <v>1</v>
      </c>
      <c r="G66" s="12">
        <v>1</v>
      </c>
      <c r="H66" s="15">
        <f t="shared" si="15"/>
        <v>1</v>
      </c>
      <c r="I66" s="15">
        <v>600</v>
      </c>
      <c r="J66" s="15">
        <f t="shared" si="16"/>
        <v>600</v>
      </c>
      <c r="K66" s="15" t="s">
        <v>22</v>
      </c>
      <c r="L66" s="15">
        <v>0.5</v>
      </c>
      <c r="M66" s="15">
        <v>400</v>
      </c>
      <c r="N66" s="15">
        <f t="shared" si="17"/>
        <v>200</v>
      </c>
      <c r="O66" s="24" t="s">
        <v>84</v>
      </c>
      <c r="P66" s="15">
        <v>1</v>
      </c>
      <c r="Q66" s="15">
        <v>168</v>
      </c>
      <c r="R66" s="15">
        <f t="shared" si="18"/>
        <v>168</v>
      </c>
      <c r="S66" s="27"/>
    </row>
    <row r="67" spans="1:19" ht="15" x14ac:dyDescent="0.2">
      <c r="A67" s="12"/>
      <c r="B67" s="13"/>
      <c r="C67" s="19"/>
      <c r="D67" s="12"/>
      <c r="E67" s="17"/>
      <c r="F67" s="12"/>
      <c r="G67" s="12"/>
      <c r="H67" s="15"/>
      <c r="I67" s="15"/>
      <c r="J67" s="15"/>
      <c r="K67" s="15"/>
      <c r="L67" s="15"/>
      <c r="M67" s="15"/>
      <c r="N67" s="15"/>
      <c r="O67" s="24" t="s">
        <v>85</v>
      </c>
      <c r="P67" s="15">
        <v>0.5</v>
      </c>
      <c r="Q67" s="15">
        <v>62.24</v>
      </c>
      <c r="R67" s="15">
        <f t="shared" si="18"/>
        <v>31.12</v>
      </c>
      <c r="S67" s="27"/>
    </row>
    <row r="68" spans="1:19" ht="15" x14ac:dyDescent="0.2">
      <c r="A68" s="12"/>
      <c r="B68" s="13"/>
      <c r="C68" s="19"/>
      <c r="D68" s="12"/>
      <c r="E68" s="17"/>
      <c r="F68" s="12"/>
      <c r="G68" s="12"/>
      <c r="H68" s="15"/>
      <c r="I68" s="15"/>
      <c r="J68" s="15"/>
      <c r="K68" s="15"/>
      <c r="L68" s="15"/>
      <c r="M68" s="15"/>
      <c r="N68" s="15"/>
      <c r="O68" s="24"/>
      <c r="P68" s="15"/>
      <c r="Q68" s="15"/>
      <c r="R68" s="15"/>
      <c r="S68" s="27"/>
    </row>
    <row r="69" spans="1:19" ht="66" customHeight="1" x14ac:dyDescent="0.2">
      <c r="A69" s="12" t="s">
        <v>47</v>
      </c>
      <c r="B69" s="18" t="s">
        <v>86</v>
      </c>
      <c r="C69" s="19">
        <v>44580</v>
      </c>
      <c r="D69" s="12"/>
      <c r="E69" s="28" t="s">
        <v>87</v>
      </c>
      <c r="F69" s="12">
        <v>1.5</v>
      </c>
      <c r="G69" s="12">
        <v>1</v>
      </c>
      <c r="H69" s="15">
        <f t="shared" si="15"/>
        <v>1.5</v>
      </c>
      <c r="I69" s="15">
        <v>600</v>
      </c>
      <c r="J69" s="15">
        <f t="shared" si="16"/>
        <v>900</v>
      </c>
      <c r="K69" s="15" t="s">
        <v>22</v>
      </c>
      <c r="L69" s="15">
        <v>0.5</v>
      </c>
      <c r="M69" s="15">
        <v>400</v>
      </c>
      <c r="N69" s="15">
        <f t="shared" si="17"/>
        <v>200</v>
      </c>
      <c r="O69" s="24"/>
      <c r="P69" s="15"/>
      <c r="Q69" s="15"/>
      <c r="R69" s="15"/>
      <c r="S69" s="27"/>
    </row>
    <row r="70" spans="1:19" ht="15" x14ac:dyDescent="0.2">
      <c r="A70" s="12"/>
      <c r="B70" s="13"/>
      <c r="C70" s="19"/>
      <c r="D70" s="12"/>
      <c r="E70" s="17"/>
      <c r="F70" s="12"/>
      <c r="G70" s="12"/>
      <c r="H70" s="15"/>
      <c r="I70" s="15"/>
      <c r="J70" s="15"/>
      <c r="K70" s="15"/>
      <c r="L70" s="15"/>
      <c r="M70" s="15"/>
      <c r="N70" s="15"/>
      <c r="O70" s="24"/>
      <c r="P70" s="15"/>
      <c r="Q70" s="15"/>
      <c r="R70" s="15"/>
      <c r="S70" s="27"/>
    </row>
    <row r="71" spans="1:19" ht="114.75" x14ac:dyDescent="0.2">
      <c r="A71" s="12" t="s">
        <v>50</v>
      </c>
      <c r="B71" s="18" t="s">
        <v>88</v>
      </c>
      <c r="C71" s="19">
        <v>44581</v>
      </c>
      <c r="D71" s="12"/>
      <c r="E71" s="28" t="s">
        <v>21</v>
      </c>
      <c r="F71" s="12">
        <v>6</v>
      </c>
      <c r="G71" s="12">
        <v>1</v>
      </c>
      <c r="H71" s="15">
        <f t="shared" si="15"/>
        <v>6</v>
      </c>
      <c r="I71" s="15">
        <v>600</v>
      </c>
      <c r="J71" s="15">
        <f t="shared" si="16"/>
        <v>3600</v>
      </c>
      <c r="K71" s="15" t="s">
        <v>22</v>
      </c>
      <c r="L71" s="15">
        <v>0.5</v>
      </c>
      <c r="M71" s="15">
        <v>400</v>
      </c>
      <c r="N71" s="15">
        <f t="shared" si="17"/>
        <v>200</v>
      </c>
      <c r="O71" s="24" t="s">
        <v>89</v>
      </c>
      <c r="P71" s="15">
        <v>4</v>
      </c>
      <c r="Q71" s="15">
        <v>281.56</v>
      </c>
      <c r="R71" s="15">
        <f t="shared" si="18"/>
        <v>1126.24</v>
      </c>
      <c r="S71" s="27"/>
    </row>
    <row r="72" spans="1:19" ht="15" x14ac:dyDescent="0.2">
      <c r="A72" s="12"/>
      <c r="B72" s="18"/>
      <c r="C72" s="19"/>
      <c r="D72" s="12"/>
      <c r="E72" s="28"/>
      <c r="F72" s="12"/>
      <c r="G72" s="12"/>
      <c r="H72" s="15"/>
      <c r="I72" s="15"/>
      <c r="J72" s="15"/>
      <c r="K72" s="15"/>
      <c r="L72" s="15"/>
      <c r="M72" s="15"/>
      <c r="N72" s="15"/>
      <c r="O72" s="24" t="s">
        <v>90</v>
      </c>
      <c r="P72" s="15">
        <v>4</v>
      </c>
      <c r="Q72" s="15">
        <v>113.45</v>
      </c>
      <c r="R72" s="15">
        <f t="shared" si="18"/>
        <v>453.8</v>
      </c>
      <c r="S72" s="27"/>
    </row>
    <row r="73" spans="1:19" ht="15" x14ac:dyDescent="0.2">
      <c r="A73" s="12"/>
      <c r="B73" s="18"/>
      <c r="C73" s="19"/>
      <c r="D73" s="12"/>
      <c r="E73" s="28"/>
      <c r="F73" s="12"/>
      <c r="G73" s="12"/>
      <c r="H73" s="15"/>
      <c r="I73" s="15"/>
      <c r="J73" s="15"/>
      <c r="K73" s="15"/>
      <c r="L73" s="15"/>
      <c r="M73" s="15"/>
      <c r="N73" s="15"/>
      <c r="O73" s="24" t="s">
        <v>91</v>
      </c>
      <c r="P73" s="15">
        <v>8</v>
      </c>
      <c r="Q73" s="15">
        <v>34.5</v>
      </c>
      <c r="R73" s="15">
        <f t="shared" si="18"/>
        <v>276</v>
      </c>
      <c r="S73" s="27"/>
    </row>
    <row r="74" spans="1:19" ht="15" x14ac:dyDescent="0.2">
      <c r="A74" s="12"/>
      <c r="B74" s="18"/>
      <c r="C74" s="19"/>
      <c r="D74" s="12"/>
      <c r="E74" s="28"/>
      <c r="F74" s="12"/>
      <c r="G74" s="12"/>
      <c r="H74" s="15"/>
      <c r="I74" s="15"/>
      <c r="J74" s="15"/>
      <c r="K74" s="15"/>
      <c r="L74" s="15"/>
      <c r="M74" s="15"/>
      <c r="N74" s="15"/>
      <c r="O74" s="24" t="s">
        <v>92</v>
      </c>
      <c r="P74" s="15">
        <v>8</v>
      </c>
      <c r="Q74" s="15">
        <v>22.75</v>
      </c>
      <c r="R74" s="15">
        <f t="shared" si="18"/>
        <v>182</v>
      </c>
      <c r="S74" s="27"/>
    </row>
    <row r="75" spans="1:19" ht="15" x14ac:dyDescent="0.2">
      <c r="A75" s="12"/>
      <c r="B75" s="18"/>
      <c r="C75" s="19"/>
      <c r="D75" s="12"/>
      <c r="E75" s="28"/>
      <c r="F75" s="12"/>
      <c r="G75" s="12"/>
      <c r="H75" s="15"/>
      <c r="I75" s="15"/>
      <c r="J75" s="15"/>
      <c r="K75" s="15"/>
      <c r="L75" s="15"/>
      <c r="M75" s="15"/>
      <c r="N75" s="15"/>
      <c r="O75" s="24" t="s">
        <v>93</v>
      </c>
      <c r="P75" s="15">
        <v>50</v>
      </c>
      <c r="Q75" s="15">
        <v>0.8</v>
      </c>
      <c r="R75" s="15">
        <f t="shared" si="18"/>
        <v>40</v>
      </c>
      <c r="S75" s="27"/>
    </row>
    <row r="76" spans="1:19" ht="15" x14ac:dyDescent="0.2">
      <c r="A76" s="12"/>
      <c r="B76" s="18"/>
      <c r="C76" s="19"/>
      <c r="D76" s="12"/>
      <c r="E76" s="28"/>
      <c r="F76" s="12"/>
      <c r="G76" s="12"/>
      <c r="H76" s="15"/>
      <c r="I76" s="15"/>
      <c r="J76" s="15"/>
      <c r="K76" s="15"/>
      <c r="L76" s="15"/>
      <c r="M76" s="15"/>
      <c r="N76" s="15"/>
      <c r="O76" s="24" t="s">
        <v>94</v>
      </c>
      <c r="P76" s="15">
        <v>20</v>
      </c>
      <c r="Q76" s="15">
        <v>5</v>
      </c>
      <c r="R76" s="15">
        <f t="shared" si="18"/>
        <v>100</v>
      </c>
      <c r="S76" s="27"/>
    </row>
    <row r="77" spans="1:19" ht="15" x14ac:dyDescent="0.2">
      <c r="A77" s="12"/>
      <c r="B77" s="18"/>
      <c r="C77" s="19"/>
      <c r="D77" s="12"/>
      <c r="E77" s="28"/>
      <c r="F77" s="12"/>
      <c r="G77" s="12"/>
      <c r="H77" s="15"/>
      <c r="I77" s="15"/>
      <c r="J77" s="15"/>
      <c r="K77" s="15"/>
      <c r="L77" s="15"/>
      <c r="M77" s="15"/>
      <c r="N77" s="15"/>
      <c r="O77" s="24" t="s">
        <v>28</v>
      </c>
      <c r="P77" s="15">
        <v>50</v>
      </c>
      <c r="Q77" s="15">
        <v>0.82</v>
      </c>
      <c r="R77" s="15">
        <f t="shared" si="18"/>
        <v>41</v>
      </c>
      <c r="S77" s="27"/>
    </row>
    <row r="78" spans="1:19" ht="15" x14ac:dyDescent="0.2">
      <c r="A78" s="12"/>
      <c r="B78" s="18"/>
      <c r="C78" s="19"/>
      <c r="D78" s="12"/>
      <c r="E78" s="28"/>
      <c r="F78" s="12"/>
      <c r="G78" s="12"/>
      <c r="H78" s="15"/>
      <c r="I78" s="15"/>
      <c r="J78" s="15"/>
      <c r="K78" s="15"/>
      <c r="L78" s="15"/>
      <c r="M78" s="15"/>
      <c r="N78" s="15"/>
      <c r="O78" s="24" t="s">
        <v>95</v>
      </c>
      <c r="P78" s="15">
        <v>0.5</v>
      </c>
      <c r="Q78" s="15">
        <v>62.24</v>
      </c>
      <c r="R78" s="15">
        <f t="shared" si="18"/>
        <v>31.12</v>
      </c>
      <c r="S78" s="27"/>
    </row>
    <row r="79" spans="1:19" ht="15" x14ac:dyDescent="0.2">
      <c r="A79" s="12"/>
      <c r="B79" s="18"/>
      <c r="C79" s="19"/>
      <c r="D79" s="12"/>
      <c r="E79" s="28"/>
      <c r="F79" s="12"/>
      <c r="G79" s="12"/>
      <c r="H79" s="15"/>
      <c r="I79" s="15"/>
      <c r="J79" s="15"/>
      <c r="K79" s="15"/>
      <c r="L79" s="15"/>
      <c r="M79" s="15"/>
      <c r="N79" s="15"/>
      <c r="O79" s="24"/>
      <c r="P79" s="15"/>
      <c r="Q79" s="15"/>
      <c r="R79" s="15"/>
      <c r="S79" s="27"/>
    </row>
    <row r="80" spans="1:19" x14ac:dyDescent="0.2">
      <c r="A80" s="12"/>
      <c r="B80" s="13"/>
      <c r="C80" s="12"/>
      <c r="D80" s="12"/>
      <c r="E80" s="12"/>
      <c r="F80" s="12"/>
      <c r="G80" s="12"/>
      <c r="H80" s="15">
        <f>F80*G80</f>
        <v>0</v>
      </c>
      <c r="I80" s="15"/>
      <c r="J80" s="15">
        <f t="shared" si="16"/>
        <v>0</v>
      </c>
      <c r="K80" s="15"/>
      <c r="L80" s="15"/>
      <c r="M80" s="15"/>
      <c r="N80" s="15">
        <f>L80*M80</f>
        <v>0</v>
      </c>
      <c r="O80" s="15"/>
      <c r="P80" s="15"/>
      <c r="Q80" s="15"/>
      <c r="R80" s="15">
        <f t="shared" si="18"/>
        <v>0</v>
      </c>
      <c r="S80" s="27"/>
    </row>
    <row r="81" spans="1:19" x14ac:dyDescent="0.2">
      <c r="A81" s="12"/>
      <c r="B81" s="13"/>
      <c r="C81" s="12"/>
      <c r="D81" s="12"/>
      <c r="E81" s="25" t="s">
        <v>68</v>
      </c>
      <c r="F81" s="12"/>
      <c r="G81" s="12"/>
      <c r="H81" s="26">
        <f>SUM(H60:H80)</f>
        <v>12</v>
      </c>
      <c r="I81" s="15"/>
      <c r="J81" s="26">
        <f>SUM(J61:J80)</f>
        <v>7200</v>
      </c>
      <c r="K81" s="15"/>
      <c r="L81" s="26">
        <f>SUM(L60:L80)</f>
        <v>2.5</v>
      </c>
      <c r="M81" s="15"/>
      <c r="N81" s="26">
        <f>SUM(N60:N80)</f>
        <v>1000</v>
      </c>
      <c r="O81" s="15"/>
      <c r="P81" s="15"/>
      <c r="Q81" s="15"/>
      <c r="R81" s="26">
        <f>SUM(R60:R80)</f>
        <v>2955.11</v>
      </c>
      <c r="S81" s="16">
        <f>J81+N81+R81</f>
        <v>11155.11</v>
      </c>
    </row>
    <row r="82" spans="1:19" x14ac:dyDescent="0.2">
      <c r="A82" s="12"/>
      <c r="B82" s="13"/>
      <c r="C82" s="12"/>
      <c r="D82" s="12"/>
      <c r="E82" s="25" t="s">
        <v>68</v>
      </c>
      <c r="F82" s="12"/>
      <c r="G82" s="12"/>
      <c r="H82" s="26">
        <f>H52+H59+H81</f>
        <v>51.5</v>
      </c>
      <c r="I82" s="15"/>
      <c r="J82" s="26">
        <f>J52+J59+J81</f>
        <v>30900</v>
      </c>
      <c r="K82" s="15"/>
      <c r="L82" s="26">
        <f>L52+L59+L81</f>
        <v>6</v>
      </c>
      <c r="M82" s="15"/>
      <c r="N82" s="26">
        <f>N52+N59+N81</f>
        <v>2425</v>
      </c>
      <c r="O82" s="15"/>
      <c r="P82" s="15"/>
      <c r="Q82" s="15"/>
      <c r="R82" s="26">
        <f>R52+R59+R81</f>
        <v>13326.630000000001</v>
      </c>
      <c r="S82" s="26">
        <f>SUM(S5:S81)</f>
        <v>46651.630000000005</v>
      </c>
    </row>
    <row r="83" spans="1:19" x14ac:dyDescent="0.2">
      <c r="C83" s="22"/>
      <c r="R83" s="29">
        <f>J82+N82+R82</f>
        <v>46651.630000000005</v>
      </c>
      <c r="S83" s="29" t="s">
        <v>0</v>
      </c>
    </row>
    <row r="85" spans="1:19" ht="20.25" x14ac:dyDescent="0.3">
      <c r="A85"/>
      <c r="B85"/>
      <c r="C85"/>
      <c r="D85"/>
      <c r="E85"/>
      <c r="F85" t="s">
        <v>0</v>
      </c>
      <c r="G85"/>
      <c r="H85" s="30" t="s">
        <v>96</v>
      </c>
      <c r="I85"/>
      <c r="J85"/>
      <c r="K85"/>
      <c r="L85"/>
      <c r="M85"/>
      <c r="N85"/>
      <c r="O85" s="31"/>
      <c r="P85"/>
      <c r="Q85"/>
      <c r="R85"/>
      <c r="S85"/>
    </row>
    <row r="86" spans="1:19" x14ac:dyDescent="0.2">
      <c r="O86" s="32"/>
    </row>
    <row r="87" spans="1:19" x14ac:dyDescent="0.2">
      <c r="A87" s="3" t="s">
        <v>2</v>
      </c>
      <c r="B87" s="3" t="s">
        <v>3</v>
      </c>
      <c r="C87" s="3" t="s">
        <v>4</v>
      </c>
      <c r="D87" s="3" t="s">
        <v>5</v>
      </c>
      <c r="E87" s="3" t="s">
        <v>6</v>
      </c>
      <c r="F87" s="4" t="s">
        <v>7</v>
      </c>
      <c r="G87" s="4" t="s">
        <v>8</v>
      </c>
      <c r="H87" s="5" t="s">
        <v>9</v>
      </c>
      <c r="I87" s="5"/>
      <c r="J87" s="5"/>
      <c r="K87" s="3"/>
      <c r="L87" s="5" t="s">
        <v>10</v>
      </c>
      <c r="M87" s="5"/>
      <c r="N87" s="5"/>
      <c r="O87" s="5" t="s">
        <v>11</v>
      </c>
      <c r="P87" s="5"/>
      <c r="Q87" s="5"/>
      <c r="R87" s="5"/>
    </row>
    <row r="88" spans="1:19" ht="25.5" x14ac:dyDescent="0.2">
      <c r="A88" s="7"/>
      <c r="B88" s="7"/>
      <c r="C88" s="7"/>
      <c r="D88" s="7"/>
      <c r="E88" s="7"/>
      <c r="F88" s="8"/>
      <c r="G88" s="8"/>
      <c r="H88" s="9" t="s">
        <v>12</v>
      </c>
      <c r="I88" s="10" t="s">
        <v>13</v>
      </c>
      <c r="J88" s="9" t="s">
        <v>14</v>
      </c>
      <c r="K88" s="11"/>
      <c r="L88" s="9" t="s">
        <v>12</v>
      </c>
      <c r="M88" s="9" t="s">
        <v>15</v>
      </c>
      <c r="N88" s="9" t="s">
        <v>14</v>
      </c>
      <c r="O88" s="10" t="s">
        <v>16</v>
      </c>
      <c r="P88" s="9" t="s">
        <v>12</v>
      </c>
      <c r="Q88" s="9" t="s">
        <v>15</v>
      </c>
      <c r="R88" s="9" t="s">
        <v>14</v>
      </c>
    </row>
    <row r="89" spans="1:19" ht="15.75" x14ac:dyDescent="0.2">
      <c r="A89" s="12"/>
      <c r="B89" s="13"/>
      <c r="C89" s="12"/>
      <c r="D89" s="13"/>
      <c r="E89" s="14" t="s">
        <v>17</v>
      </c>
      <c r="F89" s="12"/>
      <c r="G89" s="12"/>
      <c r="H89" s="15">
        <f>F89*G89</f>
        <v>0</v>
      </c>
      <c r="I89" s="15"/>
      <c r="J89" s="15">
        <f>H89*I89</f>
        <v>0</v>
      </c>
      <c r="K89" s="15"/>
      <c r="L89" s="15"/>
      <c r="M89" s="15"/>
      <c r="N89" s="15">
        <f>L89*M89</f>
        <v>0</v>
      </c>
      <c r="O89" s="24"/>
      <c r="P89" s="15"/>
      <c r="Q89" s="15"/>
      <c r="R89" s="15">
        <f>P89*Q89</f>
        <v>0</v>
      </c>
      <c r="S89" s="16"/>
    </row>
    <row r="90" spans="1:19" ht="15" x14ac:dyDescent="0.2">
      <c r="A90" s="12"/>
      <c r="B90" s="13"/>
      <c r="C90" s="12"/>
      <c r="D90" s="12"/>
      <c r="E90" s="17" t="s">
        <v>18</v>
      </c>
      <c r="F90" s="12"/>
      <c r="G90" s="12"/>
      <c r="H90" s="15">
        <f>F90*G90</f>
        <v>0</v>
      </c>
      <c r="I90" s="15"/>
      <c r="J90" s="15">
        <f>H90*I90</f>
        <v>0</v>
      </c>
      <c r="K90" s="15"/>
      <c r="L90" s="15"/>
      <c r="M90" s="15"/>
      <c r="N90" s="15">
        <f>L90*M90</f>
        <v>0</v>
      </c>
      <c r="O90" s="24"/>
      <c r="P90" s="15"/>
      <c r="Q90" s="15"/>
      <c r="R90" s="15">
        <f t="shared" ref="R90:R97" si="19">P90*Q90</f>
        <v>0</v>
      </c>
      <c r="S90" s="16"/>
    </row>
    <row r="91" spans="1:19" ht="76.5" x14ac:dyDescent="0.2">
      <c r="A91" s="12" t="s">
        <v>19</v>
      </c>
      <c r="B91" s="18" t="s">
        <v>97</v>
      </c>
      <c r="C91" s="19">
        <v>44593</v>
      </c>
      <c r="D91" s="12"/>
      <c r="E91" s="33" t="s">
        <v>98</v>
      </c>
      <c r="F91" s="12">
        <v>8</v>
      </c>
      <c r="G91" s="12">
        <v>2</v>
      </c>
      <c r="H91" s="15">
        <f>F91*G91</f>
        <v>16</v>
      </c>
      <c r="I91" s="15">
        <v>600</v>
      </c>
      <c r="J91" s="15">
        <f>H91*I91</f>
        <v>9600</v>
      </c>
      <c r="K91" s="15" t="s">
        <v>22</v>
      </c>
      <c r="L91" s="15">
        <v>0.5</v>
      </c>
      <c r="M91" s="15">
        <v>400</v>
      </c>
      <c r="N91" s="15">
        <f>L91*M91</f>
        <v>200</v>
      </c>
      <c r="O91" s="24" t="s">
        <v>99</v>
      </c>
      <c r="P91" s="15">
        <v>5</v>
      </c>
      <c r="Q91" s="15">
        <v>235</v>
      </c>
      <c r="R91" s="15">
        <f t="shared" si="19"/>
        <v>1175</v>
      </c>
      <c r="S91" s="21"/>
    </row>
    <row r="92" spans="1:19" x14ac:dyDescent="0.2">
      <c r="A92" s="12"/>
      <c r="B92" s="13"/>
      <c r="C92" s="12"/>
      <c r="D92" s="12"/>
      <c r="E92" s="12"/>
      <c r="F92" s="12"/>
      <c r="G92" s="12"/>
      <c r="H92" s="15"/>
      <c r="I92" s="15"/>
      <c r="J92" s="15"/>
      <c r="K92" s="15"/>
      <c r="L92" s="15"/>
      <c r="M92" s="15"/>
      <c r="N92" s="15"/>
      <c r="O92" s="24" t="s">
        <v>100</v>
      </c>
      <c r="P92" s="15">
        <v>1</v>
      </c>
      <c r="Q92" s="15">
        <v>165.67</v>
      </c>
      <c r="R92" s="15">
        <f t="shared" si="19"/>
        <v>165.67</v>
      </c>
      <c r="S92" s="21"/>
    </row>
    <row r="93" spans="1:19" x14ac:dyDescent="0.2">
      <c r="A93" s="12"/>
      <c r="B93" s="13"/>
      <c r="C93" s="12"/>
      <c r="D93" s="12"/>
      <c r="E93" s="12"/>
      <c r="F93" s="12"/>
      <c r="G93" s="12"/>
      <c r="H93" s="15"/>
      <c r="I93" s="15"/>
      <c r="J93" s="15"/>
      <c r="K93" s="15"/>
      <c r="L93" s="15"/>
      <c r="M93" s="15"/>
      <c r="N93" s="15"/>
      <c r="O93" s="24" t="s">
        <v>101</v>
      </c>
      <c r="P93" s="15">
        <v>2</v>
      </c>
      <c r="Q93" s="15">
        <v>105</v>
      </c>
      <c r="R93" s="15">
        <f t="shared" si="19"/>
        <v>210</v>
      </c>
      <c r="S93" s="21"/>
    </row>
    <row r="94" spans="1:19" x14ac:dyDescent="0.2">
      <c r="A94" s="12"/>
      <c r="B94" s="13"/>
      <c r="C94" s="12"/>
      <c r="D94" s="12"/>
      <c r="E94" s="12"/>
      <c r="F94" s="12"/>
      <c r="G94" s="12"/>
      <c r="H94" s="15"/>
      <c r="I94" s="15"/>
      <c r="J94" s="15"/>
      <c r="K94" s="15"/>
      <c r="L94" s="15"/>
      <c r="M94" s="15"/>
      <c r="N94" s="15"/>
      <c r="O94" s="24" t="s">
        <v>102</v>
      </c>
      <c r="P94" s="15">
        <v>2</v>
      </c>
      <c r="Q94" s="15">
        <v>255</v>
      </c>
      <c r="R94" s="15">
        <f t="shared" si="19"/>
        <v>510</v>
      </c>
      <c r="S94" s="21"/>
    </row>
    <row r="95" spans="1:19" ht="25.5" x14ac:dyDescent="0.2">
      <c r="A95" s="12"/>
      <c r="B95" s="13"/>
      <c r="C95" s="12"/>
      <c r="D95" s="12"/>
      <c r="E95" s="12"/>
      <c r="F95" s="12"/>
      <c r="G95" s="12"/>
      <c r="H95" s="15"/>
      <c r="I95" s="15"/>
      <c r="J95" s="15"/>
      <c r="K95" s="15"/>
      <c r="L95" s="15"/>
      <c r="M95" s="15"/>
      <c r="N95" s="15"/>
      <c r="O95" s="24" t="s">
        <v>103</v>
      </c>
      <c r="P95" s="15">
        <v>0.5</v>
      </c>
      <c r="Q95" s="15">
        <v>441</v>
      </c>
      <c r="R95" s="15">
        <f t="shared" si="19"/>
        <v>220.5</v>
      </c>
      <c r="S95" s="21"/>
    </row>
    <row r="96" spans="1:19" x14ac:dyDescent="0.2">
      <c r="A96" s="12"/>
      <c r="B96" s="13"/>
      <c r="C96" s="12"/>
      <c r="D96" s="12"/>
      <c r="E96" s="12"/>
      <c r="F96" s="12"/>
      <c r="G96" s="12"/>
      <c r="H96" s="15"/>
      <c r="I96" s="15"/>
      <c r="J96" s="15"/>
      <c r="K96" s="15"/>
      <c r="L96" s="15"/>
      <c r="M96" s="15"/>
      <c r="N96" s="15"/>
      <c r="O96" s="24"/>
      <c r="P96" s="15"/>
      <c r="Q96" s="15"/>
      <c r="R96" s="15"/>
      <c r="S96" s="21"/>
    </row>
    <row r="97" spans="1:19" x14ac:dyDescent="0.2">
      <c r="A97" s="12"/>
      <c r="B97" s="13"/>
      <c r="C97" s="12"/>
      <c r="D97" s="12"/>
      <c r="E97" s="12"/>
      <c r="F97" s="12"/>
      <c r="G97" s="12"/>
      <c r="H97" s="15">
        <f t="shared" ref="H97" si="20">F97*G97</f>
        <v>0</v>
      </c>
      <c r="I97" s="15"/>
      <c r="J97" s="15">
        <f t="shared" ref="J97" si="21">H97*I97</f>
        <v>0</v>
      </c>
      <c r="K97" s="15"/>
      <c r="L97" s="15"/>
      <c r="M97" s="15"/>
      <c r="N97" s="15">
        <f t="shared" ref="N97" si="22">L97*M97</f>
        <v>0</v>
      </c>
      <c r="O97" s="24"/>
      <c r="P97" s="15"/>
      <c r="Q97" s="15"/>
      <c r="R97" s="15">
        <f t="shared" si="19"/>
        <v>0</v>
      </c>
      <c r="S97" s="21"/>
    </row>
    <row r="98" spans="1:19" x14ac:dyDescent="0.2">
      <c r="A98" s="12"/>
      <c r="B98" s="13"/>
      <c r="C98" s="12"/>
      <c r="D98" s="12"/>
      <c r="E98" s="25" t="s">
        <v>68</v>
      </c>
      <c r="F98" s="12"/>
      <c r="G98" s="12"/>
      <c r="H98" s="26">
        <f>SUM(H89:H97)</f>
        <v>16</v>
      </c>
      <c r="I98" s="15"/>
      <c r="J98" s="26">
        <f>SUM(J89:J97)</f>
        <v>9600</v>
      </c>
      <c r="K98" s="26">
        <f>SUM(K89:K97)</f>
        <v>0</v>
      </c>
      <c r="L98" s="26">
        <f>SUM(L89:L97)</f>
        <v>0.5</v>
      </c>
      <c r="M98" s="15"/>
      <c r="N98" s="26">
        <f>SUM(N89:N97)</f>
        <v>200</v>
      </c>
      <c r="O98" s="24"/>
      <c r="P98" s="15"/>
      <c r="Q98" s="15"/>
      <c r="R98" s="26">
        <f>SUM(R89:R97)</f>
        <v>2281.17</v>
      </c>
      <c r="S98" s="16">
        <f>J98+N98+R98</f>
        <v>12081.17</v>
      </c>
    </row>
    <row r="99" spans="1:19" ht="15" x14ac:dyDescent="0.2">
      <c r="A99" s="12" t="s">
        <v>0</v>
      </c>
      <c r="B99" s="13"/>
      <c r="C99" s="12"/>
      <c r="D99" s="12"/>
      <c r="E99" s="17" t="s">
        <v>69</v>
      </c>
      <c r="F99" s="12"/>
      <c r="G99" s="12"/>
      <c r="H99" s="15">
        <f>F99*G99</f>
        <v>0</v>
      </c>
      <c r="I99" s="15"/>
      <c r="J99" s="15">
        <f>H99*I99</f>
        <v>0</v>
      </c>
      <c r="K99" s="15"/>
      <c r="L99" s="15"/>
      <c r="M99" s="15"/>
      <c r="N99" s="15">
        <f>L99*M99</f>
        <v>0</v>
      </c>
      <c r="O99" s="24"/>
      <c r="P99" s="15"/>
      <c r="Q99" s="15"/>
      <c r="R99" s="15">
        <f>P99</f>
        <v>0</v>
      </c>
      <c r="S99" s="27"/>
    </row>
    <row r="100" spans="1:19" ht="15" x14ac:dyDescent="0.2">
      <c r="A100" s="12"/>
      <c r="B100" s="13"/>
      <c r="C100" s="19"/>
      <c r="D100" s="12"/>
      <c r="E100" s="17" t="s">
        <v>104</v>
      </c>
      <c r="F100" s="12"/>
      <c r="G100" s="12"/>
      <c r="H100" s="15">
        <f t="shared" ref="H100:H102" si="23">F100*G100</f>
        <v>0</v>
      </c>
      <c r="I100" s="15"/>
      <c r="J100" s="15">
        <f>H100*I100</f>
        <v>0</v>
      </c>
      <c r="K100" s="15"/>
      <c r="L100" s="15"/>
      <c r="M100" s="15"/>
      <c r="N100" s="15">
        <f t="shared" ref="N100:N101" si="24">L100*M100</f>
        <v>0</v>
      </c>
      <c r="O100" s="24"/>
      <c r="P100" s="15"/>
      <c r="Q100" s="15"/>
      <c r="R100" s="15">
        <f>P100*Q100</f>
        <v>0</v>
      </c>
      <c r="S100" s="27"/>
    </row>
    <row r="101" spans="1:19" ht="15" x14ac:dyDescent="0.2">
      <c r="A101" s="12"/>
      <c r="B101" s="13"/>
      <c r="C101" s="12"/>
      <c r="D101" s="12"/>
      <c r="E101" s="17"/>
      <c r="F101" s="12"/>
      <c r="G101" s="12"/>
      <c r="H101" s="15">
        <f t="shared" si="23"/>
        <v>0</v>
      </c>
      <c r="I101" s="15"/>
      <c r="J101" s="15">
        <f>H101*I101</f>
        <v>0</v>
      </c>
      <c r="K101" s="15"/>
      <c r="L101" s="15"/>
      <c r="M101" s="15"/>
      <c r="N101" s="15">
        <f t="shared" si="24"/>
        <v>0</v>
      </c>
      <c r="O101" s="24"/>
      <c r="P101" s="15"/>
      <c r="Q101" s="15"/>
      <c r="R101" s="15">
        <f t="shared" ref="R101:R102" si="25">P101*Q101</f>
        <v>0</v>
      </c>
      <c r="S101" s="27"/>
    </row>
    <row r="102" spans="1:19" x14ac:dyDescent="0.2">
      <c r="A102" s="12"/>
      <c r="B102" s="13"/>
      <c r="C102" s="12"/>
      <c r="D102" s="12"/>
      <c r="E102" s="12"/>
      <c r="F102" s="12"/>
      <c r="G102" s="12"/>
      <c r="H102" s="15">
        <f t="shared" si="23"/>
        <v>0</v>
      </c>
      <c r="I102" s="15"/>
      <c r="J102" s="15">
        <f t="shared" ref="J102" si="26">H102*I102</f>
        <v>0</v>
      </c>
      <c r="K102" s="15"/>
      <c r="L102" s="15"/>
      <c r="M102" s="15"/>
      <c r="N102" s="15">
        <f>L102*M102</f>
        <v>0</v>
      </c>
      <c r="O102" s="24"/>
      <c r="P102" s="15"/>
      <c r="Q102" s="15"/>
      <c r="R102" s="15">
        <f t="shared" si="25"/>
        <v>0</v>
      </c>
      <c r="S102" s="16"/>
    </row>
    <row r="103" spans="1:19" x14ac:dyDescent="0.2">
      <c r="A103" s="12"/>
      <c r="B103" s="13"/>
      <c r="C103" s="12"/>
      <c r="D103" s="12"/>
      <c r="E103" s="25" t="s">
        <v>68</v>
      </c>
      <c r="F103" s="12"/>
      <c r="G103" s="12"/>
      <c r="H103" s="26">
        <f>SUM(H99:H102)</f>
        <v>0</v>
      </c>
      <c r="I103" s="15"/>
      <c r="J103" s="26">
        <f>SUM(J99:J102)</f>
        <v>0</v>
      </c>
      <c r="K103" s="15"/>
      <c r="L103" s="26">
        <f>SUM(L99:L102)</f>
        <v>0</v>
      </c>
      <c r="M103" s="15"/>
      <c r="N103" s="26">
        <f>SUM(N99:N102)</f>
        <v>0</v>
      </c>
      <c r="O103" s="24"/>
      <c r="P103" s="15"/>
      <c r="Q103" s="15"/>
      <c r="R103" s="26">
        <f>SUM(R99:R102)</f>
        <v>0</v>
      </c>
      <c r="S103" s="16">
        <f>J103+N103+R103</f>
        <v>0</v>
      </c>
    </row>
    <row r="104" spans="1:19" ht="15" x14ac:dyDescent="0.2">
      <c r="A104" s="12"/>
      <c r="B104" s="13"/>
      <c r="C104" s="12"/>
      <c r="D104" s="12"/>
      <c r="E104" s="17" t="s">
        <v>74</v>
      </c>
      <c r="F104" s="12"/>
      <c r="G104" s="12"/>
      <c r="H104" s="15">
        <f>F104*G104</f>
        <v>0</v>
      </c>
      <c r="I104" s="15"/>
      <c r="J104" s="15">
        <f>H104*I104</f>
        <v>0</v>
      </c>
      <c r="K104" s="15"/>
      <c r="L104" s="15"/>
      <c r="M104" s="15"/>
      <c r="N104" s="15">
        <f>L104*M104</f>
        <v>0</v>
      </c>
      <c r="O104" s="24"/>
      <c r="P104" s="15"/>
      <c r="Q104" s="15"/>
      <c r="R104" s="15">
        <f>P104*Q104</f>
        <v>0</v>
      </c>
      <c r="S104" s="27"/>
    </row>
    <row r="105" spans="1:19" ht="15" x14ac:dyDescent="0.2">
      <c r="A105" s="12"/>
      <c r="B105" s="13"/>
      <c r="C105" s="19"/>
      <c r="D105" s="12"/>
      <c r="E105" s="17"/>
      <c r="F105" s="12"/>
      <c r="G105" s="12"/>
      <c r="H105" s="15"/>
      <c r="I105" s="15"/>
      <c r="J105" s="15"/>
      <c r="K105" s="15"/>
      <c r="L105" s="15"/>
      <c r="M105" s="15"/>
      <c r="N105" s="15"/>
      <c r="O105" s="24"/>
      <c r="P105" s="15"/>
      <c r="Q105" s="15"/>
      <c r="R105" s="15"/>
      <c r="S105" s="27"/>
    </row>
    <row r="106" spans="1:19" ht="15" x14ac:dyDescent="0.2">
      <c r="A106" s="12"/>
      <c r="B106" s="13"/>
      <c r="C106" s="19"/>
      <c r="D106" s="12"/>
      <c r="E106" s="17"/>
      <c r="F106" s="12"/>
      <c r="G106" s="12"/>
      <c r="H106" s="15">
        <f>F106*G106</f>
        <v>0</v>
      </c>
      <c r="I106" s="15"/>
      <c r="J106" s="15">
        <f t="shared" ref="J106:J107" si="27">H106*I106</f>
        <v>0</v>
      </c>
      <c r="K106" s="15"/>
      <c r="L106" s="15"/>
      <c r="M106" s="15"/>
      <c r="N106" s="15">
        <f>L106*M106</f>
        <v>0</v>
      </c>
      <c r="O106" s="24"/>
      <c r="P106" s="15"/>
      <c r="Q106" s="15"/>
      <c r="R106" s="15">
        <f t="shared" ref="R106:R107" si="28">P106*Q106</f>
        <v>0</v>
      </c>
      <c r="S106" s="27"/>
    </row>
    <row r="107" spans="1:19" x14ac:dyDescent="0.2">
      <c r="A107" s="12"/>
      <c r="B107" s="13"/>
      <c r="C107" s="12"/>
      <c r="D107" s="12"/>
      <c r="E107" s="12"/>
      <c r="F107" s="12"/>
      <c r="G107" s="12"/>
      <c r="H107" s="15">
        <f>F107*G107</f>
        <v>0</v>
      </c>
      <c r="I107" s="15"/>
      <c r="J107" s="15">
        <f t="shared" si="27"/>
        <v>0</v>
      </c>
      <c r="K107" s="15"/>
      <c r="L107" s="15"/>
      <c r="M107" s="15"/>
      <c r="N107" s="15">
        <f>L107*M107</f>
        <v>0</v>
      </c>
      <c r="O107" s="24"/>
      <c r="P107" s="15"/>
      <c r="Q107" s="15"/>
      <c r="R107" s="15">
        <f t="shared" si="28"/>
        <v>0</v>
      </c>
      <c r="S107" s="27"/>
    </row>
    <row r="108" spans="1:19" x14ac:dyDescent="0.2">
      <c r="A108" s="12"/>
      <c r="B108" s="13"/>
      <c r="C108" s="12"/>
      <c r="D108" s="12"/>
      <c r="E108" s="25" t="s">
        <v>68</v>
      </c>
      <c r="F108" s="12"/>
      <c r="G108" s="12"/>
      <c r="H108" s="26">
        <f>SUM(H104:H107)</f>
        <v>0</v>
      </c>
      <c r="I108" s="15"/>
      <c r="J108" s="26">
        <f>SUM(J105:J107)</f>
        <v>0</v>
      </c>
      <c r="K108" s="15"/>
      <c r="L108" s="26">
        <f>SUM(L104:L107)</f>
        <v>0</v>
      </c>
      <c r="M108" s="15"/>
      <c r="N108" s="26">
        <f>SUM(N104:N107)</f>
        <v>0</v>
      </c>
      <c r="O108" s="24"/>
      <c r="P108" s="15"/>
      <c r="Q108" s="15"/>
      <c r="R108" s="26">
        <f>SUM(R104:R107)</f>
        <v>0</v>
      </c>
      <c r="S108" s="16">
        <f>J108+N108+R108</f>
        <v>0</v>
      </c>
    </row>
    <row r="109" spans="1:19" x14ac:dyDescent="0.2">
      <c r="A109" s="12"/>
      <c r="B109" s="13"/>
      <c r="C109" s="12"/>
      <c r="D109" s="12"/>
      <c r="E109" s="25" t="s">
        <v>68</v>
      </c>
      <c r="F109" s="12"/>
      <c r="G109" s="12"/>
      <c r="H109" s="26">
        <f>H98+H103+H108</f>
        <v>16</v>
      </c>
      <c r="I109" s="15"/>
      <c r="J109" s="26">
        <f>J98+J103+J108</f>
        <v>9600</v>
      </c>
      <c r="K109" s="15"/>
      <c r="L109" s="26">
        <f>L98+L103+L108</f>
        <v>0.5</v>
      </c>
      <c r="M109" s="15"/>
      <c r="N109" s="26">
        <f>N98+N103+N108</f>
        <v>200</v>
      </c>
      <c r="O109" s="24"/>
      <c r="P109" s="15"/>
      <c r="Q109" s="15"/>
      <c r="R109" s="26">
        <f>R98+R103+R108</f>
        <v>2281.17</v>
      </c>
      <c r="S109" s="26">
        <f>SUM(S89:S108)</f>
        <v>12081.17</v>
      </c>
    </row>
    <row r="110" spans="1:19" x14ac:dyDescent="0.2">
      <c r="C110" s="22"/>
      <c r="O110" s="32"/>
      <c r="R110" s="29">
        <f>J109+N109+R109</f>
        <v>12081.17</v>
      </c>
      <c r="S110" s="29" t="s">
        <v>0</v>
      </c>
    </row>
    <row r="113" spans="1:19" ht="20.25" x14ac:dyDescent="0.3">
      <c r="A113"/>
      <c r="B113"/>
      <c r="C113"/>
      <c r="D113"/>
      <c r="E113"/>
      <c r="F113" t="s">
        <v>0</v>
      </c>
      <c r="G113"/>
      <c r="H113" s="30" t="s">
        <v>105</v>
      </c>
      <c r="I113"/>
      <c r="J113"/>
      <c r="K113"/>
      <c r="L113"/>
      <c r="M113"/>
      <c r="N113"/>
      <c r="O113"/>
      <c r="P113"/>
      <c r="Q113"/>
      <c r="R113"/>
      <c r="S113"/>
    </row>
    <row r="114" spans="1:19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x14ac:dyDescent="0.2">
      <c r="A115" s="4" t="s">
        <v>2</v>
      </c>
      <c r="B115" s="4" t="s">
        <v>3</v>
      </c>
      <c r="C115" s="4" t="s">
        <v>4</v>
      </c>
      <c r="D115" s="4" t="s">
        <v>5</v>
      </c>
      <c r="E115" s="4" t="s">
        <v>6</v>
      </c>
      <c r="F115" s="4" t="s">
        <v>7</v>
      </c>
      <c r="G115" s="4" t="s">
        <v>8</v>
      </c>
      <c r="H115" s="34" t="s">
        <v>9</v>
      </c>
      <c r="I115" s="34"/>
      <c r="J115" s="34"/>
      <c r="K115" s="4"/>
      <c r="L115" s="34" t="s">
        <v>10</v>
      </c>
      <c r="M115" s="34"/>
      <c r="N115" s="34"/>
      <c r="O115" s="34" t="s">
        <v>11</v>
      </c>
      <c r="P115" s="34"/>
      <c r="Q115" s="34"/>
      <c r="R115" s="34"/>
      <c r="S115" s="32"/>
    </row>
    <row r="116" spans="1:19" ht="25.5" x14ac:dyDescent="0.2">
      <c r="A116" s="35"/>
      <c r="B116" s="35"/>
      <c r="C116" s="35"/>
      <c r="D116" s="35"/>
      <c r="E116" s="35"/>
      <c r="F116" s="8"/>
      <c r="G116" s="8"/>
      <c r="H116" s="10" t="s">
        <v>12</v>
      </c>
      <c r="I116" s="10" t="s">
        <v>13</v>
      </c>
      <c r="J116" s="10" t="s">
        <v>14</v>
      </c>
      <c r="K116" s="8"/>
      <c r="L116" s="10" t="s">
        <v>12</v>
      </c>
      <c r="M116" s="10" t="s">
        <v>15</v>
      </c>
      <c r="N116" s="10" t="s">
        <v>14</v>
      </c>
      <c r="O116" s="10" t="s">
        <v>16</v>
      </c>
      <c r="P116" s="10" t="s">
        <v>12</v>
      </c>
      <c r="Q116" s="10" t="s">
        <v>15</v>
      </c>
      <c r="R116" s="10" t="s">
        <v>14</v>
      </c>
      <c r="S116" s="32"/>
    </row>
    <row r="117" spans="1:19" ht="31.5" x14ac:dyDescent="0.2">
      <c r="A117" s="13"/>
      <c r="B117" s="13"/>
      <c r="C117" s="13"/>
      <c r="D117" s="13"/>
      <c r="E117" s="36" t="s">
        <v>17</v>
      </c>
      <c r="F117" s="13"/>
      <c r="G117" s="13"/>
      <c r="H117" s="24">
        <f>F117*G117</f>
        <v>0</v>
      </c>
      <c r="I117" s="24"/>
      <c r="J117" s="24">
        <f>H117*I117</f>
        <v>0</v>
      </c>
      <c r="K117" s="24"/>
      <c r="L117" s="24"/>
      <c r="M117" s="24"/>
      <c r="N117" s="24">
        <f>L117*M117</f>
        <v>0</v>
      </c>
      <c r="O117" s="24"/>
      <c r="P117" s="24"/>
      <c r="Q117" s="24"/>
      <c r="R117" s="24">
        <f>P117*Q117</f>
        <v>0</v>
      </c>
      <c r="S117" s="37"/>
    </row>
    <row r="118" spans="1:19" ht="15" x14ac:dyDescent="0.2">
      <c r="A118" s="13"/>
      <c r="B118" s="13"/>
      <c r="C118" s="13"/>
      <c r="D118" s="13"/>
      <c r="E118" s="38" t="s">
        <v>18</v>
      </c>
      <c r="F118" s="13"/>
      <c r="G118" s="13"/>
      <c r="H118" s="24">
        <f>F118*G118</f>
        <v>0</v>
      </c>
      <c r="I118" s="24"/>
      <c r="J118" s="24">
        <f>H118*I118</f>
        <v>0</v>
      </c>
      <c r="K118" s="24"/>
      <c r="L118" s="24"/>
      <c r="M118" s="24"/>
      <c r="N118" s="24">
        <f>L118*M118</f>
        <v>0</v>
      </c>
      <c r="O118" s="24"/>
      <c r="P118" s="24"/>
      <c r="Q118" s="24"/>
      <c r="R118" s="24">
        <f t="shared" ref="R118:R121" si="29">P118*Q118</f>
        <v>0</v>
      </c>
      <c r="S118" s="37"/>
    </row>
    <row r="119" spans="1:19" ht="89.25" x14ac:dyDescent="0.2">
      <c r="A119" s="13" t="s">
        <v>19</v>
      </c>
      <c r="B119" s="18" t="s">
        <v>106</v>
      </c>
      <c r="C119" s="39">
        <v>44649</v>
      </c>
      <c r="D119" s="13"/>
      <c r="E119" s="40" t="s">
        <v>107</v>
      </c>
      <c r="F119" s="13">
        <v>1.1499999999999999</v>
      </c>
      <c r="G119" s="13">
        <v>2</v>
      </c>
      <c r="H119" s="24">
        <f>F119*G119</f>
        <v>2.2999999999999998</v>
      </c>
      <c r="I119" s="24">
        <v>600</v>
      </c>
      <c r="J119" s="24">
        <f>H119*I119</f>
        <v>1380</v>
      </c>
      <c r="K119" s="24" t="s">
        <v>71</v>
      </c>
      <c r="L119" s="24">
        <v>0.5</v>
      </c>
      <c r="M119" s="24">
        <v>450</v>
      </c>
      <c r="N119" s="24">
        <f>L119*M119</f>
        <v>225</v>
      </c>
      <c r="O119" s="24" t="s">
        <v>108</v>
      </c>
      <c r="P119" s="24">
        <v>2</v>
      </c>
      <c r="Q119" s="24">
        <v>236</v>
      </c>
      <c r="R119" s="24">
        <f t="shared" si="29"/>
        <v>472</v>
      </c>
      <c r="S119" s="41"/>
    </row>
    <row r="120" spans="1:19" ht="25.5" x14ac:dyDescent="0.2">
      <c r="A120" s="13"/>
      <c r="B120" s="13"/>
      <c r="C120" s="13"/>
      <c r="D120" s="13"/>
      <c r="E120" s="13"/>
      <c r="F120" s="13"/>
      <c r="G120" s="13"/>
      <c r="H120" s="24"/>
      <c r="I120" s="24"/>
      <c r="J120" s="24"/>
      <c r="K120" s="24"/>
      <c r="L120" s="24"/>
      <c r="M120" s="24"/>
      <c r="N120" s="24"/>
      <c r="O120" s="24" t="s">
        <v>53</v>
      </c>
      <c r="P120" s="24">
        <v>0.5</v>
      </c>
      <c r="Q120" s="24">
        <v>157.19999999999999</v>
      </c>
      <c r="R120" s="24">
        <f t="shared" si="29"/>
        <v>78.599999999999994</v>
      </c>
      <c r="S120" s="41"/>
    </row>
    <row r="121" spans="1:19" x14ac:dyDescent="0.2">
      <c r="A121" s="13"/>
      <c r="B121" s="13"/>
      <c r="C121" s="13"/>
      <c r="D121" s="13"/>
      <c r="E121" s="13"/>
      <c r="F121" s="13"/>
      <c r="G121" s="13"/>
      <c r="H121" s="24"/>
      <c r="I121" s="24"/>
      <c r="J121" s="24"/>
      <c r="K121" s="24"/>
      <c r="L121" s="24"/>
      <c r="M121" s="24"/>
      <c r="N121" s="24"/>
      <c r="O121" s="24" t="s">
        <v>30</v>
      </c>
      <c r="P121" s="24">
        <v>0.3</v>
      </c>
      <c r="Q121" s="24">
        <v>75</v>
      </c>
      <c r="R121" s="24">
        <f t="shared" si="29"/>
        <v>22.5</v>
      </c>
      <c r="S121" s="41"/>
    </row>
    <row r="122" spans="1:19" x14ac:dyDescent="0.2">
      <c r="A122" s="13"/>
      <c r="B122" s="13"/>
      <c r="C122" s="13"/>
      <c r="D122" s="13"/>
      <c r="E122" s="13"/>
      <c r="F122" s="13"/>
      <c r="G122" s="13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41"/>
    </row>
    <row r="123" spans="1:19" x14ac:dyDescent="0.2">
      <c r="A123" s="13"/>
      <c r="B123" s="13"/>
      <c r="C123" s="13"/>
      <c r="D123" s="13"/>
      <c r="E123" s="13"/>
      <c r="F123" s="13"/>
      <c r="G123" s="13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41"/>
    </row>
    <row r="124" spans="1:19" x14ac:dyDescent="0.2">
      <c r="A124" s="13"/>
      <c r="B124" s="13"/>
      <c r="C124" s="13"/>
      <c r="D124" s="13"/>
      <c r="E124" s="42" t="s">
        <v>68</v>
      </c>
      <c r="F124" s="13"/>
      <c r="G124" s="13"/>
      <c r="H124" s="43">
        <f>SUM(H117:H123)</f>
        <v>2.2999999999999998</v>
      </c>
      <c r="I124" s="24"/>
      <c r="J124" s="43">
        <f>SUM(J117:J123)</f>
        <v>1380</v>
      </c>
      <c r="K124" s="43"/>
      <c r="L124" s="43">
        <f>SUM(L117:L123)</f>
        <v>0.5</v>
      </c>
      <c r="M124" s="24"/>
      <c r="N124" s="43">
        <f>SUM(N117:N123)</f>
        <v>225</v>
      </c>
      <c r="O124" s="24"/>
      <c r="P124" s="24"/>
      <c r="Q124" s="24"/>
      <c r="R124" s="43">
        <f>SUM(R117:R123)</f>
        <v>573.1</v>
      </c>
      <c r="S124" s="37">
        <f>J124+N124+R124</f>
        <v>2178.1</v>
      </c>
    </row>
    <row r="125" spans="1:19" ht="15" x14ac:dyDescent="0.2">
      <c r="A125" s="13" t="s">
        <v>0</v>
      </c>
      <c r="B125" s="13"/>
      <c r="C125" s="13"/>
      <c r="D125" s="13"/>
      <c r="E125" s="38" t="s">
        <v>69</v>
      </c>
      <c r="F125" s="13"/>
      <c r="G125" s="13"/>
      <c r="H125" s="24">
        <f>F125*G125</f>
        <v>0</v>
      </c>
      <c r="I125" s="24"/>
      <c r="J125" s="24">
        <f>H125*I125</f>
        <v>0</v>
      </c>
      <c r="K125" s="24"/>
      <c r="L125" s="24"/>
      <c r="M125" s="24"/>
      <c r="N125" s="24">
        <f>L125*M125</f>
        <v>0</v>
      </c>
      <c r="O125" s="24"/>
      <c r="P125" s="24"/>
      <c r="Q125" s="24"/>
      <c r="R125" s="24">
        <f>P125</f>
        <v>0</v>
      </c>
      <c r="S125" s="44"/>
    </row>
    <row r="126" spans="1:19" ht="38.25" x14ac:dyDescent="0.2">
      <c r="A126" s="13" t="s">
        <v>19</v>
      </c>
      <c r="B126" s="18" t="s">
        <v>109</v>
      </c>
      <c r="C126" s="39">
        <v>44624</v>
      </c>
      <c r="D126" s="13"/>
      <c r="E126" s="45" t="s">
        <v>21</v>
      </c>
      <c r="F126" s="13">
        <v>1</v>
      </c>
      <c r="G126" s="13">
        <v>2</v>
      </c>
      <c r="H126" s="24">
        <f t="shared" ref="H126:H129" si="30">F126*G126</f>
        <v>2</v>
      </c>
      <c r="I126" s="24">
        <v>600</v>
      </c>
      <c r="J126" s="24">
        <f>H126*I126</f>
        <v>1200</v>
      </c>
      <c r="K126" s="24" t="s">
        <v>22</v>
      </c>
      <c r="L126" s="24">
        <v>0.5</v>
      </c>
      <c r="M126" s="24">
        <v>400</v>
      </c>
      <c r="N126" s="24">
        <f t="shared" ref="N126:N128" si="31">L126*M126</f>
        <v>200</v>
      </c>
      <c r="O126" s="24" t="s">
        <v>110</v>
      </c>
      <c r="P126" s="24">
        <v>0.1</v>
      </c>
      <c r="Q126" s="24">
        <v>213</v>
      </c>
      <c r="R126" s="24">
        <f>P126*Q126</f>
        <v>21.3</v>
      </c>
      <c r="S126" s="44"/>
    </row>
    <row r="127" spans="1:19" ht="15" x14ac:dyDescent="0.2">
      <c r="A127" s="13"/>
      <c r="B127" s="13"/>
      <c r="C127" s="13"/>
      <c r="D127" s="13"/>
      <c r="E127" s="38"/>
      <c r="F127" s="13"/>
      <c r="G127" s="13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44"/>
    </row>
    <row r="128" spans="1:19" ht="15" x14ac:dyDescent="0.2">
      <c r="A128" s="13"/>
      <c r="B128" s="13"/>
      <c r="C128" s="13"/>
      <c r="D128" s="13"/>
      <c r="E128" s="38"/>
      <c r="F128" s="13"/>
      <c r="G128" s="13"/>
      <c r="H128" s="24">
        <f t="shared" si="30"/>
        <v>0</v>
      </c>
      <c r="I128" s="24"/>
      <c r="J128" s="24">
        <f t="shared" ref="J128:J129" si="32">H128*I128</f>
        <v>0</v>
      </c>
      <c r="K128" s="24"/>
      <c r="L128" s="24"/>
      <c r="M128" s="24"/>
      <c r="N128" s="24">
        <f t="shared" si="31"/>
        <v>0</v>
      </c>
      <c r="O128" s="24"/>
      <c r="P128" s="24"/>
      <c r="Q128" s="24"/>
      <c r="R128" s="24">
        <f t="shared" ref="R128:R129" si="33">P128*Q128</f>
        <v>0</v>
      </c>
      <c r="S128" s="44"/>
    </row>
    <row r="129" spans="1:19" x14ac:dyDescent="0.2">
      <c r="A129" s="13"/>
      <c r="B129" s="13"/>
      <c r="C129" s="13"/>
      <c r="D129" s="13"/>
      <c r="E129" s="13"/>
      <c r="F129" s="13"/>
      <c r="G129" s="13"/>
      <c r="H129" s="24">
        <f t="shared" si="30"/>
        <v>0</v>
      </c>
      <c r="I129" s="24"/>
      <c r="J129" s="24">
        <f t="shared" si="32"/>
        <v>0</v>
      </c>
      <c r="K129" s="24"/>
      <c r="L129" s="24"/>
      <c r="M129" s="24"/>
      <c r="N129" s="24">
        <f>L129*M129</f>
        <v>0</v>
      </c>
      <c r="O129" s="24"/>
      <c r="P129" s="24"/>
      <c r="Q129" s="24"/>
      <c r="R129" s="24">
        <f t="shared" si="33"/>
        <v>0</v>
      </c>
      <c r="S129" s="37"/>
    </row>
    <row r="130" spans="1:19" x14ac:dyDescent="0.2">
      <c r="A130" s="13"/>
      <c r="B130" s="13"/>
      <c r="C130" s="13"/>
      <c r="D130" s="13"/>
      <c r="E130" s="42" t="s">
        <v>68</v>
      </c>
      <c r="F130" s="13"/>
      <c r="G130" s="13"/>
      <c r="H130" s="43">
        <f>SUM(H125:H129)</f>
        <v>2</v>
      </c>
      <c r="I130" s="24"/>
      <c r="J130" s="43">
        <f>SUM(J125:J129)</f>
        <v>1200</v>
      </c>
      <c r="K130" s="24"/>
      <c r="L130" s="43">
        <f>SUM(L125:L129)</f>
        <v>0.5</v>
      </c>
      <c r="M130" s="24"/>
      <c r="N130" s="43">
        <f>SUM(N125:N129)</f>
        <v>200</v>
      </c>
      <c r="O130" s="24"/>
      <c r="P130" s="24"/>
      <c r="Q130" s="24"/>
      <c r="R130" s="43">
        <f>SUM(R125:R129)</f>
        <v>21.3</v>
      </c>
      <c r="S130" s="37">
        <f>J130+N130+R130</f>
        <v>1421.3</v>
      </c>
    </row>
    <row r="131" spans="1:19" ht="15" x14ac:dyDescent="0.2">
      <c r="A131" s="13"/>
      <c r="B131" s="13"/>
      <c r="C131" s="13"/>
      <c r="D131" s="13"/>
      <c r="E131" s="38" t="s">
        <v>74</v>
      </c>
      <c r="F131" s="13"/>
      <c r="G131" s="13"/>
      <c r="H131" s="24">
        <f>F131*G131</f>
        <v>0</v>
      </c>
      <c r="I131" s="24"/>
      <c r="J131" s="24">
        <f>H131*I131</f>
        <v>0</v>
      </c>
      <c r="K131" s="24"/>
      <c r="L131" s="24"/>
      <c r="M131" s="24"/>
      <c r="N131" s="24">
        <f>L131*M131</f>
        <v>0</v>
      </c>
      <c r="O131" s="24"/>
      <c r="P131" s="24"/>
      <c r="Q131" s="24"/>
      <c r="R131" s="24">
        <f>P131*Q131</f>
        <v>0</v>
      </c>
      <c r="S131" s="44"/>
    </row>
    <row r="132" spans="1:19" ht="76.5" x14ac:dyDescent="0.2">
      <c r="A132" s="13" t="s">
        <v>19</v>
      </c>
      <c r="B132" s="18" t="s">
        <v>111</v>
      </c>
      <c r="C132" s="39">
        <v>44625</v>
      </c>
      <c r="D132" s="13"/>
      <c r="E132" s="45" t="s">
        <v>21</v>
      </c>
      <c r="F132" s="13">
        <v>1</v>
      </c>
      <c r="G132" s="13">
        <v>1</v>
      </c>
      <c r="H132" s="24">
        <f t="shared" ref="H132" si="34">F132*G132</f>
        <v>1</v>
      </c>
      <c r="I132" s="24">
        <v>600</v>
      </c>
      <c r="J132" s="24">
        <f t="shared" ref="J132:J133" si="35">H132*I132</f>
        <v>600</v>
      </c>
      <c r="K132" s="24" t="s">
        <v>22</v>
      </c>
      <c r="L132" s="24">
        <v>0.5</v>
      </c>
      <c r="M132" s="24">
        <v>400</v>
      </c>
      <c r="N132" s="24">
        <f t="shared" ref="N132" si="36">L132*M132</f>
        <v>200</v>
      </c>
      <c r="O132" s="24" t="s">
        <v>95</v>
      </c>
      <c r="P132" s="24">
        <v>0.5</v>
      </c>
      <c r="Q132" s="24">
        <v>62.24</v>
      </c>
      <c r="R132" s="24">
        <f t="shared" ref="R132:R133" si="37">P132*Q132</f>
        <v>31.12</v>
      </c>
      <c r="S132" s="44"/>
    </row>
    <row r="133" spans="1:19" ht="15" x14ac:dyDescent="0.2">
      <c r="A133" s="13"/>
      <c r="B133" s="13"/>
      <c r="C133" s="39"/>
      <c r="D133" s="13"/>
      <c r="E133" s="38"/>
      <c r="F133" s="13"/>
      <c r="G133" s="13"/>
      <c r="H133" s="24">
        <f>F133*G133</f>
        <v>0</v>
      </c>
      <c r="I133" s="24"/>
      <c r="J133" s="24">
        <f t="shared" si="35"/>
        <v>0</v>
      </c>
      <c r="K133" s="24"/>
      <c r="L133" s="24"/>
      <c r="M133" s="24"/>
      <c r="N133" s="24">
        <f>L133*M133</f>
        <v>0</v>
      </c>
      <c r="O133" s="24" t="s">
        <v>91</v>
      </c>
      <c r="P133" s="24">
        <v>0.5</v>
      </c>
      <c r="Q133" s="24">
        <v>34.5</v>
      </c>
      <c r="R133" s="24">
        <f t="shared" si="37"/>
        <v>17.25</v>
      </c>
      <c r="S133" s="44"/>
    </row>
    <row r="134" spans="1:19" x14ac:dyDescent="0.2">
      <c r="A134" s="13"/>
      <c r="B134" s="13"/>
      <c r="C134" s="13"/>
      <c r="D134" s="13"/>
      <c r="E134" s="13"/>
      <c r="F134" s="13"/>
      <c r="G134" s="13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44"/>
    </row>
    <row r="135" spans="1:19" ht="102" x14ac:dyDescent="0.2">
      <c r="A135" s="13" t="s">
        <v>78</v>
      </c>
      <c r="B135" s="18" t="s">
        <v>112</v>
      </c>
      <c r="C135" s="39">
        <v>44643</v>
      </c>
      <c r="D135" s="13"/>
      <c r="E135" s="13" t="s">
        <v>113</v>
      </c>
      <c r="F135" s="13">
        <v>2</v>
      </c>
      <c r="G135" s="13">
        <v>1</v>
      </c>
      <c r="H135" s="24">
        <f t="shared" ref="H135:H139" si="38">F135*G135</f>
        <v>2</v>
      </c>
      <c r="I135" s="24">
        <v>600</v>
      </c>
      <c r="J135" s="24">
        <f t="shared" ref="J135:J139" si="39">H135*I135</f>
        <v>1200</v>
      </c>
      <c r="K135" s="24" t="s">
        <v>22</v>
      </c>
      <c r="L135" s="24">
        <v>0.5</v>
      </c>
      <c r="M135" s="24">
        <v>400</v>
      </c>
      <c r="N135" s="24">
        <f t="shared" ref="N135:N139" si="40">L135*M135</f>
        <v>200</v>
      </c>
      <c r="O135" s="24" t="s">
        <v>93</v>
      </c>
      <c r="P135" s="24">
        <v>6</v>
      </c>
      <c r="Q135" s="24">
        <v>0.8</v>
      </c>
      <c r="R135" s="24">
        <f t="shared" ref="R135:R139" si="41">P135*Q135</f>
        <v>4.8000000000000007</v>
      </c>
      <c r="S135" s="44"/>
    </row>
    <row r="136" spans="1:19" x14ac:dyDescent="0.2">
      <c r="A136" s="13"/>
      <c r="B136" s="13"/>
      <c r="C136" s="13"/>
      <c r="D136" s="13"/>
      <c r="E136" s="13"/>
      <c r="F136" s="13"/>
      <c r="G136" s="13"/>
      <c r="H136" s="24">
        <f t="shared" si="38"/>
        <v>0</v>
      </c>
      <c r="I136" s="24"/>
      <c r="J136" s="24">
        <f t="shared" si="39"/>
        <v>0</v>
      </c>
      <c r="K136" s="24"/>
      <c r="L136" s="24"/>
      <c r="M136" s="24"/>
      <c r="N136" s="24">
        <f t="shared" si="40"/>
        <v>0</v>
      </c>
      <c r="O136" s="24" t="s">
        <v>114</v>
      </c>
      <c r="P136" s="24">
        <v>6</v>
      </c>
      <c r="Q136" s="24">
        <v>0.82</v>
      </c>
      <c r="R136" s="24">
        <f t="shared" si="41"/>
        <v>4.92</v>
      </c>
      <c r="S136" s="44"/>
    </row>
    <row r="137" spans="1:19" x14ac:dyDescent="0.2">
      <c r="A137" s="13"/>
      <c r="B137" s="13"/>
      <c r="C137" s="13"/>
      <c r="D137" s="13"/>
      <c r="E137" s="13"/>
      <c r="F137" s="13"/>
      <c r="G137" s="13"/>
      <c r="H137" s="24"/>
      <c r="I137" s="24"/>
      <c r="J137" s="24"/>
      <c r="K137" s="24"/>
      <c r="L137" s="24"/>
      <c r="M137" s="24"/>
      <c r="N137" s="24"/>
      <c r="O137" s="24" t="s">
        <v>95</v>
      </c>
      <c r="P137" s="24">
        <v>0.5</v>
      </c>
      <c r="Q137" s="24">
        <v>62.24</v>
      </c>
      <c r="R137" s="24">
        <f t="shared" si="41"/>
        <v>31.12</v>
      </c>
      <c r="S137" s="44"/>
    </row>
    <row r="138" spans="1:19" ht="25.5" x14ac:dyDescent="0.2">
      <c r="A138" s="13"/>
      <c r="B138" s="13"/>
      <c r="C138" s="13"/>
      <c r="D138" s="13"/>
      <c r="E138" s="13"/>
      <c r="F138" s="13"/>
      <c r="G138" s="13"/>
      <c r="H138" s="24"/>
      <c r="I138" s="24"/>
      <c r="J138" s="24"/>
      <c r="K138" s="24"/>
      <c r="L138" s="24"/>
      <c r="M138" s="24"/>
      <c r="N138" s="24"/>
      <c r="O138" s="24" t="s">
        <v>89</v>
      </c>
      <c r="P138" s="24">
        <v>3</v>
      </c>
      <c r="Q138" s="24">
        <v>281.56</v>
      </c>
      <c r="R138" s="24">
        <f t="shared" si="41"/>
        <v>844.68000000000006</v>
      </c>
      <c r="S138" s="44"/>
    </row>
    <row r="139" spans="1:19" x14ac:dyDescent="0.2">
      <c r="A139" s="13"/>
      <c r="B139" s="13"/>
      <c r="C139" s="13"/>
      <c r="D139" s="13"/>
      <c r="E139" s="13"/>
      <c r="F139" s="13"/>
      <c r="G139" s="13"/>
      <c r="H139" s="24">
        <f t="shared" si="38"/>
        <v>0</v>
      </c>
      <c r="I139" s="24"/>
      <c r="J139" s="24">
        <f t="shared" si="39"/>
        <v>0</v>
      </c>
      <c r="K139" s="24"/>
      <c r="L139" s="24"/>
      <c r="M139" s="24"/>
      <c r="N139" s="24">
        <f t="shared" si="40"/>
        <v>0</v>
      </c>
      <c r="O139" s="24"/>
      <c r="P139" s="24"/>
      <c r="Q139" s="24"/>
      <c r="R139" s="24">
        <f t="shared" si="41"/>
        <v>0</v>
      </c>
      <c r="S139" s="44"/>
    </row>
    <row r="140" spans="1:19" x14ac:dyDescent="0.2">
      <c r="A140" s="13"/>
      <c r="B140" s="13"/>
      <c r="C140" s="13"/>
      <c r="D140" s="13"/>
      <c r="E140" s="42" t="s">
        <v>68</v>
      </c>
      <c r="F140" s="13"/>
      <c r="G140" s="13"/>
      <c r="H140" s="43">
        <f>SUM(H131:H139)</f>
        <v>3</v>
      </c>
      <c r="I140" s="24"/>
      <c r="J140" s="43">
        <f>SUM(J131:J139)</f>
        <v>1800</v>
      </c>
      <c r="K140" s="43">
        <f>SUM(K131:K139)</f>
        <v>0</v>
      </c>
      <c r="L140" s="43">
        <f>SUM(L131:L139)</f>
        <v>1</v>
      </c>
      <c r="M140" s="24"/>
      <c r="N140" s="43">
        <f>SUM(N131:N139)</f>
        <v>400</v>
      </c>
      <c r="O140" s="24"/>
      <c r="P140" s="24"/>
      <c r="Q140" s="24"/>
      <c r="R140" s="43">
        <f>SUM(R131:R139)</f>
        <v>933.8900000000001</v>
      </c>
      <c r="S140" s="37">
        <f>J140+N140+R140</f>
        <v>3133.8900000000003</v>
      </c>
    </row>
    <row r="141" spans="1:19" x14ac:dyDescent="0.2">
      <c r="A141" s="13"/>
      <c r="B141" s="13"/>
      <c r="C141" s="13"/>
      <c r="D141" s="13"/>
      <c r="E141" s="42" t="s">
        <v>68</v>
      </c>
      <c r="F141" s="13"/>
      <c r="G141" s="13"/>
      <c r="H141" s="43">
        <f>H124+H130+H140</f>
        <v>7.3</v>
      </c>
      <c r="I141" s="24"/>
      <c r="J141" s="43">
        <f>J124+J130+J140</f>
        <v>4380</v>
      </c>
      <c r="K141" s="24"/>
      <c r="L141" s="43">
        <f>L124+L130+L140</f>
        <v>2</v>
      </c>
      <c r="M141" s="24"/>
      <c r="N141" s="43">
        <f>N124+N130+N140</f>
        <v>825</v>
      </c>
      <c r="O141" s="24"/>
      <c r="P141" s="24"/>
      <c r="Q141" s="24"/>
      <c r="R141" s="43">
        <f>R124+R130+R140</f>
        <v>1528.29</v>
      </c>
      <c r="S141" s="43">
        <f>SUM(S117:S140)</f>
        <v>6733.29</v>
      </c>
    </row>
    <row r="142" spans="1:19" x14ac:dyDescent="0.2">
      <c r="A142" s="32"/>
      <c r="B142" s="32"/>
      <c r="C142" s="46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47">
        <f>J141+N141+R141</f>
        <v>6733.29</v>
      </c>
      <c r="S142" s="47" t="s">
        <v>0</v>
      </c>
    </row>
    <row r="144" spans="1:19" ht="20.25" x14ac:dyDescent="0.3">
      <c r="A144"/>
      <c r="B144"/>
      <c r="C144"/>
      <c r="D144"/>
      <c r="E144"/>
      <c r="F144" t="s">
        <v>0</v>
      </c>
      <c r="G144"/>
      <c r="H144" s="30" t="s">
        <v>115</v>
      </c>
      <c r="I144"/>
      <c r="J144"/>
      <c r="K144"/>
      <c r="L144"/>
      <c r="M144"/>
      <c r="N144"/>
      <c r="O144" s="31"/>
      <c r="P144"/>
      <c r="Q144"/>
      <c r="R144"/>
      <c r="S144"/>
    </row>
    <row r="145" spans="1:19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31"/>
      <c r="P145"/>
      <c r="Q145"/>
      <c r="R145"/>
      <c r="S145"/>
    </row>
    <row r="146" spans="1:19" x14ac:dyDescent="0.2">
      <c r="A146" s="48" t="s">
        <v>2</v>
      </c>
      <c r="B146" s="48" t="s">
        <v>3</v>
      </c>
      <c r="C146" s="48" t="s">
        <v>4</v>
      </c>
      <c r="D146" s="48" t="s">
        <v>5</v>
      </c>
      <c r="E146" s="48" t="s">
        <v>6</v>
      </c>
      <c r="F146" s="49" t="s">
        <v>7</v>
      </c>
      <c r="G146" s="49" t="s">
        <v>8</v>
      </c>
      <c r="H146" s="50" t="s">
        <v>9</v>
      </c>
      <c r="I146" s="50"/>
      <c r="J146" s="50"/>
      <c r="K146" s="48"/>
      <c r="L146" s="50" t="s">
        <v>10</v>
      </c>
      <c r="M146" s="50"/>
      <c r="N146" s="50"/>
      <c r="O146" s="50" t="s">
        <v>11</v>
      </c>
      <c r="P146" s="50"/>
      <c r="Q146" s="50"/>
      <c r="R146" s="50"/>
      <c r="S146"/>
    </row>
    <row r="147" spans="1:19" ht="25.5" x14ac:dyDescent="0.2">
      <c r="A147" s="51"/>
      <c r="B147" s="51"/>
      <c r="C147" s="51"/>
      <c r="D147" s="51"/>
      <c r="E147" s="51"/>
      <c r="F147" s="52"/>
      <c r="G147" s="52"/>
      <c r="H147" s="9" t="s">
        <v>12</v>
      </c>
      <c r="I147" s="10" t="s">
        <v>13</v>
      </c>
      <c r="J147" s="9" t="s">
        <v>14</v>
      </c>
      <c r="K147" s="53"/>
      <c r="L147" s="9" t="s">
        <v>12</v>
      </c>
      <c r="M147" s="9" t="s">
        <v>15</v>
      </c>
      <c r="N147" s="9" t="s">
        <v>14</v>
      </c>
      <c r="O147" s="10" t="s">
        <v>16</v>
      </c>
      <c r="P147" s="9" t="s">
        <v>12</v>
      </c>
      <c r="Q147" s="9" t="s">
        <v>15</v>
      </c>
      <c r="R147" s="9" t="s">
        <v>14</v>
      </c>
    </row>
    <row r="148" spans="1:19" ht="15.75" x14ac:dyDescent="0.2">
      <c r="A148" s="12"/>
      <c r="B148" s="13"/>
      <c r="C148" s="12"/>
      <c r="D148" s="13"/>
      <c r="E148" s="14" t="s">
        <v>17</v>
      </c>
      <c r="F148" s="12"/>
      <c r="G148" s="12"/>
      <c r="H148" s="15">
        <f>F148*G148</f>
        <v>0</v>
      </c>
      <c r="I148" s="15"/>
      <c r="J148" s="15">
        <f>H148*I148</f>
        <v>0</v>
      </c>
      <c r="K148" s="15"/>
      <c r="L148" s="15"/>
      <c r="M148" s="15"/>
      <c r="N148" s="15">
        <f>L148*M148</f>
        <v>0</v>
      </c>
      <c r="O148" s="24"/>
      <c r="P148" s="15"/>
      <c r="Q148" s="15"/>
      <c r="R148" s="15">
        <f>P148*Q148</f>
        <v>0</v>
      </c>
      <c r="S148" s="16"/>
    </row>
    <row r="149" spans="1:19" ht="15" x14ac:dyDescent="0.2">
      <c r="A149" s="12"/>
      <c r="B149" s="13"/>
      <c r="C149" s="12"/>
      <c r="D149" s="12"/>
      <c r="E149" s="17" t="s">
        <v>18</v>
      </c>
      <c r="F149" s="12"/>
      <c r="G149" s="12"/>
      <c r="H149" s="15">
        <f>F149*G149</f>
        <v>0</v>
      </c>
      <c r="I149" s="15"/>
      <c r="J149" s="15">
        <f>H149*I149</f>
        <v>0</v>
      </c>
      <c r="K149" s="15"/>
      <c r="L149" s="15"/>
      <c r="M149" s="15"/>
      <c r="N149" s="15">
        <f>L149*M149</f>
        <v>0</v>
      </c>
      <c r="O149" s="24"/>
      <c r="P149" s="15"/>
      <c r="Q149" s="15"/>
      <c r="R149" s="15">
        <f t="shared" ref="R149:R151" si="42">P149*Q149</f>
        <v>0</v>
      </c>
      <c r="S149" s="16"/>
    </row>
    <row r="150" spans="1:19" ht="51" x14ac:dyDescent="0.2">
      <c r="A150" s="12" t="s">
        <v>19</v>
      </c>
      <c r="B150" s="18" t="s">
        <v>116</v>
      </c>
      <c r="C150" s="19">
        <v>44670</v>
      </c>
      <c r="D150" s="12"/>
      <c r="E150" s="20" t="s">
        <v>117</v>
      </c>
      <c r="F150" s="12">
        <v>1</v>
      </c>
      <c r="G150" s="12">
        <v>2</v>
      </c>
      <c r="H150" s="15">
        <f>F150*G150</f>
        <v>2</v>
      </c>
      <c r="I150" s="15">
        <v>600</v>
      </c>
      <c r="J150" s="15">
        <f>H150*I150</f>
        <v>1200</v>
      </c>
      <c r="K150" s="15" t="s">
        <v>71</v>
      </c>
      <c r="L150" s="15">
        <v>0.5</v>
      </c>
      <c r="M150" s="15">
        <v>400</v>
      </c>
      <c r="N150" s="15">
        <f>L150*M150</f>
        <v>200</v>
      </c>
      <c r="O150" s="24"/>
      <c r="P150" s="15"/>
      <c r="Q150" s="15"/>
      <c r="R150" s="15"/>
      <c r="S150" s="21"/>
    </row>
    <row r="151" spans="1:19" x14ac:dyDescent="0.2">
      <c r="A151" s="12"/>
      <c r="B151" s="13"/>
      <c r="C151" s="12"/>
      <c r="D151" s="12"/>
      <c r="E151" s="12"/>
      <c r="F151" s="12"/>
      <c r="G151" s="12"/>
      <c r="H151" s="15">
        <f>F151*G151</f>
        <v>0</v>
      </c>
      <c r="I151" s="15"/>
      <c r="J151" s="15">
        <f>H151*I151</f>
        <v>0</v>
      </c>
      <c r="K151" s="15"/>
      <c r="L151" s="15"/>
      <c r="M151" s="15"/>
      <c r="N151" s="15">
        <f>L151*M151</f>
        <v>0</v>
      </c>
      <c r="O151" s="24"/>
      <c r="P151" s="15"/>
      <c r="Q151" s="15"/>
      <c r="R151" s="15">
        <f t="shared" si="42"/>
        <v>0</v>
      </c>
      <c r="S151" s="21"/>
    </row>
    <row r="152" spans="1:19" x14ac:dyDescent="0.2">
      <c r="A152" s="12"/>
      <c r="B152" s="13"/>
      <c r="C152" s="12"/>
      <c r="D152" s="12"/>
      <c r="E152" s="25" t="s">
        <v>68</v>
      </c>
      <c r="F152" s="12"/>
      <c r="G152" s="12"/>
      <c r="H152" s="26">
        <f>SUM(H148:H151)</f>
        <v>2</v>
      </c>
      <c r="I152" s="15"/>
      <c r="J152" s="26">
        <f>SUM(J148:J151)</f>
        <v>1200</v>
      </c>
      <c r="K152" s="15"/>
      <c r="L152" s="26">
        <f>SUM(L148:L151)</f>
        <v>0.5</v>
      </c>
      <c r="M152" s="15"/>
      <c r="N152" s="26">
        <f>SUM(N148:N151)</f>
        <v>200</v>
      </c>
      <c r="O152" s="24"/>
      <c r="P152" s="15"/>
      <c r="Q152" s="15"/>
      <c r="R152" s="26">
        <f>SUM(R148:R151)</f>
        <v>0</v>
      </c>
      <c r="S152" s="16">
        <f>J152+N152+R152</f>
        <v>1400</v>
      </c>
    </row>
    <row r="153" spans="1:19" ht="15" x14ac:dyDescent="0.2">
      <c r="A153" s="12" t="s">
        <v>0</v>
      </c>
      <c r="B153" s="13"/>
      <c r="C153" s="12"/>
      <c r="D153" s="12"/>
      <c r="E153" s="17" t="s">
        <v>69</v>
      </c>
      <c r="F153" s="12"/>
      <c r="G153" s="12"/>
      <c r="H153" s="15">
        <f>F153*G153</f>
        <v>0</v>
      </c>
      <c r="I153" s="15"/>
      <c r="J153" s="15">
        <f>H153*I153</f>
        <v>0</v>
      </c>
      <c r="K153" s="15"/>
      <c r="L153" s="15"/>
      <c r="M153" s="15"/>
      <c r="N153" s="15">
        <f>L153*M153</f>
        <v>0</v>
      </c>
      <c r="O153" s="24"/>
      <c r="P153" s="15"/>
      <c r="Q153" s="15"/>
      <c r="R153" s="15">
        <f>P153</f>
        <v>0</v>
      </c>
      <c r="S153" s="27"/>
    </row>
    <row r="154" spans="1:19" ht="38.25" x14ac:dyDescent="0.2">
      <c r="A154" s="12" t="s">
        <v>19</v>
      </c>
      <c r="B154" s="13" t="s">
        <v>118</v>
      </c>
      <c r="C154" s="19">
        <v>44657</v>
      </c>
      <c r="D154" s="12"/>
      <c r="E154" s="28" t="s">
        <v>21</v>
      </c>
      <c r="F154" s="12">
        <v>1</v>
      </c>
      <c r="G154" s="12">
        <v>2</v>
      </c>
      <c r="H154" s="15">
        <f t="shared" ref="H154:H169" si="43">F154*G154</f>
        <v>2</v>
      </c>
      <c r="I154" s="15">
        <v>600</v>
      </c>
      <c r="J154" s="15">
        <f>H154*I154</f>
        <v>1200</v>
      </c>
      <c r="K154" s="15" t="s">
        <v>22</v>
      </c>
      <c r="L154" s="15">
        <v>0.5</v>
      </c>
      <c r="M154" s="15">
        <v>400</v>
      </c>
      <c r="N154" s="15">
        <f t="shared" ref="N154:N168" si="44">L154*M154</f>
        <v>200</v>
      </c>
      <c r="O154" s="24" t="s">
        <v>119</v>
      </c>
      <c r="P154" s="15">
        <v>0.5</v>
      </c>
      <c r="Q154" s="15">
        <v>280</v>
      </c>
      <c r="R154" s="15">
        <f>P154*Q154</f>
        <v>140</v>
      </c>
      <c r="S154" s="27"/>
    </row>
    <row r="155" spans="1:19" ht="15" x14ac:dyDescent="0.2">
      <c r="A155" s="12"/>
      <c r="B155" s="13"/>
      <c r="C155" s="12"/>
      <c r="D155" s="12"/>
      <c r="E155" s="17"/>
      <c r="F155" s="12"/>
      <c r="G155" s="12"/>
      <c r="H155" s="15"/>
      <c r="I155" s="15"/>
      <c r="J155" s="15"/>
      <c r="K155" s="15"/>
      <c r="L155" s="15"/>
      <c r="M155" s="15"/>
      <c r="N155" s="15"/>
      <c r="O155" s="24"/>
      <c r="P155" s="15"/>
      <c r="Q155" s="15"/>
      <c r="R155" s="15"/>
      <c r="S155" s="27"/>
    </row>
    <row r="156" spans="1:19" ht="15" x14ac:dyDescent="0.2">
      <c r="A156" s="12"/>
      <c r="B156" s="13"/>
      <c r="C156" s="12"/>
      <c r="D156" s="12"/>
      <c r="E156" s="17"/>
      <c r="F156" s="12"/>
      <c r="G156" s="12"/>
      <c r="H156" s="15">
        <f t="shared" si="43"/>
        <v>0</v>
      </c>
      <c r="I156" s="15"/>
      <c r="J156" s="15">
        <f t="shared" ref="J156:J169" si="45">H156*I156</f>
        <v>0</v>
      </c>
      <c r="K156" s="15"/>
      <c r="L156" s="15"/>
      <c r="M156" s="15"/>
      <c r="N156" s="15">
        <f t="shared" si="44"/>
        <v>0</v>
      </c>
      <c r="O156" s="24"/>
      <c r="P156" s="15"/>
      <c r="Q156" s="15"/>
      <c r="R156" s="15">
        <f t="shared" ref="R156:R169" si="46">P156*Q156</f>
        <v>0</v>
      </c>
      <c r="S156" s="27"/>
    </row>
    <row r="157" spans="1:19" ht="15" x14ac:dyDescent="0.2">
      <c r="A157" s="12">
        <v>2</v>
      </c>
      <c r="B157" s="13" t="s">
        <v>120</v>
      </c>
      <c r="C157" s="19">
        <v>44667</v>
      </c>
      <c r="D157" s="12"/>
      <c r="E157" s="17" t="s">
        <v>121</v>
      </c>
      <c r="F157" s="12"/>
      <c r="G157" s="12"/>
      <c r="H157" s="15"/>
      <c r="I157" s="15"/>
      <c r="J157" s="15"/>
      <c r="K157" s="15"/>
      <c r="L157" s="15"/>
      <c r="M157" s="15"/>
      <c r="N157" s="15"/>
      <c r="O157" s="24" t="s">
        <v>122</v>
      </c>
      <c r="P157" s="15">
        <v>1</v>
      </c>
      <c r="Q157" s="15">
        <v>605</v>
      </c>
      <c r="R157" s="15">
        <f>P157*Q157</f>
        <v>605</v>
      </c>
      <c r="S157" s="27"/>
    </row>
    <row r="158" spans="1:19" ht="15" x14ac:dyDescent="0.2">
      <c r="A158" s="12"/>
      <c r="B158" s="13"/>
      <c r="C158" s="12"/>
      <c r="D158" s="12"/>
      <c r="E158" s="17"/>
      <c r="F158" s="12"/>
      <c r="G158" s="12"/>
      <c r="H158" s="15"/>
      <c r="I158" s="15"/>
      <c r="J158" s="15"/>
      <c r="K158" s="15"/>
      <c r="L158" s="15"/>
      <c r="M158" s="15"/>
      <c r="N158" s="15"/>
      <c r="O158" s="24" t="s">
        <v>123</v>
      </c>
      <c r="P158" s="15">
        <v>1</v>
      </c>
      <c r="Q158" s="15">
        <v>595</v>
      </c>
      <c r="R158" s="15">
        <f t="shared" ref="R158:R166" si="47">P158*Q158</f>
        <v>595</v>
      </c>
      <c r="S158" s="27"/>
    </row>
    <row r="159" spans="1:19" ht="15" x14ac:dyDescent="0.2">
      <c r="A159" s="12"/>
      <c r="B159" s="13"/>
      <c r="C159" s="12"/>
      <c r="D159" s="12"/>
      <c r="E159" s="17"/>
      <c r="F159" s="12"/>
      <c r="G159" s="12"/>
      <c r="H159" s="15"/>
      <c r="I159" s="15"/>
      <c r="J159" s="15"/>
      <c r="K159" s="15"/>
      <c r="L159" s="15"/>
      <c r="M159" s="15"/>
      <c r="N159" s="15"/>
      <c r="O159" s="24" t="s">
        <v>124</v>
      </c>
      <c r="P159" s="15">
        <v>2</v>
      </c>
      <c r="Q159" s="15">
        <v>670</v>
      </c>
      <c r="R159" s="15">
        <f t="shared" si="47"/>
        <v>1340</v>
      </c>
      <c r="S159" s="27"/>
    </row>
    <row r="160" spans="1:19" ht="15" x14ac:dyDescent="0.2">
      <c r="A160" s="12"/>
      <c r="B160" s="13"/>
      <c r="C160" s="12"/>
      <c r="D160" s="12"/>
      <c r="E160" s="17"/>
      <c r="F160" s="12"/>
      <c r="G160" s="12"/>
      <c r="H160" s="15"/>
      <c r="I160" s="15"/>
      <c r="J160" s="15"/>
      <c r="K160" s="15"/>
      <c r="L160" s="15"/>
      <c r="M160" s="15"/>
      <c r="N160" s="15"/>
      <c r="O160" s="24" t="s">
        <v>124</v>
      </c>
      <c r="P160" s="15">
        <v>1</v>
      </c>
      <c r="Q160" s="15">
        <v>1665</v>
      </c>
      <c r="R160" s="15">
        <f t="shared" si="47"/>
        <v>1665</v>
      </c>
      <c r="S160" s="27"/>
    </row>
    <row r="161" spans="1:19" ht="15" x14ac:dyDescent="0.2">
      <c r="A161" s="12"/>
      <c r="B161" s="13"/>
      <c r="C161" s="12"/>
      <c r="D161" s="12"/>
      <c r="E161" s="17"/>
      <c r="F161" s="12"/>
      <c r="G161" s="12"/>
      <c r="H161" s="15"/>
      <c r="I161" s="15"/>
      <c r="J161" s="15"/>
      <c r="K161" s="15"/>
      <c r="L161" s="15"/>
      <c r="M161" s="15"/>
      <c r="N161" s="15"/>
      <c r="O161" s="24" t="s">
        <v>125</v>
      </c>
      <c r="P161" s="15">
        <v>6</v>
      </c>
      <c r="Q161" s="15">
        <v>95</v>
      </c>
      <c r="R161" s="15">
        <f t="shared" si="47"/>
        <v>570</v>
      </c>
      <c r="S161" s="27"/>
    </row>
    <row r="162" spans="1:19" ht="15" x14ac:dyDescent="0.2">
      <c r="A162" s="12"/>
      <c r="B162" s="13"/>
      <c r="C162" s="12"/>
      <c r="D162" s="12"/>
      <c r="E162" s="17"/>
      <c r="F162" s="12"/>
      <c r="G162" s="12"/>
      <c r="H162" s="15"/>
      <c r="I162" s="15"/>
      <c r="J162" s="15"/>
      <c r="K162" s="15"/>
      <c r="L162" s="15"/>
      <c r="M162" s="15"/>
      <c r="N162" s="15"/>
      <c r="O162" s="24" t="s">
        <v>126</v>
      </c>
      <c r="P162" s="15">
        <v>10</v>
      </c>
      <c r="Q162" s="15">
        <v>34</v>
      </c>
      <c r="R162" s="15">
        <f t="shared" si="47"/>
        <v>340</v>
      </c>
      <c r="S162" s="27"/>
    </row>
    <row r="163" spans="1:19" ht="25.5" x14ac:dyDescent="0.2">
      <c r="A163" s="12"/>
      <c r="B163" s="13"/>
      <c r="C163" s="12"/>
      <c r="D163" s="12"/>
      <c r="E163" s="17"/>
      <c r="F163" s="12"/>
      <c r="G163" s="12"/>
      <c r="H163" s="15"/>
      <c r="I163" s="15"/>
      <c r="J163" s="15"/>
      <c r="K163" s="15"/>
      <c r="L163" s="15"/>
      <c r="M163" s="15"/>
      <c r="N163" s="15"/>
      <c r="O163" s="24" t="s">
        <v>127</v>
      </c>
      <c r="P163" s="15">
        <v>30</v>
      </c>
      <c r="Q163" s="15">
        <v>9.5</v>
      </c>
      <c r="R163" s="15">
        <f t="shared" si="47"/>
        <v>285</v>
      </c>
      <c r="S163" s="27"/>
    </row>
    <row r="164" spans="1:19" ht="15" x14ac:dyDescent="0.2">
      <c r="A164" s="12"/>
      <c r="B164" s="13"/>
      <c r="C164" s="12"/>
      <c r="D164" s="12"/>
      <c r="E164" s="17"/>
      <c r="F164" s="12"/>
      <c r="G164" s="12"/>
      <c r="H164" s="15"/>
      <c r="I164" s="15"/>
      <c r="J164" s="15"/>
      <c r="K164" s="15"/>
      <c r="L164" s="15"/>
      <c r="M164" s="15"/>
      <c r="N164" s="15"/>
      <c r="O164" s="24" t="s">
        <v>128</v>
      </c>
      <c r="P164" s="15">
        <v>2</v>
      </c>
      <c r="Q164" s="15">
        <v>350</v>
      </c>
      <c r="R164" s="15">
        <f t="shared" si="47"/>
        <v>700</v>
      </c>
      <c r="S164" s="27"/>
    </row>
    <row r="165" spans="1:19" ht="15" x14ac:dyDescent="0.2">
      <c r="A165" s="12"/>
      <c r="B165" s="13"/>
      <c r="C165" s="12"/>
      <c r="D165" s="12"/>
      <c r="E165" s="17"/>
      <c r="F165" s="12"/>
      <c r="G165" s="12"/>
      <c r="H165" s="15"/>
      <c r="I165" s="15"/>
      <c r="J165" s="15"/>
      <c r="K165" s="15"/>
      <c r="L165" s="15"/>
      <c r="M165" s="15"/>
      <c r="N165" s="15"/>
      <c r="O165" s="24" t="s">
        <v>129</v>
      </c>
      <c r="P165" s="15">
        <v>1</v>
      </c>
      <c r="Q165" s="15">
        <v>450</v>
      </c>
      <c r="R165" s="15">
        <f t="shared" si="47"/>
        <v>450</v>
      </c>
      <c r="S165" s="27"/>
    </row>
    <row r="166" spans="1:19" ht="15" x14ac:dyDescent="0.2">
      <c r="A166" s="12"/>
      <c r="B166" s="13"/>
      <c r="C166" s="12"/>
      <c r="D166" s="12"/>
      <c r="E166" s="17"/>
      <c r="F166" s="12"/>
      <c r="G166" s="12"/>
      <c r="H166" s="15"/>
      <c r="I166" s="15"/>
      <c r="J166" s="15"/>
      <c r="K166" s="15"/>
      <c r="L166" s="15"/>
      <c r="M166" s="15"/>
      <c r="N166" s="15"/>
      <c r="O166" s="24" t="s">
        <v>130</v>
      </c>
      <c r="P166" s="15">
        <v>1</v>
      </c>
      <c r="Q166" s="15">
        <v>470</v>
      </c>
      <c r="R166" s="15">
        <f t="shared" si="47"/>
        <v>470</v>
      </c>
      <c r="S166" s="27"/>
    </row>
    <row r="167" spans="1:19" ht="15" x14ac:dyDescent="0.2">
      <c r="A167" s="12"/>
      <c r="B167" s="13"/>
      <c r="C167" s="12"/>
      <c r="D167" s="12"/>
      <c r="E167" s="17"/>
      <c r="F167" s="12"/>
      <c r="G167" s="12"/>
      <c r="H167" s="15"/>
      <c r="I167" s="15"/>
      <c r="J167" s="15"/>
      <c r="K167" s="15"/>
      <c r="L167" s="15"/>
      <c r="M167" s="15"/>
      <c r="N167" s="15"/>
      <c r="O167" s="24"/>
      <c r="P167" s="15"/>
      <c r="Q167" s="15"/>
      <c r="R167" s="15"/>
      <c r="S167" s="27"/>
    </row>
    <row r="168" spans="1:19" ht="15" x14ac:dyDescent="0.2">
      <c r="A168" s="12"/>
      <c r="B168" s="13"/>
      <c r="C168" s="12"/>
      <c r="D168" s="12"/>
      <c r="E168" s="17"/>
      <c r="F168" s="12"/>
      <c r="G168" s="12"/>
      <c r="H168" s="15">
        <f t="shared" si="43"/>
        <v>0</v>
      </c>
      <c r="I168" s="15"/>
      <c r="J168" s="15">
        <f t="shared" si="45"/>
        <v>0</v>
      </c>
      <c r="K168" s="15"/>
      <c r="L168" s="15"/>
      <c r="M168" s="15"/>
      <c r="N168" s="15">
        <f t="shared" si="44"/>
        <v>0</v>
      </c>
      <c r="O168" s="24"/>
      <c r="P168" s="15"/>
      <c r="Q168" s="15"/>
      <c r="R168" s="15">
        <f t="shared" si="46"/>
        <v>0</v>
      </c>
      <c r="S168" s="27"/>
    </row>
    <row r="169" spans="1:19" x14ac:dyDescent="0.2">
      <c r="A169" s="12"/>
      <c r="B169" s="13"/>
      <c r="C169" s="12"/>
      <c r="D169" s="12"/>
      <c r="E169" s="12"/>
      <c r="F169" s="12"/>
      <c r="G169" s="12"/>
      <c r="H169" s="15">
        <f t="shared" si="43"/>
        <v>0</v>
      </c>
      <c r="I169" s="15"/>
      <c r="J169" s="15">
        <f t="shared" si="45"/>
        <v>0</v>
      </c>
      <c r="K169" s="15"/>
      <c r="L169" s="15"/>
      <c r="M169" s="15"/>
      <c r="N169" s="15">
        <f>L169*M169</f>
        <v>0</v>
      </c>
      <c r="O169" s="24"/>
      <c r="P169" s="15"/>
      <c r="Q169" s="15"/>
      <c r="R169" s="15">
        <f t="shared" si="46"/>
        <v>0</v>
      </c>
      <c r="S169" s="16"/>
    </row>
    <row r="170" spans="1:19" x14ac:dyDescent="0.2">
      <c r="A170" s="12"/>
      <c r="B170" s="13"/>
      <c r="C170" s="12"/>
      <c r="D170" s="12"/>
      <c r="E170" s="25" t="s">
        <v>68</v>
      </c>
      <c r="F170" s="12"/>
      <c r="G170" s="12"/>
      <c r="H170" s="26">
        <f>SUM(H153:H169)</f>
        <v>2</v>
      </c>
      <c r="I170" s="15"/>
      <c r="J170" s="26">
        <f>SUM(J153:J169)</f>
        <v>1200</v>
      </c>
      <c r="K170" s="15"/>
      <c r="L170" s="26">
        <f>SUM(L153:L169)</f>
        <v>0.5</v>
      </c>
      <c r="M170" s="15"/>
      <c r="N170" s="26">
        <f>SUM(N153:N169)</f>
        <v>200</v>
      </c>
      <c r="O170" s="24"/>
      <c r="P170" s="15"/>
      <c r="Q170" s="15"/>
      <c r="R170" s="26">
        <f>SUM(R153:R169)</f>
        <v>7160</v>
      </c>
      <c r="S170" s="16">
        <f>J170+N170+R170</f>
        <v>8560</v>
      </c>
    </row>
    <row r="171" spans="1:19" ht="15" x14ac:dyDescent="0.2">
      <c r="A171" s="12"/>
      <c r="B171" s="13"/>
      <c r="C171" s="12"/>
      <c r="D171" s="12"/>
      <c r="E171" s="17" t="s">
        <v>74</v>
      </c>
      <c r="F171" s="12"/>
      <c r="G171" s="12"/>
      <c r="H171" s="15">
        <f>F171*G171</f>
        <v>0</v>
      </c>
      <c r="I171" s="15"/>
      <c r="J171" s="15">
        <f>H171*I171</f>
        <v>0</v>
      </c>
      <c r="K171" s="15"/>
      <c r="L171" s="15"/>
      <c r="M171" s="15"/>
      <c r="N171" s="15">
        <f>L171*M171</f>
        <v>0</v>
      </c>
      <c r="O171" s="24"/>
      <c r="P171" s="15"/>
      <c r="Q171" s="15"/>
      <c r="R171" s="15">
        <f>P171*Q171</f>
        <v>0</v>
      </c>
      <c r="S171" s="27"/>
    </row>
    <row r="172" spans="1:19" ht="51" x14ac:dyDescent="0.2">
      <c r="A172" s="12">
        <v>1</v>
      </c>
      <c r="B172" s="18" t="s">
        <v>131</v>
      </c>
      <c r="C172" s="19" t="s">
        <v>132</v>
      </c>
      <c r="D172" s="12"/>
      <c r="E172" s="28" t="s">
        <v>133</v>
      </c>
      <c r="F172" s="12">
        <v>1.5</v>
      </c>
      <c r="G172" s="12">
        <v>1</v>
      </c>
      <c r="H172" s="15">
        <f>F172*G172</f>
        <v>1.5</v>
      </c>
      <c r="I172" s="15">
        <v>600</v>
      </c>
      <c r="J172" s="15">
        <f>H172*I172</f>
        <v>900</v>
      </c>
      <c r="K172" s="15" t="s">
        <v>22</v>
      </c>
      <c r="L172" s="15">
        <v>0.5</v>
      </c>
      <c r="M172" s="15">
        <v>400</v>
      </c>
      <c r="N172" s="15">
        <f>L172*M172</f>
        <v>200</v>
      </c>
      <c r="O172" s="24"/>
      <c r="P172" s="15"/>
      <c r="Q172" s="15"/>
      <c r="R172" s="15">
        <f>P172*Q172</f>
        <v>0</v>
      </c>
      <c r="S172" s="27"/>
    </row>
    <row r="173" spans="1:19" ht="15" x14ac:dyDescent="0.2">
      <c r="A173" s="12"/>
      <c r="B173" s="13"/>
      <c r="C173" s="19"/>
      <c r="D173" s="12"/>
      <c r="E173" s="17"/>
      <c r="F173" s="12"/>
      <c r="G173" s="12"/>
      <c r="H173" s="15">
        <f>F173*G173</f>
        <v>0</v>
      </c>
      <c r="I173" s="15"/>
      <c r="J173" s="15">
        <f t="shared" ref="J173:J174" si="48">H173*I173</f>
        <v>0</v>
      </c>
      <c r="K173" s="15"/>
      <c r="L173" s="15"/>
      <c r="M173" s="15"/>
      <c r="N173" s="15">
        <f>L173*M173</f>
        <v>0</v>
      </c>
      <c r="O173" s="24"/>
      <c r="P173" s="15"/>
      <c r="Q173" s="15"/>
      <c r="R173" s="15">
        <f t="shared" ref="R173:R174" si="49">P173*Q173</f>
        <v>0</v>
      </c>
      <c r="S173" s="27"/>
    </row>
    <row r="174" spans="1:19" x14ac:dyDescent="0.2">
      <c r="A174" s="12"/>
      <c r="B174" s="13"/>
      <c r="C174" s="12"/>
      <c r="D174" s="12"/>
      <c r="E174" s="12"/>
      <c r="F174" s="12"/>
      <c r="G174" s="12"/>
      <c r="H174" s="15">
        <f>F174*G174</f>
        <v>0</v>
      </c>
      <c r="I174" s="15"/>
      <c r="J174" s="15">
        <f t="shared" si="48"/>
        <v>0</v>
      </c>
      <c r="K174" s="15"/>
      <c r="L174" s="15"/>
      <c r="M174" s="15"/>
      <c r="N174" s="15">
        <f>L174*M174</f>
        <v>0</v>
      </c>
      <c r="O174" s="24"/>
      <c r="P174" s="15"/>
      <c r="Q174" s="15"/>
      <c r="R174" s="15">
        <f t="shared" si="49"/>
        <v>0</v>
      </c>
      <c r="S174" s="27"/>
    </row>
    <row r="175" spans="1:19" x14ac:dyDescent="0.2">
      <c r="A175" s="12"/>
      <c r="B175" s="13"/>
      <c r="C175" s="12"/>
      <c r="D175" s="12"/>
      <c r="E175" s="25" t="s">
        <v>68</v>
      </c>
      <c r="F175" s="12"/>
      <c r="G175" s="12"/>
      <c r="H175" s="26">
        <f>SUM(H171:H174)</f>
        <v>1.5</v>
      </c>
      <c r="I175" s="15"/>
      <c r="J175" s="26">
        <f>SUM(J172:J174)</f>
        <v>900</v>
      </c>
      <c r="K175" s="15"/>
      <c r="L175" s="26">
        <f>SUM(L171:L174)</f>
        <v>0.5</v>
      </c>
      <c r="M175" s="15"/>
      <c r="N175" s="26">
        <f>SUM(N171:N174)</f>
        <v>200</v>
      </c>
      <c r="O175" s="24"/>
      <c r="P175" s="15"/>
      <c r="Q175" s="15"/>
      <c r="R175" s="26">
        <f>SUM(R171:R174)</f>
        <v>0</v>
      </c>
      <c r="S175" s="16">
        <f>J175+N175+R175</f>
        <v>1100</v>
      </c>
    </row>
    <row r="176" spans="1:19" x14ac:dyDescent="0.2">
      <c r="A176" s="12"/>
      <c r="B176" s="13"/>
      <c r="C176" s="12"/>
      <c r="D176" s="12"/>
      <c r="E176" s="25" t="s">
        <v>68</v>
      </c>
      <c r="F176" s="12"/>
      <c r="G176" s="12"/>
      <c r="H176" s="26">
        <f>H152+H170+H175</f>
        <v>5.5</v>
      </c>
      <c r="I176" s="15"/>
      <c r="J176" s="26">
        <f>J152+J170+J175</f>
        <v>3300</v>
      </c>
      <c r="K176" s="15"/>
      <c r="L176" s="26">
        <f>L152+L170+L175</f>
        <v>1.5</v>
      </c>
      <c r="M176" s="15"/>
      <c r="N176" s="26">
        <f>N152+N170+N175</f>
        <v>600</v>
      </c>
      <c r="O176" s="24"/>
      <c r="P176" s="15"/>
      <c r="Q176" s="15"/>
      <c r="R176" s="26">
        <f>R152+R170+R175</f>
        <v>7160</v>
      </c>
      <c r="S176" s="26">
        <f>SUM(S148:S175)</f>
        <v>11060</v>
      </c>
    </row>
    <row r="177" spans="1:19" x14ac:dyDescent="0.2">
      <c r="C177" s="22"/>
      <c r="O177" s="32"/>
      <c r="R177" s="29">
        <f>J176+N176+R176</f>
        <v>11060</v>
      </c>
      <c r="S177" s="29" t="s">
        <v>0</v>
      </c>
    </row>
    <row r="178" spans="1:19" x14ac:dyDescent="0.2">
      <c r="C178" s="22"/>
      <c r="O178" s="32"/>
      <c r="R178" s="29"/>
      <c r="S178" s="29"/>
    </row>
    <row r="179" spans="1:19" ht="20.25" x14ac:dyDescent="0.3">
      <c r="A179"/>
      <c r="B179"/>
      <c r="C179"/>
      <c r="D179"/>
      <c r="E179"/>
      <c r="F179" t="s">
        <v>0</v>
      </c>
      <c r="G179"/>
      <c r="H179" s="30" t="s">
        <v>134</v>
      </c>
      <c r="I179"/>
      <c r="J179"/>
      <c r="K179"/>
      <c r="L179"/>
      <c r="M179"/>
      <c r="N179"/>
      <c r="O179"/>
      <c r="P179"/>
      <c r="Q179"/>
      <c r="R179"/>
      <c r="S179"/>
    </row>
    <row r="180" spans="1:19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</row>
    <row r="181" spans="1:19" x14ac:dyDescent="0.2">
      <c r="A181" s="4" t="s">
        <v>2</v>
      </c>
      <c r="B181" s="4" t="s">
        <v>3</v>
      </c>
      <c r="C181" s="4" t="s">
        <v>4</v>
      </c>
      <c r="D181" s="4" t="s">
        <v>5</v>
      </c>
      <c r="E181" s="4" t="s">
        <v>6</v>
      </c>
      <c r="F181" s="4" t="s">
        <v>7</v>
      </c>
      <c r="G181" s="4" t="s">
        <v>8</v>
      </c>
      <c r="H181" s="34" t="s">
        <v>9</v>
      </c>
      <c r="I181" s="34"/>
      <c r="J181" s="34"/>
      <c r="K181" s="4"/>
      <c r="L181" s="34" t="s">
        <v>10</v>
      </c>
      <c r="M181" s="34"/>
      <c r="N181" s="34"/>
      <c r="O181" s="34" t="s">
        <v>11</v>
      </c>
      <c r="P181" s="34"/>
      <c r="Q181" s="34"/>
      <c r="R181" s="34"/>
      <c r="S181" s="32"/>
    </row>
    <row r="182" spans="1:19" ht="25.5" x14ac:dyDescent="0.2">
      <c r="A182" s="35"/>
      <c r="B182" s="35"/>
      <c r="C182" s="35"/>
      <c r="D182" s="35"/>
      <c r="E182" s="35"/>
      <c r="F182" s="8"/>
      <c r="G182" s="8"/>
      <c r="H182" s="10" t="s">
        <v>12</v>
      </c>
      <c r="I182" s="10" t="s">
        <v>13</v>
      </c>
      <c r="J182" s="10" t="s">
        <v>14</v>
      </c>
      <c r="K182" s="8"/>
      <c r="L182" s="10" t="s">
        <v>12</v>
      </c>
      <c r="M182" s="10" t="s">
        <v>15</v>
      </c>
      <c r="N182" s="10" t="s">
        <v>14</v>
      </c>
      <c r="O182" s="10" t="s">
        <v>16</v>
      </c>
      <c r="P182" s="10" t="s">
        <v>12</v>
      </c>
      <c r="Q182" s="10" t="s">
        <v>15</v>
      </c>
      <c r="R182" s="10" t="s">
        <v>14</v>
      </c>
      <c r="S182" s="32"/>
    </row>
    <row r="183" spans="1:19" ht="31.5" x14ac:dyDescent="0.2">
      <c r="A183" s="13"/>
      <c r="B183" s="13"/>
      <c r="C183" s="13"/>
      <c r="D183" s="13"/>
      <c r="E183" s="36" t="s">
        <v>17</v>
      </c>
      <c r="F183" s="13"/>
      <c r="G183" s="13"/>
      <c r="H183" s="24">
        <f>F183*G183</f>
        <v>0</v>
      </c>
      <c r="I183" s="24"/>
      <c r="J183" s="24">
        <f>H183*I183</f>
        <v>0</v>
      </c>
      <c r="K183" s="24"/>
      <c r="L183" s="24"/>
      <c r="M183" s="24"/>
      <c r="N183" s="24">
        <f>L183*M183</f>
        <v>0</v>
      </c>
      <c r="O183" s="24"/>
      <c r="P183" s="24"/>
      <c r="Q183" s="24"/>
      <c r="R183" s="24">
        <f>P183*Q183</f>
        <v>0</v>
      </c>
      <c r="S183" s="37"/>
    </row>
    <row r="184" spans="1:19" ht="15" x14ac:dyDescent="0.2">
      <c r="A184" s="13"/>
      <c r="B184" s="13"/>
      <c r="C184" s="13"/>
      <c r="D184" s="13"/>
      <c r="E184" s="38" t="s">
        <v>18</v>
      </c>
      <c r="F184" s="13"/>
      <c r="G184" s="13"/>
      <c r="H184" s="24">
        <f>F184*G184</f>
        <v>0</v>
      </c>
      <c r="I184" s="24"/>
      <c r="J184" s="24">
        <f>H184*I184</f>
        <v>0</v>
      </c>
      <c r="K184" s="24"/>
      <c r="L184" s="24"/>
      <c r="M184" s="24"/>
      <c r="N184" s="24">
        <f>L184*M184</f>
        <v>0</v>
      </c>
      <c r="O184" s="24"/>
      <c r="P184" s="24"/>
      <c r="Q184" s="24"/>
      <c r="R184" s="24">
        <f t="shared" ref="R184:R191" si="50">P184*Q184</f>
        <v>0</v>
      </c>
      <c r="S184" s="37"/>
    </row>
    <row r="185" spans="1:19" ht="15" x14ac:dyDescent="0.2">
      <c r="A185" s="13"/>
      <c r="B185" s="13"/>
      <c r="C185" s="39"/>
      <c r="D185" s="13"/>
      <c r="E185" s="54"/>
      <c r="F185" s="13"/>
      <c r="G185" s="13"/>
      <c r="H185" s="24">
        <f t="shared" ref="H185:H190" si="51">F185*G185</f>
        <v>0</v>
      </c>
      <c r="I185" s="24"/>
      <c r="J185" s="24">
        <f t="shared" ref="J185:J190" si="52">H185*I185</f>
        <v>0</v>
      </c>
      <c r="K185" s="24"/>
      <c r="L185" s="24"/>
      <c r="M185" s="24"/>
      <c r="N185" s="24">
        <f t="shared" ref="N185:N190" si="53">L185*M185</f>
        <v>0</v>
      </c>
      <c r="O185" s="24"/>
      <c r="P185" s="24"/>
      <c r="Q185" s="24"/>
      <c r="R185" s="24">
        <f t="shared" si="50"/>
        <v>0</v>
      </c>
      <c r="S185" s="41"/>
    </row>
    <row r="186" spans="1:19" ht="76.5" x14ac:dyDescent="0.2">
      <c r="A186" s="13" t="s">
        <v>19</v>
      </c>
      <c r="B186" s="18" t="s">
        <v>135</v>
      </c>
      <c r="C186" s="39">
        <v>44704</v>
      </c>
      <c r="D186" s="13"/>
      <c r="E186" s="54" t="s">
        <v>49</v>
      </c>
      <c r="F186" s="13">
        <v>2</v>
      </c>
      <c r="G186" s="13">
        <v>1</v>
      </c>
      <c r="H186" s="24">
        <f t="shared" si="51"/>
        <v>2</v>
      </c>
      <c r="I186" s="24">
        <v>600</v>
      </c>
      <c r="J186" s="24">
        <f t="shared" si="52"/>
        <v>1200</v>
      </c>
      <c r="K186" s="24" t="s">
        <v>22</v>
      </c>
      <c r="L186" s="24">
        <v>1</v>
      </c>
      <c r="M186" s="24">
        <v>400</v>
      </c>
      <c r="N186" s="24">
        <f t="shared" si="53"/>
        <v>400</v>
      </c>
      <c r="O186" s="24" t="s">
        <v>53</v>
      </c>
      <c r="P186" s="24">
        <v>1</v>
      </c>
      <c r="Q186" s="24">
        <v>160</v>
      </c>
      <c r="R186" s="24">
        <f t="shared" si="50"/>
        <v>160</v>
      </c>
      <c r="S186" s="41"/>
    </row>
    <row r="187" spans="1:19" ht="15" x14ac:dyDescent="0.2">
      <c r="A187" s="13"/>
      <c r="B187" s="13"/>
      <c r="C187" s="39"/>
      <c r="D187" s="13"/>
      <c r="E187" s="54"/>
      <c r="F187" s="13"/>
      <c r="G187" s="13"/>
      <c r="H187" s="24">
        <f t="shared" si="51"/>
        <v>0</v>
      </c>
      <c r="I187" s="24"/>
      <c r="J187" s="24">
        <f t="shared" si="52"/>
        <v>0</v>
      </c>
      <c r="K187" s="24"/>
      <c r="L187" s="24"/>
      <c r="M187" s="24"/>
      <c r="N187" s="24">
        <f t="shared" si="53"/>
        <v>0</v>
      </c>
      <c r="O187" s="24" t="s">
        <v>108</v>
      </c>
      <c r="P187" s="24">
        <v>1</v>
      </c>
      <c r="Q187" s="24">
        <v>261.67</v>
      </c>
      <c r="R187" s="24">
        <f t="shared" si="50"/>
        <v>261.67</v>
      </c>
      <c r="S187" s="41"/>
    </row>
    <row r="188" spans="1:19" ht="15" x14ac:dyDescent="0.2">
      <c r="A188" s="13"/>
      <c r="B188" s="13"/>
      <c r="C188" s="39"/>
      <c r="D188" s="13"/>
      <c r="E188" s="54"/>
      <c r="F188" s="13"/>
      <c r="G188" s="13"/>
      <c r="H188" s="24">
        <f t="shared" si="51"/>
        <v>0</v>
      </c>
      <c r="I188" s="24"/>
      <c r="J188" s="24">
        <f t="shared" si="52"/>
        <v>0</v>
      </c>
      <c r="K188" s="24"/>
      <c r="L188" s="24"/>
      <c r="M188" s="24"/>
      <c r="N188" s="24">
        <f t="shared" si="53"/>
        <v>0</v>
      </c>
      <c r="O188" s="24" t="s">
        <v>136</v>
      </c>
      <c r="P188" s="24">
        <v>1</v>
      </c>
      <c r="Q188" s="24">
        <v>14.69</v>
      </c>
      <c r="R188" s="24">
        <f t="shared" si="50"/>
        <v>14.69</v>
      </c>
      <c r="S188" s="41"/>
    </row>
    <row r="189" spans="1:19" ht="15" x14ac:dyDescent="0.2">
      <c r="A189" s="13"/>
      <c r="B189" s="13"/>
      <c r="C189" s="39"/>
      <c r="D189" s="13"/>
      <c r="E189" s="54"/>
      <c r="F189" s="13"/>
      <c r="G189" s="13"/>
      <c r="H189" s="24">
        <f t="shared" si="51"/>
        <v>0</v>
      </c>
      <c r="I189" s="24"/>
      <c r="J189" s="24">
        <f t="shared" si="52"/>
        <v>0</v>
      </c>
      <c r="K189" s="24"/>
      <c r="L189" s="24"/>
      <c r="M189" s="24"/>
      <c r="N189" s="24">
        <f t="shared" si="53"/>
        <v>0</v>
      </c>
      <c r="O189" s="24" t="s">
        <v>40</v>
      </c>
      <c r="P189" s="24">
        <v>0.1</v>
      </c>
      <c r="Q189" s="24">
        <v>75</v>
      </c>
      <c r="R189" s="24">
        <f t="shared" si="50"/>
        <v>7.5</v>
      </c>
      <c r="S189" s="41"/>
    </row>
    <row r="190" spans="1:19" ht="15" x14ac:dyDescent="0.2">
      <c r="A190" s="13"/>
      <c r="B190" s="13"/>
      <c r="C190" s="39"/>
      <c r="D190" s="13"/>
      <c r="E190" s="54"/>
      <c r="F190" s="13"/>
      <c r="G190" s="13"/>
      <c r="H190" s="24">
        <f t="shared" si="51"/>
        <v>0</v>
      </c>
      <c r="I190" s="24"/>
      <c r="J190" s="24">
        <f t="shared" si="52"/>
        <v>0</v>
      </c>
      <c r="K190" s="24"/>
      <c r="L190" s="24"/>
      <c r="M190" s="24"/>
      <c r="N190" s="24">
        <f t="shared" si="53"/>
        <v>0</v>
      </c>
      <c r="O190" s="24"/>
      <c r="P190" s="24"/>
      <c r="Q190" s="24"/>
      <c r="R190" s="24">
        <f t="shared" si="50"/>
        <v>0</v>
      </c>
      <c r="S190" s="41"/>
    </row>
    <row r="191" spans="1:19" x14ac:dyDescent="0.2">
      <c r="A191" s="13"/>
      <c r="B191" s="13"/>
      <c r="C191" s="13"/>
      <c r="D191" s="13"/>
      <c r="E191" s="13"/>
      <c r="F191" s="13"/>
      <c r="G191" s="13"/>
      <c r="H191" s="24">
        <f>F191*G191</f>
        <v>0</v>
      </c>
      <c r="I191" s="24"/>
      <c r="J191" s="24">
        <f>H191*I191</f>
        <v>0</v>
      </c>
      <c r="K191" s="24"/>
      <c r="L191" s="24"/>
      <c r="M191" s="24"/>
      <c r="N191" s="24">
        <f>L191*M191</f>
        <v>0</v>
      </c>
      <c r="O191" s="24"/>
      <c r="P191" s="24"/>
      <c r="Q191" s="24"/>
      <c r="R191" s="24">
        <f t="shared" si="50"/>
        <v>0</v>
      </c>
      <c r="S191" s="41"/>
    </row>
    <row r="192" spans="1:19" x14ac:dyDescent="0.2">
      <c r="A192" s="13"/>
      <c r="B192" s="13"/>
      <c r="C192" s="13"/>
      <c r="D192" s="13"/>
      <c r="E192" s="42" t="s">
        <v>68</v>
      </c>
      <c r="F192" s="13"/>
      <c r="G192" s="13"/>
      <c r="H192" s="43">
        <f>SUM(H183:H191)</f>
        <v>2</v>
      </c>
      <c r="I192" s="24"/>
      <c r="J192" s="43">
        <f>SUM(J183:J191)</f>
        <v>1200</v>
      </c>
      <c r="K192" s="24"/>
      <c r="L192" s="43">
        <f>SUM(L183:L191)</f>
        <v>1</v>
      </c>
      <c r="M192" s="24"/>
      <c r="N192" s="43">
        <f>SUM(N183:N191)</f>
        <v>400</v>
      </c>
      <c r="O192" s="24"/>
      <c r="P192" s="24"/>
      <c r="Q192" s="24"/>
      <c r="R192" s="43">
        <f>SUM(R183:R191)</f>
        <v>443.86</v>
      </c>
      <c r="S192" s="37">
        <f>J192+N192+R192</f>
        <v>2043.8600000000001</v>
      </c>
    </row>
    <row r="193" spans="1:19" ht="15" x14ac:dyDescent="0.2">
      <c r="A193" s="13" t="s">
        <v>0</v>
      </c>
      <c r="B193" s="13"/>
      <c r="C193" s="13"/>
      <c r="D193" s="13"/>
      <c r="E193" s="38" t="s">
        <v>69</v>
      </c>
      <c r="F193" s="13"/>
      <c r="G193" s="13"/>
      <c r="H193" s="24">
        <f>F193*G193</f>
        <v>0</v>
      </c>
      <c r="I193" s="24"/>
      <c r="J193" s="24">
        <f>H193*I193</f>
        <v>0</v>
      </c>
      <c r="K193" s="24"/>
      <c r="L193" s="24"/>
      <c r="M193" s="24"/>
      <c r="N193" s="24">
        <f>L193*M193</f>
        <v>0</v>
      </c>
      <c r="O193" s="24"/>
      <c r="P193" s="24"/>
      <c r="Q193" s="24"/>
      <c r="R193" s="24">
        <f>P193</f>
        <v>0</v>
      </c>
      <c r="S193" s="44"/>
    </row>
    <row r="194" spans="1:19" ht="25.5" x14ac:dyDescent="0.2">
      <c r="A194" s="13" t="s">
        <v>19</v>
      </c>
      <c r="B194" s="13" t="s">
        <v>137</v>
      </c>
      <c r="C194" s="39">
        <v>44693</v>
      </c>
      <c r="D194" s="13"/>
      <c r="E194" s="38" t="s">
        <v>21</v>
      </c>
      <c r="F194" s="13">
        <v>3</v>
      </c>
      <c r="G194" s="13">
        <v>2</v>
      </c>
      <c r="H194" s="24">
        <f t="shared" ref="H194:H201" si="54">F194*G194</f>
        <v>6</v>
      </c>
      <c r="I194" s="24">
        <v>600</v>
      </c>
      <c r="J194" s="24">
        <f>H194*I194</f>
        <v>3600</v>
      </c>
      <c r="K194" s="24" t="s">
        <v>22</v>
      </c>
      <c r="L194" s="24">
        <v>0.5</v>
      </c>
      <c r="M194" s="24">
        <v>400</v>
      </c>
      <c r="N194" s="24">
        <f t="shared" ref="N194:N200" si="55">L194*M194</f>
        <v>200</v>
      </c>
      <c r="O194" s="24" t="s">
        <v>138</v>
      </c>
      <c r="P194" s="24">
        <v>8</v>
      </c>
      <c r="Q194" s="55">
        <v>2242</v>
      </c>
      <c r="R194" s="24">
        <f>P194*Q194</f>
        <v>17936</v>
      </c>
      <c r="S194" s="44"/>
    </row>
    <row r="195" spans="1:19" ht="15" x14ac:dyDescent="0.2">
      <c r="A195" s="13"/>
      <c r="B195" s="13"/>
      <c r="C195" s="13"/>
      <c r="D195" s="13"/>
      <c r="E195" s="38"/>
      <c r="F195" s="13"/>
      <c r="G195" s="13"/>
      <c r="H195" s="24">
        <f t="shared" si="54"/>
        <v>0</v>
      </c>
      <c r="I195" s="24"/>
      <c r="J195" s="24">
        <f>H195*I195</f>
        <v>0</v>
      </c>
      <c r="K195" s="24"/>
      <c r="L195" s="24"/>
      <c r="M195" s="24"/>
      <c r="N195" s="24">
        <f t="shared" si="55"/>
        <v>0</v>
      </c>
      <c r="O195" s="24" t="s">
        <v>139</v>
      </c>
      <c r="P195" s="24">
        <v>32</v>
      </c>
      <c r="Q195" s="24">
        <v>11.2</v>
      </c>
      <c r="R195" s="24">
        <f t="shared" ref="R195:R201" si="56">P195*Q195</f>
        <v>358.4</v>
      </c>
      <c r="S195" s="44"/>
    </row>
    <row r="196" spans="1:19" ht="15" x14ac:dyDescent="0.2">
      <c r="A196" s="13"/>
      <c r="B196" s="13"/>
      <c r="C196" s="13"/>
      <c r="D196" s="13"/>
      <c r="E196" s="38"/>
      <c r="F196" s="13"/>
      <c r="G196" s="13"/>
      <c r="H196" s="24">
        <f t="shared" si="54"/>
        <v>0</v>
      </c>
      <c r="I196" s="24"/>
      <c r="J196" s="24">
        <f t="shared" ref="J196:J201" si="57">H196*I196</f>
        <v>0</v>
      </c>
      <c r="K196" s="24"/>
      <c r="L196" s="24"/>
      <c r="M196" s="24"/>
      <c r="N196" s="24">
        <f t="shared" si="55"/>
        <v>0</v>
      </c>
      <c r="O196" s="24" t="s">
        <v>140</v>
      </c>
      <c r="P196" s="24">
        <v>0.5</v>
      </c>
      <c r="Q196" s="24">
        <v>515</v>
      </c>
      <c r="R196" s="24">
        <f t="shared" si="56"/>
        <v>257.5</v>
      </c>
      <c r="S196" s="44"/>
    </row>
    <row r="197" spans="1:19" ht="15" x14ac:dyDescent="0.2">
      <c r="A197" s="13"/>
      <c r="B197" s="13"/>
      <c r="C197" s="13"/>
      <c r="D197" s="13"/>
      <c r="E197" s="38"/>
      <c r="F197" s="13"/>
      <c r="G197" s="13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44"/>
    </row>
    <row r="198" spans="1:19" ht="25.5" x14ac:dyDescent="0.2">
      <c r="A198" s="13">
        <v>2</v>
      </c>
      <c r="B198" s="13" t="s">
        <v>141</v>
      </c>
      <c r="C198" s="39">
        <v>44704</v>
      </c>
      <c r="D198" s="13"/>
      <c r="E198" s="38"/>
      <c r="F198" s="13"/>
      <c r="G198" s="13"/>
      <c r="H198" s="24">
        <f t="shared" si="54"/>
        <v>0</v>
      </c>
      <c r="I198" s="24"/>
      <c r="J198" s="24">
        <f t="shared" si="57"/>
        <v>0</v>
      </c>
      <c r="K198" s="24"/>
      <c r="L198" s="24"/>
      <c r="M198" s="24"/>
      <c r="N198" s="24">
        <f t="shared" si="55"/>
        <v>0</v>
      </c>
      <c r="O198" s="24" t="s">
        <v>142</v>
      </c>
      <c r="P198" s="24">
        <v>20</v>
      </c>
      <c r="Q198" s="24">
        <v>18</v>
      </c>
      <c r="R198" s="24">
        <f t="shared" si="56"/>
        <v>360</v>
      </c>
      <c r="S198" s="44"/>
    </row>
    <row r="199" spans="1:19" ht="15" x14ac:dyDescent="0.2">
      <c r="A199" s="13"/>
      <c r="B199" s="13"/>
      <c r="C199" s="13"/>
      <c r="D199" s="13"/>
      <c r="E199" s="38"/>
      <c r="F199" s="13"/>
      <c r="G199" s="13"/>
      <c r="H199" s="24">
        <f t="shared" si="54"/>
        <v>0</v>
      </c>
      <c r="I199" s="24"/>
      <c r="J199" s="24">
        <f t="shared" si="57"/>
        <v>0</v>
      </c>
      <c r="K199" s="24"/>
      <c r="L199" s="24"/>
      <c r="M199" s="24"/>
      <c r="N199" s="24">
        <f t="shared" si="55"/>
        <v>0</v>
      </c>
      <c r="O199" s="24"/>
      <c r="P199" s="24"/>
      <c r="Q199" s="24"/>
      <c r="R199" s="24">
        <f t="shared" si="56"/>
        <v>0</v>
      </c>
      <c r="S199" s="44"/>
    </row>
    <row r="200" spans="1:19" ht="15" x14ac:dyDescent="0.2">
      <c r="A200" s="13"/>
      <c r="B200" s="13"/>
      <c r="C200" s="13"/>
      <c r="D200" s="13"/>
      <c r="E200" s="38"/>
      <c r="F200" s="13"/>
      <c r="G200" s="13"/>
      <c r="H200" s="24">
        <f t="shared" si="54"/>
        <v>0</v>
      </c>
      <c r="I200" s="24"/>
      <c r="J200" s="24">
        <f t="shared" si="57"/>
        <v>0</v>
      </c>
      <c r="K200" s="24"/>
      <c r="L200" s="24"/>
      <c r="M200" s="24"/>
      <c r="N200" s="24">
        <f t="shared" si="55"/>
        <v>0</v>
      </c>
      <c r="O200" s="24"/>
      <c r="P200" s="24"/>
      <c r="Q200" s="24"/>
      <c r="R200" s="24">
        <f t="shared" si="56"/>
        <v>0</v>
      </c>
      <c r="S200" s="44"/>
    </row>
    <row r="201" spans="1:19" x14ac:dyDescent="0.2">
      <c r="A201" s="13"/>
      <c r="B201" s="13"/>
      <c r="C201" s="13"/>
      <c r="D201" s="13"/>
      <c r="E201" s="13"/>
      <c r="F201" s="13"/>
      <c r="G201" s="13"/>
      <c r="H201" s="24">
        <f t="shared" si="54"/>
        <v>0</v>
      </c>
      <c r="I201" s="24"/>
      <c r="J201" s="24">
        <f t="shared" si="57"/>
        <v>0</v>
      </c>
      <c r="K201" s="24"/>
      <c r="L201" s="24"/>
      <c r="M201" s="24"/>
      <c r="N201" s="24">
        <f>L201*M201</f>
        <v>0</v>
      </c>
      <c r="O201" s="24"/>
      <c r="P201" s="24"/>
      <c r="Q201" s="24"/>
      <c r="R201" s="24">
        <f t="shared" si="56"/>
        <v>0</v>
      </c>
      <c r="S201" s="37"/>
    </row>
    <row r="202" spans="1:19" x14ac:dyDescent="0.2">
      <c r="A202" s="13"/>
      <c r="B202" s="13"/>
      <c r="C202" s="13"/>
      <c r="D202" s="13"/>
      <c r="E202" s="42" t="s">
        <v>68</v>
      </c>
      <c r="F202" s="13"/>
      <c r="G202" s="13"/>
      <c r="H202" s="43">
        <f>SUM(H193:H201)</f>
        <v>6</v>
      </c>
      <c r="I202" s="24"/>
      <c r="J202" s="43">
        <f>SUM(J193:J201)</f>
        <v>3600</v>
      </c>
      <c r="K202" s="24"/>
      <c r="L202" s="43">
        <f>SUM(L193:L201)</f>
        <v>0.5</v>
      </c>
      <c r="M202" s="24"/>
      <c r="N202" s="43">
        <f>SUM(N193:N201)</f>
        <v>200</v>
      </c>
      <c r="O202" s="24"/>
      <c r="P202" s="24"/>
      <c r="Q202" s="24"/>
      <c r="R202" s="43">
        <f>SUM(R193:R201)</f>
        <v>18911.900000000001</v>
      </c>
      <c r="S202" s="37">
        <f>J202+N202+R202</f>
        <v>22711.9</v>
      </c>
    </row>
    <row r="203" spans="1:19" ht="15" x14ac:dyDescent="0.2">
      <c r="A203" s="13"/>
      <c r="B203" s="13"/>
      <c r="C203" s="13"/>
      <c r="D203" s="13"/>
      <c r="E203" s="38" t="s">
        <v>74</v>
      </c>
      <c r="F203" s="13"/>
      <c r="G203" s="13"/>
      <c r="H203" s="24">
        <f>F203*G203</f>
        <v>0</v>
      </c>
      <c r="I203" s="24"/>
      <c r="J203" s="24">
        <f>H203*I203</f>
        <v>0</v>
      </c>
      <c r="K203" s="24"/>
      <c r="L203" s="24"/>
      <c r="M203" s="24"/>
      <c r="N203" s="24">
        <f>L203*M203</f>
        <v>0</v>
      </c>
      <c r="O203" s="24"/>
      <c r="P203" s="24"/>
      <c r="Q203" s="24"/>
      <c r="R203" s="24">
        <f>P203*Q203</f>
        <v>0</v>
      </c>
      <c r="S203" s="44"/>
    </row>
    <row r="204" spans="1:19" ht="15" x14ac:dyDescent="0.2">
      <c r="A204" s="13"/>
      <c r="B204" s="13"/>
      <c r="C204" s="39"/>
      <c r="D204" s="13"/>
      <c r="E204" s="38"/>
      <c r="F204" s="13"/>
      <c r="G204" s="13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44"/>
    </row>
    <row r="205" spans="1:19" ht="15" x14ac:dyDescent="0.2">
      <c r="A205" s="13"/>
      <c r="B205" s="13"/>
      <c r="C205" s="39"/>
      <c r="D205" s="13"/>
      <c r="E205" s="38"/>
      <c r="F205" s="13"/>
      <c r="G205" s="13"/>
      <c r="H205" s="24">
        <f>F205*G205</f>
        <v>0</v>
      </c>
      <c r="I205" s="24"/>
      <c r="J205" s="24">
        <f t="shared" ref="J205:J206" si="58">H205*I205</f>
        <v>0</v>
      </c>
      <c r="K205" s="24"/>
      <c r="L205" s="24"/>
      <c r="M205" s="24"/>
      <c r="N205" s="24">
        <f>L205*M205</f>
        <v>0</v>
      </c>
      <c r="O205" s="24"/>
      <c r="P205" s="24"/>
      <c r="Q205" s="24"/>
      <c r="R205" s="24">
        <f t="shared" ref="R205:R206" si="59">P205*Q205</f>
        <v>0</v>
      </c>
      <c r="S205" s="44"/>
    </row>
    <row r="206" spans="1:19" x14ac:dyDescent="0.2">
      <c r="A206" s="13"/>
      <c r="B206" s="13"/>
      <c r="C206" s="13"/>
      <c r="D206" s="13"/>
      <c r="E206" s="13"/>
      <c r="F206" s="13"/>
      <c r="G206" s="13"/>
      <c r="H206" s="24">
        <f>F206*G206</f>
        <v>0</v>
      </c>
      <c r="I206" s="24"/>
      <c r="J206" s="24">
        <f t="shared" si="58"/>
        <v>0</v>
      </c>
      <c r="K206" s="24"/>
      <c r="L206" s="24"/>
      <c r="M206" s="24"/>
      <c r="N206" s="24">
        <f>L206*M206</f>
        <v>0</v>
      </c>
      <c r="O206" s="24"/>
      <c r="P206" s="24"/>
      <c r="Q206" s="24"/>
      <c r="R206" s="24">
        <f t="shared" si="59"/>
        <v>0</v>
      </c>
      <c r="S206" s="44"/>
    </row>
    <row r="207" spans="1:19" x14ac:dyDescent="0.2">
      <c r="A207" s="13"/>
      <c r="B207" s="13"/>
      <c r="C207" s="13"/>
      <c r="D207" s="13"/>
      <c r="E207" s="42" t="s">
        <v>68</v>
      </c>
      <c r="F207" s="13"/>
      <c r="G207" s="13"/>
      <c r="H207" s="43">
        <f>SUM(H203:H206)</f>
        <v>0</v>
      </c>
      <c r="I207" s="24"/>
      <c r="J207" s="43">
        <f>SUM(J204:J206)</f>
        <v>0</v>
      </c>
      <c r="K207" s="24"/>
      <c r="L207" s="43">
        <f>SUM(L203:L206)</f>
        <v>0</v>
      </c>
      <c r="M207" s="24"/>
      <c r="N207" s="43">
        <f>SUM(N203:N206)</f>
        <v>0</v>
      </c>
      <c r="O207" s="24"/>
      <c r="P207" s="24"/>
      <c r="Q207" s="24"/>
      <c r="R207" s="43">
        <f>SUM(R203:R206)</f>
        <v>0</v>
      </c>
      <c r="S207" s="37">
        <f>J207+N207+R207</f>
        <v>0</v>
      </c>
    </row>
    <row r="208" spans="1:19" x14ac:dyDescent="0.2">
      <c r="A208" s="13"/>
      <c r="B208" s="13"/>
      <c r="C208" s="13"/>
      <c r="D208" s="13"/>
      <c r="E208" s="42" t="s">
        <v>68</v>
      </c>
      <c r="F208" s="13"/>
      <c r="G208" s="13"/>
      <c r="H208" s="43">
        <f>H192+H202+H207</f>
        <v>8</v>
      </c>
      <c r="I208" s="24"/>
      <c r="J208" s="43">
        <f>J192+J202+J207</f>
        <v>4800</v>
      </c>
      <c r="K208" s="24"/>
      <c r="L208" s="43">
        <f>L192+L202+L207</f>
        <v>1.5</v>
      </c>
      <c r="M208" s="24"/>
      <c r="N208" s="43">
        <f>N192+N202+N207</f>
        <v>600</v>
      </c>
      <c r="O208" s="24"/>
      <c r="P208" s="24"/>
      <c r="Q208" s="24"/>
      <c r="R208" s="43">
        <f>R192+R202+R207</f>
        <v>19355.760000000002</v>
      </c>
      <c r="S208" s="43">
        <f>SUM(S183:S207)</f>
        <v>24755.760000000002</v>
      </c>
    </row>
    <row r="209" spans="1:19" x14ac:dyDescent="0.2">
      <c r="A209" s="32"/>
      <c r="B209" s="32"/>
      <c r="C209" s="46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47">
        <f>J208+N208+R208</f>
        <v>24755.760000000002</v>
      </c>
      <c r="S209" s="47" t="s">
        <v>0</v>
      </c>
    </row>
    <row r="210" spans="1:19" x14ac:dyDescent="0.2">
      <c r="C210" s="22"/>
      <c r="O210" s="32"/>
      <c r="R210" s="29"/>
      <c r="S210" s="29"/>
    </row>
    <row r="212" spans="1:19" ht="20.25" x14ac:dyDescent="0.3">
      <c r="A212"/>
      <c r="B212"/>
      <c r="C212"/>
      <c r="D212"/>
      <c r="E212"/>
      <c r="F212" t="s">
        <v>0</v>
      </c>
      <c r="G212"/>
      <c r="H212" s="30" t="s">
        <v>143</v>
      </c>
      <c r="I212"/>
      <c r="J212"/>
      <c r="K212"/>
      <c r="L212"/>
      <c r="M212"/>
      <c r="N212"/>
      <c r="O212"/>
      <c r="P212"/>
      <c r="Q212"/>
      <c r="R212"/>
      <c r="S212"/>
    </row>
    <row r="213" spans="1:19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/>
    </row>
    <row r="214" spans="1:19" x14ac:dyDescent="0.2">
      <c r="A214" s="4" t="s">
        <v>2</v>
      </c>
      <c r="B214" s="4" t="s">
        <v>3</v>
      </c>
      <c r="C214" s="4" t="s">
        <v>4</v>
      </c>
      <c r="D214" s="4" t="s">
        <v>5</v>
      </c>
      <c r="E214" s="4" t="s">
        <v>6</v>
      </c>
      <c r="F214" s="4" t="s">
        <v>7</v>
      </c>
      <c r="G214" s="4" t="s">
        <v>8</v>
      </c>
      <c r="H214" s="56" t="s">
        <v>9</v>
      </c>
      <c r="I214" s="57"/>
      <c r="J214" s="58"/>
      <c r="K214" s="4"/>
      <c r="L214" s="56" t="s">
        <v>10</v>
      </c>
      <c r="M214" s="57"/>
      <c r="N214" s="58"/>
      <c r="O214" s="56" t="s">
        <v>11</v>
      </c>
      <c r="P214" s="57"/>
      <c r="Q214" s="57"/>
      <c r="R214" s="58"/>
      <c r="S214"/>
    </row>
    <row r="215" spans="1:19" ht="25.5" x14ac:dyDescent="0.2">
      <c r="A215" s="35"/>
      <c r="B215" s="35"/>
      <c r="C215" s="35"/>
      <c r="D215" s="35"/>
      <c r="E215" s="35"/>
      <c r="F215" s="35"/>
      <c r="G215" s="35"/>
      <c r="H215" s="10" t="s">
        <v>12</v>
      </c>
      <c r="I215" s="10" t="s">
        <v>13</v>
      </c>
      <c r="J215" s="10" t="s">
        <v>14</v>
      </c>
      <c r="K215" s="35"/>
      <c r="L215" s="10" t="s">
        <v>12</v>
      </c>
      <c r="M215" s="10" t="s">
        <v>15</v>
      </c>
      <c r="N215" s="10" t="s">
        <v>14</v>
      </c>
      <c r="O215" s="10" t="s">
        <v>16</v>
      </c>
      <c r="P215" s="10" t="s">
        <v>12</v>
      </c>
      <c r="Q215" s="10" t="s">
        <v>15</v>
      </c>
      <c r="R215" s="10" t="s">
        <v>14</v>
      </c>
      <c r="S215"/>
    </row>
    <row r="216" spans="1:19" ht="31.5" x14ac:dyDescent="0.2">
      <c r="A216" s="13"/>
      <c r="B216" s="13"/>
      <c r="C216" s="13"/>
      <c r="D216" s="13"/>
      <c r="E216" s="36" t="s">
        <v>17</v>
      </c>
      <c r="F216" s="13"/>
      <c r="G216" s="13"/>
      <c r="H216" s="24">
        <f>F216*G216</f>
        <v>0</v>
      </c>
      <c r="I216" s="24"/>
      <c r="J216" s="24">
        <f>H216*I216</f>
        <v>0</v>
      </c>
      <c r="K216" s="24"/>
      <c r="L216" s="24"/>
      <c r="M216" s="24"/>
      <c r="N216" s="24">
        <f>L216*M216</f>
        <v>0</v>
      </c>
      <c r="O216" s="24"/>
      <c r="P216" s="24"/>
      <c r="Q216" s="24"/>
      <c r="R216" s="24">
        <f>P216*Q216</f>
        <v>0</v>
      </c>
      <c r="S216" s="59"/>
    </row>
    <row r="217" spans="1:19" ht="15" x14ac:dyDescent="0.2">
      <c r="A217" s="13"/>
      <c r="B217" s="13"/>
      <c r="C217" s="13"/>
      <c r="D217" s="13"/>
      <c r="E217" s="38" t="s">
        <v>18</v>
      </c>
      <c r="F217" s="13"/>
      <c r="G217" s="13"/>
      <c r="H217" s="24">
        <f>F217*G217</f>
        <v>0</v>
      </c>
      <c r="I217" s="24"/>
      <c r="J217" s="24">
        <f>H217*I217</f>
        <v>0</v>
      </c>
      <c r="K217" s="24"/>
      <c r="L217" s="24"/>
      <c r="M217" s="24"/>
      <c r="N217" s="24">
        <f>L217*M217</f>
        <v>0</v>
      </c>
      <c r="O217" s="24"/>
      <c r="P217" s="24"/>
      <c r="Q217" s="24"/>
      <c r="R217" s="24">
        <f t="shared" ref="R217:R237" si="60">P217*Q217</f>
        <v>0</v>
      </c>
      <c r="S217" s="59"/>
    </row>
    <row r="218" spans="1:19" ht="15" x14ac:dyDescent="0.2">
      <c r="A218" s="13"/>
      <c r="B218" s="13"/>
      <c r="C218" s="13"/>
      <c r="D218" s="13"/>
      <c r="E218" s="38"/>
      <c r="F218" s="13"/>
      <c r="G218" s="13"/>
      <c r="H218" s="24">
        <f t="shared" ref="H218:H233" si="61">F218*G218</f>
        <v>0</v>
      </c>
      <c r="I218" s="24"/>
      <c r="J218" s="24">
        <f t="shared" ref="J218:J233" si="62">H218*I218</f>
        <v>0</v>
      </c>
      <c r="K218" s="24"/>
      <c r="L218" s="24"/>
      <c r="M218" s="24"/>
      <c r="N218" s="24">
        <f t="shared" ref="N218:N233" si="63">L218*M218</f>
        <v>0</v>
      </c>
      <c r="O218" s="24"/>
      <c r="P218" s="24"/>
      <c r="Q218" s="24"/>
      <c r="R218" s="24">
        <f t="shared" si="60"/>
        <v>0</v>
      </c>
      <c r="S218" s="59"/>
    </row>
    <row r="219" spans="1:19" ht="76.5" x14ac:dyDescent="0.2">
      <c r="A219" s="13" t="s">
        <v>19</v>
      </c>
      <c r="B219" s="18" t="s">
        <v>144</v>
      </c>
      <c r="C219" s="39">
        <v>44724</v>
      </c>
      <c r="D219" s="13"/>
      <c r="E219" s="38" t="s">
        <v>145</v>
      </c>
      <c r="F219" s="13">
        <v>3</v>
      </c>
      <c r="G219" s="13">
        <v>2</v>
      </c>
      <c r="H219" s="24">
        <f t="shared" si="61"/>
        <v>6</v>
      </c>
      <c r="I219" s="24">
        <v>600</v>
      </c>
      <c r="J219" s="24">
        <f t="shared" si="62"/>
        <v>3600</v>
      </c>
      <c r="K219" s="24" t="s">
        <v>71</v>
      </c>
      <c r="L219" s="24">
        <v>0.5</v>
      </c>
      <c r="M219" s="24">
        <v>450</v>
      </c>
      <c r="N219" s="24">
        <f t="shared" si="63"/>
        <v>225</v>
      </c>
      <c r="O219" s="24" t="s">
        <v>146</v>
      </c>
      <c r="P219" s="24">
        <v>6</v>
      </c>
      <c r="Q219" s="24">
        <v>140</v>
      </c>
      <c r="R219" s="24">
        <f t="shared" si="60"/>
        <v>840</v>
      </c>
      <c r="S219" s="59"/>
    </row>
    <row r="220" spans="1:19" ht="25.5" x14ac:dyDescent="0.2">
      <c r="A220" s="13"/>
      <c r="B220" s="13"/>
      <c r="C220" s="13"/>
      <c r="D220" s="13"/>
      <c r="E220" s="38"/>
      <c r="F220" s="13"/>
      <c r="G220" s="13"/>
      <c r="H220" s="24">
        <f t="shared" si="61"/>
        <v>0</v>
      </c>
      <c r="I220" s="24"/>
      <c r="J220" s="24">
        <f t="shared" si="62"/>
        <v>0</v>
      </c>
      <c r="K220" s="24"/>
      <c r="L220" s="24"/>
      <c r="M220" s="24"/>
      <c r="N220" s="24">
        <f t="shared" si="63"/>
        <v>0</v>
      </c>
      <c r="O220" s="24" t="s">
        <v>147</v>
      </c>
      <c r="P220" s="24">
        <v>1</v>
      </c>
      <c r="Q220" s="24">
        <v>40</v>
      </c>
      <c r="R220" s="24">
        <f t="shared" si="60"/>
        <v>40</v>
      </c>
      <c r="S220" s="59"/>
    </row>
    <row r="221" spans="1:19" ht="15" x14ac:dyDescent="0.2">
      <c r="A221" s="13"/>
      <c r="B221" s="13"/>
      <c r="C221" s="13"/>
      <c r="D221" s="13"/>
      <c r="E221" s="38"/>
      <c r="F221" s="13"/>
      <c r="G221" s="13"/>
      <c r="H221" s="24">
        <f t="shared" si="61"/>
        <v>0</v>
      </c>
      <c r="I221" s="24"/>
      <c r="J221" s="24">
        <f t="shared" si="62"/>
        <v>0</v>
      </c>
      <c r="K221" s="24"/>
      <c r="L221" s="24"/>
      <c r="M221" s="24"/>
      <c r="N221" s="24">
        <f t="shared" si="63"/>
        <v>0</v>
      </c>
      <c r="O221" s="24" t="s">
        <v>25</v>
      </c>
      <c r="P221" s="24">
        <v>1</v>
      </c>
      <c r="Q221" s="24">
        <v>261.67</v>
      </c>
      <c r="R221" s="24">
        <f t="shared" si="60"/>
        <v>261.67</v>
      </c>
      <c r="S221" s="59"/>
    </row>
    <row r="222" spans="1:19" ht="15" x14ac:dyDescent="0.2">
      <c r="A222" s="13"/>
      <c r="B222" s="13"/>
      <c r="C222" s="13"/>
      <c r="D222" s="13"/>
      <c r="E222" s="38"/>
      <c r="F222" s="13"/>
      <c r="G222" s="13"/>
      <c r="H222" s="24">
        <f t="shared" si="61"/>
        <v>0</v>
      </c>
      <c r="I222" s="24"/>
      <c r="J222" s="24">
        <f t="shared" si="62"/>
        <v>0</v>
      </c>
      <c r="K222" s="24"/>
      <c r="L222" s="24"/>
      <c r="M222" s="24"/>
      <c r="N222" s="24">
        <f t="shared" si="63"/>
        <v>0</v>
      </c>
      <c r="O222" s="24" t="s">
        <v>148</v>
      </c>
      <c r="P222" s="24">
        <v>1</v>
      </c>
      <c r="Q222" s="24">
        <v>141</v>
      </c>
      <c r="R222" s="24">
        <f t="shared" si="60"/>
        <v>141</v>
      </c>
      <c r="S222" s="59"/>
    </row>
    <row r="223" spans="1:19" ht="15" x14ac:dyDescent="0.2">
      <c r="A223" s="13"/>
      <c r="B223" s="13"/>
      <c r="C223" s="13"/>
      <c r="D223" s="13"/>
      <c r="E223" s="38"/>
      <c r="F223" s="13"/>
      <c r="G223" s="13"/>
      <c r="H223" s="24">
        <f t="shared" si="61"/>
        <v>0</v>
      </c>
      <c r="I223" s="24"/>
      <c r="J223" s="24">
        <f t="shared" si="62"/>
        <v>0</v>
      </c>
      <c r="K223" s="24"/>
      <c r="L223" s="24"/>
      <c r="M223" s="24"/>
      <c r="N223" s="24">
        <f t="shared" si="63"/>
        <v>0</v>
      </c>
      <c r="O223" s="24" t="s">
        <v>149</v>
      </c>
      <c r="P223" s="24">
        <v>1</v>
      </c>
      <c r="Q223" s="24">
        <v>139</v>
      </c>
      <c r="R223" s="24">
        <f t="shared" si="60"/>
        <v>139</v>
      </c>
      <c r="S223" s="59"/>
    </row>
    <row r="224" spans="1:19" ht="15" x14ac:dyDescent="0.2">
      <c r="A224" s="13"/>
      <c r="B224" s="13"/>
      <c r="C224" s="13"/>
      <c r="D224" s="13"/>
      <c r="E224" s="38"/>
      <c r="F224" s="13"/>
      <c r="G224" s="13"/>
      <c r="H224" s="24">
        <f t="shared" si="61"/>
        <v>0</v>
      </c>
      <c r="I224" s="24"/>
      <c r="J224" s="24">
        <f t="shared" si="62"/>
        <v>0</v>
      </c>
      <c r="K224" s="24"/>
      <c r="L224" s="24"/>
      <c r="M224" s="24"/>
      <c r="N224" s="24">
        <f t="shared" si="63"/>
        <v>0</v>
      </c>
      <c r="O224" s="24" t="s">
        <v>46</v>
      </c>
      <c r="P224" s="24">
        <v>1</v>
      </c>
      <c r="Q224" s="24">
        <v>246.22</v>
      </c>
      <c r="R224" s="24">
        <f t="shared" si="60"/>
        <v>246.22</v>
      </c>
      <c r="S224" s="59"/>
    </row>
    <row r="225" spans="1:19" ht="15" x14ac:dyDescent="0.2">
      <c r="A225" s="13"/>
      <c r="B225" s="13"/>
      <c r="C225" s="13"/>
      <c r="D225" s="13"/>
      <c r="E225" s="38"/>
      <c r="F225" s="13"/>
      <c r="G225" s="13"/>
      <c r="H225" s="24">
        <f t="shared" si="61"/>
        <v>0</v>
      </c>
      <c r="I225" s="24"/>
      <c r="J225" s="24">
        <f t="shared" si="62"/>
        <v>0</v>
      </c>
      <c r="K225" s="24"/>
      <c r="L225" s="24"/>
      <c r="M225" s="24"/>
      <c r="N225" s="24">
        <f t="shared" si="63"/>
        <v>0</v>
      </c>
      <c r="O225" s="24" t="s">
        <v>150</v>
      </c>
      <c r="P225" s="24">
        <v>1</v>
      </c>
      <c r="Q225" s="24">
        <v>370</v>
      </c>
      <c r="R225" s="24">
        <f t="shared" si="60"/>
        <v>370</v>
      </c>
      <c r="S225" s="59"/>
    </row>
    <row r="226" spans="1:19" ht="15" x14ac:dyDescent="0.2">
      <c r="A226" s="13"/>
      <c r="B226" s="13"/>
      <c r="C226" s="13"/>
      <c r="D226" s="13"/>
      <c r="E226" s="38"/>
      <c r="F226" s="13"/>
      <c r="G226" s="13"/>
      <c r="H226" s="24">
        <f t="shared" si="61"/>
        <v>0</v>
      </c>
      <c r="I226" s="24"/>
      <c r="J226" s="24">
        <f t="shared" si="62"/>
        <v>0</v>
      </c>
      <c r="K226" s="24"/>
      <c r="L226" s="24"/>
      <c r="M226" s="24"/>
      <c r="N226" s="24">
        <f t="shared" si="63"/>
        <v>0</v>
      </c>
      <c r="O226" s="24" t="s">
        <v>151</v>
      </c>
      <c r="P226" s="24">
        <v>1</v>
      </c>
      <c r="Q226" s="24">
        <v>14.69</v>
      </c>
      <c r="R226" s="24">
        <f t="shared" si="60"/>
        <v>14.69</v>
      </c>
      <c r="S226" s="59"/>
    </row>
    <row r="227" spans="1:19" ht="15" x14ac:dyDescent="0.2">
      <c r="A227" s="13"/>
      <c r="B227" s="13"/>
      <c r="C227" s="13"/>
      <c r="D227" s="13"/>
      <c r="E227" s="38"/>
      <c r="F227" s="13"/>
      <c r="G227" s="13"/>
      <c r="H227" s="24">
        <f t="shared" si="61"/>
        <v>0</v>
      </c>
      <c r="I227" s="24"/>
      <c r="J227" s="24">
        <f t="shared" si="62"/>
        <v>0</v>
      </c>
      <c r="K227" s="24"/>
      <c r="L227" s="24"/>
      <c r="M227" s="24"/>
      <c r="N227" s="24">
        <f t="shared" si="63"/>
        <v>0</v>
      </c>
      <c r="O227" s="24" t="s">
        <v>152</v>
      </c>
      <c r="P227" s="24">
        <v>1</v>
      </c>
      <c r="Q227" s="24">
        <v>95</v>
      </c>
      <c r="R227" s="24">
        <f t="shared" si="60"/>
        <v>95</v>
      </c>
      <c r="S227" s="59"/>
    </row>
    <row r="228" spans="1:19" ht="15" x14ac:dyDescent="0.2">
      <c r="A228" s="13"/>
      <c r="B228" s="13"/>
      <c r="C228" s="13"/>
      <c r="D228" s="13"/>
      <c r="E228" s="38"/>
      <c r="F228" s="13"/>
      <c r="G228" s="13"/>
      <c r="H228" s="24">
        <f t="shared" si="61"/>
        <v>0</v>
      </c>
      <c r="I228" s="24"/>
      <c r="J228" s="24">
        <f t="shared" si="62"/>
        <v>0</v>
      </c>
      <c r="K228" s="24"/>
      <c r="L228" s="24"/>
      <c r="M228" s="24"/>
      <c r="N228" s="24">
        <f t="shared" si="63"/>
        <v>0</v>
      </c>
      <c r="O228" s="24" t="s">
        <v>40</v>
      </c>
      <c r="P228" s="24">
        <v>0.5</v>
      </c>
      <c r="Q228" s="24">
        <v>75</v>
      </c>
      <c r="R228" s="24">
        <f t="shared" si="60"/>
        <v>37.5</v>
      </c>
      <c r="S228" s="59"/>
    </row>
    <row r="229" spans="1:19" ht="15" x14ac:dyDescent="0.2">
      <c r="A229" s="13"/>
      <c r="B229" s="13"/>
      <c r="C229" s="13"/>
      <c r="D229" s="13"/>
      <c r="E229" s="38"/>
      <c r="F229" s="13"/>
      <c r="G229" s="13"/>
      <c r="H229" s="24">
        <f t="shared" si="61"/>
        <v>0</v>
      </c>
      <c r="I229" s="24"/>
      <c r="J229" s="24">
        <f t="shared" si="62"/>
        <v>0</v>
      </c>
      <c r="K229" s="24"/>
      <c r="L229" s="24"/>
      <c r="M229" s="24"/>
      <c r="N229" s="24">
        <f t="shared" si="63"/>
        <v>0</v>
      </c>
      <c r="O229" s="24" t="s">
        <v>42</v>
      </c>
      <c r="P229" s="24">
        <v>2</v>
      </c>
      <c r="Q229" s="24">
        <v>68</v>
      </c>
      <c r="R229" s="24">
        <f t="shared" si="60"/>
        <v>136</v>
      </c>
      <c r="S229" s="59"/>
    </row>
    <row r="230" spans="1:19" ht="15" x14ac:dyDescent="0.2">
      <c r="A230" s="13"/>
      <c r="B230" s="13"/>
      <c r="C230" s="13"/>
      <c r="D230" s="13"/>
      <c r="E230" s="38"/>
      <c r="F230" s="13"/>
      <c r="G230" s="13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59"/>
    </row>
    <row r="231" spans="1:19" ht="89.25" x14ac:dyDescent="0.2">
      <c r="A231" s="13">
        <v>2</v>
      </c>
      <c r="B231" s="18" t="s">
        <v>153</v>
      </c>
      <c r="C231" s="39">
        <v>44714</v>
      </c>
      <c r="D231" s="13"/>
      <c r="E231" s="38" t="s">
        <v>21</v>
      </c>
      <c r="F231" s="13">
        <v>4</v>
      </c>
      <c r="G231" s="13">
        <v>2</v>
      </c>
      <c r="H231" s="24">
        <f t="shared" si="61"/>
        <v>8</v>
      </c>
      <c r="I231" s="24">
        <v>600</v>
      </c>
      <c r="J231" s="24">
        <f t="shared" si="62"/>
        <v>4800</v>
      </c>
      <c r="K231" s="24" t="s">
        <v>22</v>
      </c>
      <c r="L231" s="24">
        <v>0.5</v>
      </c>
      <c r="M231" s="24">
        <v>400</v>
      </c>
      <c r="N231" s="24">
        <f t="shared" si="63"/>
        <v>200</v>
      </c>
      <c r="O231" s="24" t="s">
        <v>99</v>
      </c>
      <c r="P231" s="24">
        <v>3.3</v>
      </c>
      <c r="Q231" s="24">
        <v>417</v>
      </c>
      <c r="R231" s="24">
        <f t="shared" si="60"/>
        <v>1376.1</v>
      </c>
      <c r="S231" s="59"/>
    </row>
    <row r="232" spans="1:19" ht="15" x14ac:dyDescent="0.2">
      <c r="A232" s="13"/>
      <c r="B232" s="13"/>
      <c r="C232" s="13"/>
      <c r="D232" s="13"/>
      <c r="E232" s="38"/>
      <c r="F232" s="13"/>
      <c r="G232" s="13"/>
      <c r="H232" s="24">
        <f t="shared" si="61"/>
        <v>0</v>
      </c>
      <c r="I232" s="24"/>
      <c r="J232" s="24">
        <f t="shared" si="62"/>
        <v>0</v>
      </c>
      <c r="K232" s="24"/>
      <c r="L232" s="24"/>
      <c r="M232" s="24"/>
      <c r="N232" s="24">
        <f t="shared" si="63"/>
        <v>0</v>
      </c>
      <c r="O232" s="24" t="s">
        <v>154</v>
      </c>
      <c r="P232" s="24">
        <v>2</v>
      </c>
      <c r="Q232" s="24">
        <v>167</v>
      </c>
      <c r="R232" s="24">
        <f t="shared" si="60"/>
        <v>334</v>
      </c>
      <c r="S232" s="59"/>
    </row>
    <row r="233" spans="1:19" ht="15" x14ac:dyDescent="0.2">
      <c r="A233" s="13"/>
      <c r="B233" s="13"/>
      <c r="C233" s="39"/>
      <c r="D233" s="13"/>
      <c r="E233" s="54"/>
      <c r="F233" s="13"/>
      <c r="G233" s="13"/>
      <c r="H233" s="24">
        <f t="shared" si="61"/>
        <v>0</v>
      </c>
      <c r="I233" s="24"/>
      <c r="J233" s="24">
        <f t="shared" si="62"/>
        <v>0</v>
      </c>
      <c r="K233" s="24"/>
      <c r="L233" s="24"/>
      <c r="M233" s="24"/>
      <c r="N233" s="24">
        <f t="shared" si="63"/>
        <v>0</v>
      </c>
      <c r="O233" s="24" t="s">
        <v>102</v>
      </c>
      <c r="P233" s="24">
        <v>1</v>
      </c>
      <c r="Q233" s="24">
        <v>255</v>
      </c>
      <c r="R233" s="24">
        <f t="shared" si="60"/>
        <v>255</v>
      </c>
      <c r="S233" s="60"/>
    </row>
    <row r="234" spans="1:19" ht="15" x14ac:dyDescent="0.2">
      <c r="A234" s="13"/>
      <c r="B234" s="13"/>
      <c r="C234" s="39"/>
      <c r="D234" s="13"/>
      <c r="E234" s="54"/>
      <c r="F234" s="13"/>
      <c r="G234" s="13"/>
      <c r="H234" s="24"/>
      <c r="I234" s="24"/>
      <c r="J234" s="24"/>
      <c r="K234" s="24"/>
      <c r="L234" s="24"/>
      <c r="M234" s="24"/>
      <c r="N234" s="24"/>
      <c r="O234" s="24" t="s">
        <v>140</v>
      </c>
      <c r="P234" s="24">
        <v>1</v>
      </c>
      <c r="Q234" s="24">
        <v>515</v>
      </c>
      <c r="R234" s="24">
        <f t="shared" si="60"/>
        <v>515</v>
      </c>
      <c r="S234" s="60"/>
    </row>
    <row r="235" spans="1:19" ht="15" x14ac:dyDescent="0.2">
      <c r="A235" s="13"/>
      <c r="B235" s="13"/>
      <c r="C235" s="39"/>
      <c r="D235" s="13"/>
      <c r="E235" s="54"/>
      <c r="F235" s="13"/>
      <c r="G235" s="13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>
        <f t="shared" si="60"/>
        <v>0</v>
      </c>
      <c r="S235" s="60"/>
    </row>
    <row r="236" spans="1:19" ht="127.5" x14ac:dyDescent="0.2">
      <c r="A236" s="13">
        <v>3</v>
      </c>
      <c r="B236" s="13" t="s">
        <v>155</v>
      </c>
      <c r="C236" s="39" t="s">
        <v>156</v>
      </c>
      <c r="D236" s="13"/>
      <c r="E236" s="54" t="s">
        <v>157</v>
      </c>
      <c r="F236" s="13">
        <v>1</v>
      </c>
      <c r="G236" s="13">
        <v>1</v>
      </c>
      <c r="H236" s="24">
        <f>F236*G236</f>
        <v>1</v>
      </c>
      <c r="I236" s="24">
        <v>600</v>
      </c>
      <c r="J236" s="24">
        <f>H236*I236</f>
        <v>600</v>
      </c>
      <c r="K236" s="24" t="s">
        <v>71</v>
      </c>
      <c r="L236" s="24">
        <v>0.5</v>
      </c>
      <c r="M236" s="24">
        <v>450</v>
      </c>
      <c r="N236" s="24">
        <f>L236*M236</f>
        <v>225</v>
      </c>
      <c r="O236" s="24" t="s">
        <v>30</v>
      </c>
      <c r="P236" s="24">
        <v>0.6</v>
      </c>
      <c r="Q236" s="24">
        <v>75</v>
      </c>
      <c r="R236" s="24">
        <f t="shared" si="60"/>
        <v>45</v>
      </c>
      <c r="S236" s="60"/>
    </row>
    <row r="237" spans="1:19" x14ac:dyDescent="0.2">
      <c r="A237" s="13"/>
      <c r="B237" s="13"/>
      <c r="C237" s="13"/>
      <c r="D237" s="13"/>
      <c r="E237" s="13"/>
      <c r="F237" s="13"/>
      <c r="G237" s="13"/>
      <c r="H237" s="24">
        <f>F237*G237</f>
        <v>0</v>
      </c>
      <c r="I237" s="24"/>
      <c r="J237" s="24">
        <f>H237*I237</f>
        <v>0</v>
      </c>
      <c r="K237" s="24"/>
      <c r="L237" s="24"/>
      <c r="M237" s="24"/>
      <c r="N237" s="24">
        <f>L237*M237</f>
        <v>0</v>
      </c>
      <c r="O237" s="24"/>
      <c r="P237" s="24"/>
      <c r="Q237" s="24"/>
      <c r="R237" s="24">
        <f t="shared" si="60"/>
        <v>0</v>
      </c>
      <c r="S237" s="60"/>
    </row>
    <row r="238" spans="1:19" ht="50.25" customHeight="1" x14ac:dyDescent="0.2">
      <c r="A238" s="13">
        <v>4</v>
      </c>
      <c r="B238" s="13" t="s">
        <v>158</v>
      </c>
      <c r="C238" s="13"/>
      <c r="D238" s="13"/>
      <c r="E238" s="13"/>
      <c r="F238" s="13"/>
      <c r="G238" s="13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>
        <v>35000</v>
      </c>
      <c r="S238" s="60"/>
    </row>
    <row r="239" spans="1:19" x14ac:dyDescent="0.2">
      <c r="A239" s="13"/>
      <c r="B239" s="13"/>
      <c r="C239" s="13"/>
      <c r="D239" s="13"/>
      <c r="E239" s="13"/>
      <c r="F239" s="13"/>
      <c r="G239" s="13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60"/>
    </row>
    <row r="240" spans="1:19" x14ac:dyDescent="0.2">
      <c r="A240" s="13"/>
      <c r="B240" s="13"/>
      <c r="C240" s="13"/>
      <c r="D240" s="13"/>
      <c r="E240" s="42" t="s">
        <v>68</v>
      </c>
      <c r="F240" s="13"/>
      <c r="G240" s="13"/>
      <c r="H240" s="43">
        <f>SUM(H216:H237)</f>
        <v>15</v>
      </c>
      <c r="I240" s="24"/>
      <c r="J240" s="43">
        <f>SUM(J216:J237)</f>
        <v>9000</v>
      </c>
      <c r="K240" s="24"/>
      <c r="L240" s="43">
        <f>SUM(L216:L237)</f>
        <v>1.5</v>
      </c>
      <c r="M240" s="24"/>
      <c r="N240" s="43">
        <f>SUM(N216:N237)</f>
        <v>650</v>
      </c>
      <c r="O240" s="24"/>
      <c r="P240" s="24"/>
      <c r="Q240" s="24"/>
      <c r="R240" s="43">
        <f>SUM(R216:R238)</f>
        <v>39846.18</v>
      </c>
      <c r="S240" s="59">
        <f>J240+N240+R240</f>
        <v>49496.18</v>
      </c>
    </row>
    <row r="241" spans="1:19" ht="15" x14ac:dyDescent="0.2">
      <c r="A241" s="13" t="s">
        <v>0</v>
      </c>
      <c r="B241" s="13"/>
      <c r="C241" s="13"/>
      <c r="D241" s="13"/>
      <c r="E241" s="38" t="s">
        <v>69</v>
      </c>
      <c r="F241" s="13"/>
      <c r="G241" s="13"/>
      <c r="H241" s="24">
        <f>F241*G241</f>
        <v>0</v>
      </c>
      <c r="I241" s="24"/>
      <c r="J241" s="24">
        <f>H241*I241</f>
        <v>0</v>
      </c>
      <c r="K241" s="24"/>
      <c r="L241" s="24"/>
      <c r="M241" s="24"/>
      <c r="N241" s="24">
        <f>L241*M241</f>
        <v>0</v>
      </c>
      <c r="O241" s="24"/>
      <c r="P241" s="24"/>
      <c r="Q241" s="24"/>
      <c r="R241" s="24">
        <f>P241</f>
        <v>0</v>
      </c>
      <c r="S241" s="61"/>
    </row>
    <row r="242" spans="1:19" ht="25.5" x14ac:dyDescent="0.2">
      <c r="A242" s="13">
        <v>1</v>
      </c>
      <c r="B242" s="13" t="s">
        <v>159</v>
      </c>
      <c r="C242" s="39">
        <v>44736</v>
      </c>
      <c r="D242" s="13" t="s">
        <v>160</v>
      </c>
      <c r="E242" s="38" t="s">
        <v>161</v>
      </c>
      <c r="F242" s="13">
        <v>2</v>
      </c>
      <c r="G242" s="13">
        <v>2</v>
      </c>
      <c r="H242" s="24">
        <f t="shared" ref="H242:H249" si="64">F242*G242</f>
        <v>4</v>
      </c>
      <c r="I242" s="24">
        <v>600</v>
      </c>
      <c r="J242" s="24">
        <f>H242*I242</f>
        <v>2400</v>
      </c>
      <c r="K242" s="24" t="s">
        <v>71</v>
      </c>
      <c r="L242" s="24">
        <v>1</v>
      </c>
      <c r="M242" s="24">
        <v>450</v>
      </c>
      <c r="N242" s="24">
        <f t="shared" ref="N242:N248" si="65">L242*M242</f>
        <v>450</v>
      </c>
      <c r="O242" s="24"/>
      <c r="P242" s="24"/>
      <c r="Q242" s="24"/>
      <c r="R242" s="24">
        <f>P242*Q242</f>
        <v>0</v>
      </c>
      <c r="S242" s="61"/>
    </row>
    <row r="243" spans="1:19" ht="15" x14ac:dyDescent="0.2">
      <c r="A243" s="13"/>
      <c r="B243" s="13"/>
      <c r="C243" s="13"/>
      <c r="D243" s="13"/>
      <c r="E243" s="38"/>
      <c r="F243" s="13"/>
      <c r="G243" s="13"/>
      <c r="H243" s="24">
        <f t="shared" si="64"/>
        <v>0</v>
      </c>
      <c r="I243" s="24"/>
      <c r="J243" s="24">
        <f>H243*I243</f>
        <v>0</v>
      </c>
      <c r="K243" s="24"/>
      <c r="L243" s="24"/>
      <c r="M243" s="24"/>
      <c r="N243" s="24">
        <f t="shared" si="65"/>
        <v>0</v>
      </c>
      <c r="O243" s="24"/>
      <c r="P243" s="24"/>
      <c r="Q243" s="24"/>
      <c r="R243" s="24">
        <f t="shared" ref="R243:R249" si="66">P243*Q243</f>
        <v>0</v>
      </c>
      <c r="S243" s="61"/>
    </row>
    <row r="244" spans="1:19" ht="76.5" x14ac:dyDescent="0.2">
      <c r="A244" s="13">
        <v>2</v>
      </c>
      <c r="B244" s="13" t="s">
        <v>162</v>
      </c>
      <c r="C244" s="39">
        <v>44740</v>
      </c>
      <c r="D244" s="13" t="s">
        <v>160</v>
      </c>
      <c r="E244" s="38" t="s">
        <v>163</v>
      </c>
      <c r="F244" s="13">
        <v>2</v>
      </c>
      <c r="G244" s="13">
        <v>2</v>
      </c>
      <c r="H244" s="24">
        <f t="shared" si="64"/>
        <v>4</v>
      </c>
      <c r="I244" s="24">
        <v>600</v>
      </c>
      <c r="J244" s="24">
        <f t="shared" ref="J244:J249" si="67">H244*I244</f>
        <v>2400</v>
      </c>
      <c r="K244" s="24" t="s">
        <v>164</v>
      </c>
      <c r="L244" s="24">
        <v>2</v>
      </c>
      <c r="M244" s="24">
        <v>450</v>
      </c>
      <c r="N244" s="24">
        <f t="shared" si="65"/>
        <v>900</v>
      </c>
      <c r="O244" s="24" t="s">
        <v>165</v>
      </c>
      <c r="P244" s="24">
        <v>10</v>
      </c>
      <c r="Q244" s="24">
        <v>17250</v>
      </c>
      <c r="R244" s="24">
        <f t="shared" si="66"/>
        <v>172500</v>
      </c>
      <c r="S244" s="61"/>
    </row>
    <row r="245" spans="1:19" ht="15" x14ac:dyDescent="0.2">
      <c r="A245" s="13"/>
      <c r="B245" s="13"/>
      <c r="C245" s="13"/>
      <c r="D245" s="13"/>
      <c r="E245" s="38"/>
      <c r="F245" s="13"/>
      <c r="G245" s="13"/>
      <c r="H245" s="24">
        <f t="shared" si="64"/>
        <v>0</v>
      </c>
      <c r="I245" s="24"/>
      <c r="J245" s="24">
        <f t="shared" si="67"/>
        <v>0</v>
      </c>
      <c r="K245" s="24"/>
      <c r="L245" s="24"/>
      <c r="M245" s="24"/>
      <c r="N245" s="24">
        <f t="shared" si="65"/>
        <v>0</v>
      </c>
      <c r="O245" s="24"/>
      <c r="P245" s="24"/>
      <c r="Q245" s="24"/>
      <c r="R245" s="24">
        <f t="shared" si="66"/>
        <v>0</v>
      </c>
      <c r="S245" s="61"/>
    </row>
    <row r="246" spans="1:19" ht="76.5" x14ac:dyDescent="0.2">
      <c r="A246" s="13">
        <v>3</v>
      </c>
      <c r="B246" s="13" t="s">
        <v>166</v>
      </c>
      <c r="C246" s="39">
        <v>44741</v>
      </c>
      <c r="D246" s="13" t="s">
        <v>160</v>
      </c>
      <c r="E246" s="38" t="s">
        <v>163</v>
      </c>
      <c r="F246" s="13">
        <v>4</v>
      </c>
      <c r="G246" s="13">
        <v>2</v>
      </c>
      <c r="H246" s="24">
        <f t="shared" si="64"/>
        <v>8</v>
      </c>
      <c r="I246" s="24">
        <v>600</v>
      </c>
      <c r="J246" s="24">
        <f t="shared" si="67"/>
        <v>4800</v>
      </c>
      <c r="K246" s="24" t="s">
        <v>164</v>
      </c>
      <c r="L246" s="24">
        <v>2</v>
      </c>
      <c r="M246" s="24">
        <v>450</v>
      </c>
      <c r="N246" s="24">
        <f t="shared" si="65"/>
        <v>900</v>
      </c>
      <c r="O246" s="24" t="s">
        <v>167</v>
      </c>
      <c r="P246" s="24">
        <v>0.3</v>
      </c>
      <c r="Q246" s="24">
        <v>807.8</v>
      </c>
      <c r="R246" s="24">
        <f t="shared" si="66"/>
        <v>242.33999999999997</v>
      </c>
      <c r="S246" s="61"/>
    </row>
    <row r="247" spans="1:19" ht="25.5" x14ac:dyDescent="0.2">
      <c r="A247" s="13"/>
      <c r="B247" s="13"/>
      <c r="C247" s="13"/>
      <c r="D247" s="13"/>
      <c r="E247" s="38"/>
      <c r="F247" s="13"/>
      <c r="G247" s="13"/>
      <c r="H247" s="24">
        <f t="shared" si="64"/>
        <v>0</v>
      </c>
      <c r="I247" s="24"/>
      <c r="J247" s="24">
        <f t="shared" si="67"/>
        <v>0</v>
      </c>
      <c r="K247" s="24"/>
      <c r="L247" s="24"/>
      <c r="M247" s="24"/>
      <c r="N247" s="24">
        <f t="shared" si="65"/>
        <v>0</v>
      </c>
      <c r="O247" s="24" t="s">
        <v>168</v>
      </c>
      <c r="P247" s="24">
        <v>1</v>
      </c>
      <c r="Q247" s="24">
        <v>430</v>
      </c>
      <c r="R247" s="24">
        <f t="shared" si="66"/>
        <v>430</v>
      </c>
      <c r="S247" s="61"/>
    </row>
    <row r="248" spans="1:19" ht="15" x14ac:dyDescent="0.2">
      <c r="A248" s="13"/>
      <c r="B248" s="13"/>
      <c r="C248" s="13"/>
      <c r="D248" s="13"/>
      <c r="E248" s="38"/>
      <c r="F248" s="13"/>
      <c r="G248" s="13"/>
      <c r="H248" s="24">
        <f t="shared" si="64"/>
        <v>0</v>
      </c>
      <c r="I248" s="24"/>
      <c r="J248" s="24">
        <f t="shared" si="67"/>
        <v>0</v>
      </c>
      <c r="K248" s="24"/>
      <c r="L248" s="24"/>
      <c r="M248" s="24"/>
      <c r="N248" s="24">
        <f t="shared" si="65"/>
        <v>0</v>
      </c>
      <c r="O248" s="24" t="s">
        <v>169</v>
      </c>
      <c r="P248" s="24">
        <v>1</v>
      </c>
      <c r="Q248" s="24">
        <v>515</v>
      </c>
      <c r="R248" s="24">
        <f t="shared" si="66"/>
        <v>515</v>
      </c>
      <c r="S248" s="61"/>
    </row>
    <row r="249" spans="1:19" x14ac:dyDescent="0.2">
      <c r="A249" s="13"/>
      <c r="B249" s="13"/>
      <c r="C249" s="13"/>
      <c r="D249" s="13"/>
      <c r="E249" s="13"/>
      <c r="F249" s="13"/>
      <c r="G249" s="13"/>
      <c r="H249" s="24">
        <f t="shared" si="64"/>
        <v>0</v>
      </c>
      <c r="I249" s="24"/>
      <c r="J249" s="24">
        <f t="shared" si="67"/>
        <v>0</v>
      </c>
      <c r="K249" s="24"/>
      <c r="L249" s="24"/>
      <c r="M249" s="24"/>
      <c r="N249" s="24">
        <f>L249*M249</f>
        <v>0</v>
      </c>
      <c r="O249" s="24"/>
      <c r="P249" s="24"/>
      <c r="Q249" s="24"/>
      <c r="R249" s="24">
        <f t="shared" si="66"/>
        <v>0</v>
      </c>
      <c r="S249" s="59"/>
    </row>
    <row r="250" spans="1:19" x14ac:dyDescent="0.2">
      <c r="A250" s="13"/>
      <c r="B250" s="13"/>
      <c r="C250" s="13"/>
      <c r="D250" s="13"/>
      <c r="E250" s="42" t="s">
        <v>68</v>
      </c>
      <c r="F250" s="13"/>
      <c r="G250" s="13"/>
      <c r="H250" s="43">
        <f>SUM(H241:H249)</f>
        <v>16</v>
      </c>
      <c r="I250" s="24"/>
      <c r="J250" s="43">
        <f>SUM(J241:J249)</f>
        <v>9600</v>
      </c>
      <c r="K250" s="24"/>
      <c r="L250" s="43">
        <f>SUM(L241:L249)</f>
        <v>5</v>
      </c>
      <c r="M250" s="24"/>
      <c r="N250" s="43">
        <f>SUM(N241:N249)</f>
        <v>2250</v>
      </c>
      <c r="O250" s="24"/>
      <c r="P250" s="24"/>
      <c r="Q250" s="24"/>
      <c r="R250" s="43">
        <f>SUM(R241:R249)</f>
        <v>173687.34</v>
      </c>
      <c r="S250" s="59">
        <f>J250+N250+R250</f>
        <v>185537.34</v>
      </c>
    </row>
    <row r="251" spans="1:19" ht="15" x14ac:dyDescent="0.2">
      <c r="A251" s="13"/>
      <c r="B251" s="13"/>
      <c r="C251" s="13"/>
      <c r="D251" s="13"/>
      <c r="E251" s="38" t="s">
        <v>74</v>
      </c>
      <c r="F251" s="13"/>
      <c r="G251" s="13"/>
      <c r="H251" s="24">
        <f>F251*G251</f>
        <v>0</v>
      </c>
      <c r="I251" s="24"/>
      <c r="J251" s="24">
        <f>H251*I251</f>
        <v>0</v>
      </c>
      <c r="K251" s="24"/>
      <c r="L251" s="24"/>
      <c r="M251" s="24"/>
      <c r="N251" s="24">
        <f>L251*M251</f>
        <v>0</v>
      </c>
      <c r="O251" s="24"/>
      <c r="P251" s="24"/>
      <c r="Q251" s="24"/>
      <c r="R251" s="24">
        <f>P251*Q251</f>
        <v>0</v>
      </c>
      <c r="S251" s="61"/>
    </row>
    <row r="252" spans="1:19" ht="15" x14ac:dyDescent="0.2">
      <c r="A252" s="13"/>
      <c r="B252" s="13"/>
      <c r="C252" s="39"/>
      <c r="D252" s="13"/>
      <c r="E252" s="38"/>
      <c r="F252" s="13"/>
      <c r="G252" s="13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61"/>
    </row>
    <row r="253" spans="1:19" ht="15" x14ac:dyDescent="0.2">
      <c r="A253" s="13"/>
      <c r="B253" s="13"/>
      <c r="C253" s="39"/>
      <c r="D253" s="13"/>
      <c r="E253" s="38"/>
      <c r="F253" s="13"/>
      <c r="G253" s="13"/>
      <c r="H253" s="24">
        <f>F253*G253</f>
        <v>0</v>
      </c>
      <c r="I253" s="24"/>
      <c r="J253" s="24">
        <f t="shared" ref="J253:J254" si="68">H253*I253</f>
        <v>0</v>
      </c>
      <c r="K253" s="24"/>
      <c r="L253" s="24"/>
      <c r="M253" s="24"/>
      <c r="N253" s="24">
        <f>L253*M253</f>
        <v>0</v>
      </c>
      <c r="O253" s="24"/>
      <c r="P253" s="24"/>
      <c r="Q253" s="24"/>
      <c r="R253" s="24">
        <f t="shared" ref="R253:R254" si="69">P253*Q253</f>
        <v>0</v>
      </c>
      <c r="S253" s="61"/>
    </row>
    <row r="254" spans="1:19" x14ac:dyDescent="0.2">
      <c r="A254" s="13"/>
      <c r="B254" s="13"/>
      <c r="C254" s="13"/>
      <c r="D254" s="13"/>
      <c r="E254" s="13"/>
      <c r="F254" s="13"/>
      <c r="G254" s="13"/>
      <c r="H254" s="24">
        <f>F254*G254</f>
        <v>0</v>
      </c>
      <c r="I254" s="24"/>
      <c r="J254" s="24">
        <f t="shared" si="68"/>
        <v>0</v>
      </c>
      <c r="K254" s="24"/>
      <c r="L254" s="24"/>
      <c r="M254" s="24"/>
      <c r="N254" s="24">
        <f>L254*M254</f>
        <v>0</v>
      </c>
      <c r="O254" s="24"/>
      <c r="P254" s="24"/>
      <c r="Q254" s="24"/>
      <c r="R254" s="24">
        <f t="shared" si="69"/>
        <v>0</v>
      </c>
      <c r="S254" s="61"/>
    </row>
    <row r="255" spans="1:19" x14ac:dyDescent="0.2">
      <c r="A255" s="13"/>
      <c r="B255" s="13"/>
      <c r="C255" s="13"/>
      <c r="D255" s="13"/>
      <c r="E255" s="42" t="s">
        <v>68</v>
      </c>
      <c r="F255" s="13"/>
      <c r="G255" s="13"/>
      <c r="H255" s="43">
        <f>SUM(H251:H254)</f>
        <v>0</v>
      </c>
      <c r="I255" s="24"/>
      <c r="J255" s="43">
        <f>SUM(J252:J254)</f>
        <v>0</v>
      </c>
      <c r="K255" s="24"/>
      <c r="L255" s="43">
        <f>SUM(L251:L254)</f>
        <v>0</v>
      </c>
      <c r="M255" s="24"/>
      <c r="N255" s="43">
        <f>SUM(N251:N254)</f>
        <v>0</v>
      </c>
      <c r="O255" s="24"/>
      <c r="P255" s="24"/>
      <c r="Q255" s="24"/>
      <c r="R255" s="43">
        <f>SUM(R251:R254)</f>
        <v>0</v>
      </c>
      <c r="S255" s="59">
        <f>J255+N255+R255</f>
        <v>0</v>
      </c>
    </row>
    <row r="256" spans="1:19" x14ac:dyDescent="0.2">
      <c r="A256" s="13"/>
      <c r="B256" s="13"/>
      <c r="C256" s="13"/>
      <c r="D256" s="13"/>
      <c r="E256" s="42" t="s">
        <v>68</v>
      </c>
      <c r="F256" s="13"/>
      <c r="G256" s="13"/>
      <c r="H256" s="43">
        <f>H240+H250+H255</f>
        <v>31</v>
      </c>
      <c r="I256" s="24"/>
      <c r="J256" s="43">
        <f>J240+J250+J255</f>
        <v>18600</v>
      </c>
      <c r="K256" s="24"/>
      <c r="L256" s="43">
        <f>L240+L250+L255</f>
        <v>6.5</v>
      </c>
      <c r="M256" s="24"/>
      <c r="N256" s="43">
        <f>N240+N250+N255</f>
        <v>2900</v>
      </c>
      <c r="O256" s="24"/>
      <c r="P256" s="24"/>
      <c r="Q256" s="24"/>
      <c r="R256" s="43">
        <f>R240+R250+R255</f>
        <v>213533.52</v>
      </c>
      <c r="S256" s="62">
        <f>SUM(S216:S255)</f>
        <v>235033.52</v>
      </c>
    </row>
    <row r="257" spans="1:19" x14ac:dyDescent="0.2">
      <c r="A257" s="32"/>
      <c r="B257" s="32"/>
      <c r="C257" s="46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47">
        <f>J256+N256+R256</f>
        <v>235033.52</v>
      </c>
      <c r="S257" s="63" t="s">
        <v>0</v>
      </c>
    </row>
    <row r="260" spans="1:19" ht="20.25" x14ac:dyDescent="0.3">
      <c r="A260"/>
      <c r="B260"/>
      <c r="C260"/>
      <c r="D260"/>
      <c r="E260"/>
      <c r="F260" t="s">
        <v>0</v>
      </c>
      <c r="G260"/>
      <c r="H260" s="30" t="s">
        <v>170</v>
      </c>
      <c r="I260"/>
      <c r="J260"/>
      <c r="K260"/>
      <c r="L260"/>
      <c r="M260"/>
      <c r="N260"/>
      <c r="O260"/>
      <c r="P260"/>
      <c r="Q260"/>
      <c r="R260"/>
      <c r="S260"/>
    </row>
    <row r="261" spans="1:19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x14ac:dyDescent="0.2">
      <c r="A262" s="48" t="s">
        <v>2</v>
      </c>
      <c r="B262" s="48" t="s">
        <v>3</v>
      </c>
      <c r="C262" s="48" t="s">
        <v>4</v>
      </c>
      <c r="D262" s="48" t="s">
        <v>5</v>
      </c>
      <c r="E262" s="48" t="s">
        <v>6</v>
      </c>
      <c r="F262" s="49" t="s">
        <v>7</v>
      </c>
      <c r="G262" s="49" t="s">
        <v>8</v>
      </c>
      <c r="H262" s="50" t="s">
        <v>9</v>
      </c>
      <c r="I262" s="50"/>
      <c r="J262" s="50"/>
      <c r="K262" s="48"/>
      <c r="L262" s="50" t="s">
        <v>10</v>
      </c>
      <c r="M262" s="50"/>
      <c r="N262" s="50"/>
      <c r="O262" s="50" t="s">
        <v>11</v>
      </c>
      <c r="P262" s="50"/>
      <c r="Q262" s="50"/>
      <c r="R262" s="50"/>
      <c r="S262"/>
    </row>
    <row r="263" spans="1:19" ht="25.5" x14ac:dyDescent="0.2">
      <c r="A263" s="51"/>
      <c r="B263" s="51"/>
      <c r="C263" s="51"/>
      <c r="D263" s="51"/>
      <c r="E263" s="51"/>
      <c r="F263" s="52"/>
      <c r="G263" s="52"/>
      <c r="H263" s="64" t="s">
        <v>12</v>
      </c>
      <c r="I263" s="65" t="s">
        <v>13</v>
      </c>
      <c r="J263" s="64" t="s">
        <v>14</v>
      </c>
      <c r="K263" s="53"/>
      <c r="L263" s="64" t="s">
        <v>12</v>
      </c>
      <c r="M263" s="64" t="s">
        <v>15</v>
      </c>
      <c r="N263" s="64" t="s">
        <v>14</v>
      </c>
      <c r="O263" s="65" t="s">
        <v>16</v>
      </c>
      <c r="P263" s="64" t="s">
        <v>12</v>
      </c>
      <c r="Q263" s="64" t="s">
        <v>15</v>
      </c>
      <c r="R263" s="64" t="s">
        <v>14</v>
      </c>
      <c r="S263"/>
    </row>
    <row r="264" spans="1:19" ht="15.75" x14ac:dyDescent="0.2">
      <c r="A264" s="66"/>
      <c r="B264" s="67"/>
      <c r="C264" s="66"/>
      <c r="D264" s="67"/>
      <c r="E264" s="14" t="s">
        <v>17</v>
      </c>
      <c r="F264" s="66"/>
      <c r="G264" s="66"/>
      <c r="H264" s="68">
        <f>F264*G264</f>
        <v>0</v>
      </c>
      <c r="I264" s="68"/>
      <c r="J264" s="68">
        <f>H264*I264</f>
        <v>0</v>
      </c>
      <c r="K264" s="68"/>
      <c r="L264" s="68"/>
      <c r="M264" s="68"/>
      <c r="N264" s="68">
        <f>L264*M264</f>
        <v>0</v>
      </c>
      <c r="O264" s="68"/>
      <c r="P264" s="68"/>
      <c r="Q264" s="68"/>
      <c r="R264" s="68">
        <f>P264*Q264</f>
        <v>0</v>
      </c>
      <c r="S264" s="59"/>
    </row>
    <row r="265" spans="1:19" ht="15" x14ac:dyDescent="0.2">
      <c r="A265" s="66"/>
      <c r="B265" s="67"/>
      <c r="C265" s="66"/>
      <c r="D265" s="66"/>
      <c r="E265" s="69" t="s">
        <v>18</v>
      </c>
      <c r="F265" s="66"/>
      <c r="G265" s="66"/>
      <c r="H265" s="68">
        <f>F265*G265</f>
        <v>0</v>
      </c>
      <c r="I265" s="68"/>
      <c r="J265" s="68">
        <f>H265*I265</f>
        <v>0</v>
      </c>
      <c r="K265" s="68"/>
      <c r="L265" s="68"/>
      <c r="M265" s="68"/>
      <c r="N265" s="68">
        <f>L265*M265</f>
        <v>0</v>
      </c>
      <c r="O265" s="68"/>
      <c r="P265" s="68"/>
      <c r="Q265" s="68"/>
      <c r="R265" s="68">
        <f t="shared" ref="R265:R273" si="70">P265*Q265</f>
        <v>0</v>
      </c>
      <c r="S265" s="59"/>
    </row>
    <row r="266" spans="1:19" ht="127.5" x14ac:dyDescent="0.2">
      <c r="A266" s="66">
        <v>1</v>
      </c>
      <c r="B266" s="67" t="s">
        <v>171</v>
      </c>
      <c r="C266" s="70">
        <v>44749</v>
      </c>
      <c r="D266" s="66" t="s">
        <v>160</v>
      </c>
      <c r="E266" s="71" t="s">
        <v>172</v>
      </c>
      <c r="F266" s="66">
        <v>4</v>
      </c>
      <c r="G266" s="66">
        <v>2</v>
      </c>
      <c r="H266" s="68">
        <f>F266*G266</f>
        <v>8</v>
      </c>
      <c r="I266" s="68">
        <v>600</v>
      </c>
      <c r="J266" s="68">
        <f>H266*I266</f>
        <v>4800</v>
      </c>
      <c r="K266" s="68" t="s">
        <v>71</v>
      </c>
      <c r="L266" s="68">
        <v>0.5</v>
      </c>
      <c r="M266" s="68">
        <v>450</v>
      </c>
      <c r="N266" s="68">
        <f>L266*M266</f>
        <v>225</v>
      </c>
      <c r="O266" s="68" t="s">
        <v>173</v>
      </c>
      <c r="P266" s="68">
        <v>2</v>
      </c>
      <c r="Q266" s="68">
        <v>246.22</v>
      </c>
      <c r="R266" s="68">
        <f>P266*Q266</f>
        <v>492.44</v>
      </c>
      <c r="S266" s="60"/>
    </row>
    <row r="267" spans="1:19" ht="15" x14ac:dyDescent="0.2">
      <c r="A267" s="66"/>
      <c r="B267" s="67"/>
      <c r="C267" s="70"/>
      <c r="D267" s="66"/>
      <c r="E267" s="71"/>
      <c r="F267" s="66"/>
      <c r="G267" s="66"/>
      <c r="H267" s="68"/>
      <c r="I267" s="68"/>
      <c r="J267" s="68"/>
      <c r="K267" s="68"/>
      <c r="L267" s="68"/>
      <c r="M267" s="68"/>
      <c r="N267" s="68"/>
      <c r="O267" s="72" t="s">
        <v>174</v>
      </c>
      <c r="P267" s="68">
        <v>7</v>
      </c>
      <c r="Q267" s="68">
        <v>86</v>
      </c>
      <c r="R267" s="68">
        <f t="shared" ref="R267:R271" si="71">P267*Q267</f>
        <v>602</v>
      </c>
      <c r="S267" s="60"/>
    </row>
    <row r="268" spans="1:19" ht="15" x14ac:dyDescent="0.2">
      <c r="A268" s="66"/>
      <c r="B268" s="67"/>
      <c r="C268" s="70"/>
      <c r="D268" s="66"/>
      <c r="E268" s="71"/>
      <c r="F268" s="66"/>
      <c r="G268" s="66"/>
      <c r="H268" s="68"/>
      <c r="I268" s="68"/>
      <c r="J268" s="68"/>
      <c r="K268" s="68"/>
      <c r="L268" s="68"/>
      <c r="M268" s="68"/>
      <c r="N268" s="68"/>
      <c r="O268" s="68" t="s">
        <v>175</v>
      </c>
      <c r="P268" s="68">
        <v>1</v>
      </c>
      <c r="Q268" s="68">
        <v>157.69999999999999</v>
      </c>
      <c r="R268" s="68">
        <f t="shared" si="71"/>
        <v>157.69999999999999</v>
      </c>
      <c r="S268" s="60"/>
    </row>
    <row r="269" spans="1:19" ht="15" x14ac:dyDescent="0.2">
      <c r="A269" s="66"/>
      <c r="B269" s="67"/>
      <c r="C269" s="70"/>
      <c r="D269" s="66"/>
      <c r="E269" s="71"/>
      <c r="F269" s="66"/>
      <c r="G269" s="66"/>
      <c r="H269" s="68"/>
      <c r="I269" s="68"/>
      <c r="J269" s="68"/>
      <c r="K269" s="68"/>
      <c r="L269" s="68"/>
      <c r="M269" s="68"/>
      <c r="N269" s="68"/>
      <c r="O269" s="68" t="s">
        <v>176</v>
      </c>
      <c r="P269" s="68">
        <v>8</v>
      </c>
      <c r="Q269" s="68">
        <v>239</v>
      </c>
      <c r="R269" s="68">
        <f t="shared" si="71"/>
        <v>1912</v>
      </c>
      <c r="S269" s="60"/>
    </row>
    <row r="270" spans="1:19" ht="15" x14ac:dyDescent="0.2">
      <c r="A270" s="66"/>
      <c r="B270" s="67"/>
      <c r="C270" s="70"/>
      <c r="D270" s="66"/>
      <c r="E270" s="71"/>
      <c r="F270" s="66"/>
      <c r="G270" s="66"/>
      <c r="H270" s="68"/>
      <c r="I270" s="68"/>
      <c r="J270" s="68"/>
      <c r="K270" s="68"/>
      <c r="L270" s="68"/>
      <c r="M270" s="68"/>
      <c r="N270" s="68"/>
      <c r="O270" s="72" t="s">
        <v>177</v>
      </c>
      <c r="P270" s="68">
        <v>1</v>
      </c>
      <c r="Q270" s="68">
        <v>71</v>
      </c>
      <c r="R270" s="68">
        <f t="shared" si="71"/>
        <v>71</v>
      </c>
      <c r="S270" s="60"/>
    </row>
    <row r="271" spans="1:19" ht="15" x14ac:dyDescent="0.2">
      <c r="A271" s="66"/>
      <c r="B271" s="67"/>
      <c r="C271" s="70"/>
      <c r="D271" s="66"/>
      <c r="E271" s="71"/>
      <c r="F271" s="66"/>
      <c r="G271" s="66"/>
      <c r="H271" s="68"/>
      <c r="I271" s="68"/>
      <c r="J271" s="68"/>
      <c r="K271" s="68"/>
      <c r="L271" s="68"/>
      <c r="M271" s="68"/>
      <c r="N271" s="68"/>
      <c r="O271" s="68" t="s">
        <v>178</v>
      </c>
      <c r="P271" s="68">
        <v>2</v>
      </c>
      <c r="Q271" s="68">
        <v>75</v>
      </c>
      <c r="R271" s="68">
        <f t="shared" si="71"/>
        <v>150</v>
      </c>
      <c r="S271" s="60"/>
    </row>
    <row r="272" spans="1:19" ht="15" x14ac:dyDescent="0.2">
      <c r="A272" s="66"/>
      <c r="B272" s="67"/>
      <c r="C272" s="70"/>
      <c r="D272" s="66"/>
      <c r="E272" s="71"/>
      <c r="F272" s="66"/>
      <c r="G272" s="66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0"/>
    </row>
    <row r="273" spans="1:19" x14ac:dyDescent="0.2">
      <c r="A273" s="66"/>
      <c r="B273" s="67"/>
      <c r="C273" s="66"/>
      <c r="D273" s="66"/>
      <c r="E273" s="66"/>
      <c r="F273" s="66"/>
      <c r="G273" s="66"/>
      <c r="H273" s="68">
        <f>F273*G273</f>
        <v>0</v>
      </c>
      <c r="I273" s="68"/>
      <c r="J273" s="68">
        <f>H273*I273</f>
        <v>0</v>
      </c>
      <c r="K273" s="68"/>
      <c r="L273" s="68"/>
      <c r="M273" s="68"/>
      <c r="N273" s="68">
        <f>L273*M273</f>
        <v>0</v>
      </c>
      <c r="O273" s="68"/>
      <c r="P273" s="68"/>
      <c r="Q273" s="68"/>
      <c r="R273" s="68">
        <f t="shared" si="70"/>
        <v>0</v>
      </c>
      <c r="S273" s="60"/>
    </row>
    <row r="274" spans="1:19" x14ac:dyDescent="0.2">
      <c r="A274" s="66"/>
      <c r="B274" s="67"/>
      <c r="C274" s="66"/>
      <c r="D274" s="66"/>
      <c r="E274" s="73" t="s">
        <v>68</v>
      </c>
      <c r="F274" s="66"/>
      <c r="G274" s="66"/>
      <c r="H274" s="62">
        <f>SUM(H264:H273)</f>
        <v>8</v>
      </c>
      <c r="I274" s="68"/>
      <c r="J274" s="62">
        <f>SUM(J264:J273)</f>
        <v>4800</v>
      </c>
      <c r="K274" s="68"/>
      <c r="L274" s="62">
        <f>SUM(L264:L273)</f>
        <v>0.5</v>
      </c>
      <c r="M274" s="68"/>
      <c r="N274" s="62">
        <f>SUM(N264:N273)</f>
        <v>225</v>
      </c>
      <c r="O274" s="68"/>
      <c r="P274" s="68"/>
      <c r="Q274" s="68"/>
      <c r="R274" s="62">
        <f>SUM(R264:R273)</f>
        <v>3385.1400000000003</v>
      </c>
      <c r="S274" s="59">
        <f>J274+N274+R274</f>
        <v>8410.14</v>
      </c>
    </row>
    <row r="275" spans="1:19" ht="15" x14ac:dyDescent="0.2">
      <c r="A275" s="66" t="s">
        <v>0</v>
      </c>
      <c r="B275" s="67"/>
      <c r="C275" s="66"/>
      <c r="D275" s="66"/>
      <c r="E275" s="69" t="s">
        <v>69</v>
      </c>
      <c r="F275" s="66"/>
      <c r="G275" s="66"/>
      <c r="H275" s="68">
        <f>F275*G275</f>
        <v>0</v>
      </c>
      <c r="I275" s="68"/>
      <c r="J275" s="68">
        <f>H275*I275</f>
        <v>0</v>
      </c>
      <c r="K275" s="68"/>
      <c r="L275" s="68"/>
      <c r="M275" s="68"/>
      <c r="N275" s="68">
        <f>L275*M275</f>
        <v>0</v>
      </c>
      <c r="O275" s="68"/>
      <c r="P275" s="68"/>
      <c r="Q275" s="68"/>
      <c r="R275" s="68">
        <f>P275</f>
        <v>0</v>
      </c>
      <c r="S275" s="61"/>
    </row>
    <row r="276" spans="1:19" ht="15" x14ac:dyDescent="0.2">
      <c r="A276" s="66"/>
      <c r="B276" s="67"/>
      <c r="C276" s="70"/>
      <c r="D276" s="66"/>
      <c r="E276" s="69" t="s">
        <v>104</v>
      </c>
      <c r="F276" s="66"/>
      <c r="G276" s="66"/>
      <c r="H276" s="68">
        <f t="shared" ref="H276:H283" si="72">F276*G276</f>
        <v>0</v>
      </c>
      <c r="I276" s="68"/>
      <c r="J276" s="68">
        <f>H276*I276</f>
        <v>0</v>
      </c>
      <c r="K276" s="68"/>
      <c r="L276" s="68"/>
      <c r="M276" s="68"/>
      <c r="N276" s="68">
        <f t="shared" ref="N276:N282" si="73">L276*M276</f>
        <v>0</v>
      </c>
      <c r="O276" s="68"/>
      <c r="P276" s="68"/>
      <c r="Q276" s="68"/>
      <c r="R276" s="68">
        <f>P276*Q276</f>
        <v>0</v>
      </c>
      <c r="S276" s="61"/>
    </row>
    <row r="277" spans="1:19" ht="15" x14ac:dyDescent="0.2">
      <c r="A277" s="66"/>
      <c r="B277" s="67"/>
      <c r="C277" s="66"/>
      <c r="D277" s="66"/>
      <c r="E277" s="69"/>
      <c r="F277" s="66"/>
      <c r="G277" s="66"/>
      <c r="H277" s="68">
        <f t="shared" si="72"/>
        <v>0</v>
      </c>
      <c r="I277" s="68"/>
      <c r="J277" s="68">
        <f>H277*I277</f>
        <v>0</v>
      </c>
      <c r="K277" s="68"/>
      <c r="L277" s="68"/>
      <c r="M277" s="68"/>
      <c r="N277" s="68">
        <f t="shared" si="73"/>
        <v>0</v>
      </c>
      <c r="O277" s="68"/>
      <c r="P277" s="68"/>
      <c r="Q277" s="68"/>
      <c r="R277" s="68">
        <f t="shared" ref="R277:R283" si="74">P277*Q277</f>
        <v>0</v>
      </c>
      <c r="S277" s="61"/>
    </row>
    <row r="278" spans="1:19" ht="15" x14ac:dyDescent="0.2">
      <c r="A278" s="66"/>
      <c r="B278" s="67"/>
      <c r="C278" s="66"/>
      <c r="D278" s="66"/>
      <c r="E278" s="69"/>
      <c r="F278" s="66"/>
      <c r="G278" s="66"/>
      <c r="H278" s="68">
        <f t="shared" si="72"/>
        <v>0</v>
      </c>
      <c r="I278" s="68"/>
      <c r="J278" s="68">
        <f t="shared" ref="J278:J283" si="75">H278*I278</f>
        <v>0</v>
      </c>
      <c r="K278" s="68"/>
      <c r="L278" s="68"/>
      <c r="M278" s="68"/>
      <c r="N278" s="68">
        <f t="shared" si="73"/>
        <v>0</v>
      </c>
      <c r="O278" s="68"/>
      <c r="P278" s="68"/>
      <c r="Q278" s="68"/>
      <c r="R278" s="68">
        <f t="shared" si="74"/>
        <v>0</v>
      </c>
      <c r="S278" s="61"/>
    </row>
    <row r="279" spans="1:19" ht="15" x14ac:dyDescent="0.2">
      <c r="A279" s="66"/>
      <c r="B279" s="67"/>
      <c r="C279" s="66"/>
      <c r="D279" s="66"/>
      <c r="E279" s="69"/>
      <c r="F279" s="66"/>
      <c r="G279" s="66"/>
      <c r="H279" s="68">
        <f t="shared" si="72"/>
        <v>0</v>
      </c>
      <c r="I279" s="68"/>
      <c r="J279" s="68">
        <f t="shared" si="75"/>
        <v>0</v>
      </c>
      <c r="K279" s="68"/>
      <c r="L279" s="68"/>
      <c r="M279" s="68"/>
      <c r="N279" s="68">
        <f t="shared" si="73"/>
        <v>0</v>
      </c>
      <c r="O279" s="68"/>
      <c r="P279" s="68"/>
      <c r="Q279" s="68"/>
      <c r="R279" s="68">
        <f t="shared" si="74"/>
        <v>0</v>
      </c>
      <c r="S279" s="61"/>
    </row>
    <row r="280" spans="1:19" ht="15" x14ac:dyDescent="0.2">
      <c r="A280" s="66"/>
      <c r="B280" s="67"/>
      <c r="C280" s="66"/>
      <c r="D280" s="66"/>
      <c r="E280" s="69"/>
      <c r="F280" s="66"/>
      <c r="G280" s="66"/>
      <c r="H280" s="68">
        <f t="shared" si="72"/>
        <v>0</v>
      </c>
      <c r="I280" s="68"/>
      <c r="J280" s="68">
        <f t="shared" si="75"/>
        <v>0</v>
      </c>
      <c r="K280" s="68"/>
      <c r="L280" s="68"/>
      <c r="M280" s="68"/>
      <c r="N280" s="68">
        <f t="shared" si="73"/>
        <v>0</v>
      </c>
      <c r="O280" s="68"/>
      <c r="P280" s="68"/>
      <c r="Q280" s="68"/>
      <c r="R280" s="68">
        <f t="shared" si="74"/>
        <v>0</v>
      </c>
      <c r="S280" s="61"/>
    </row>
    <row r="281" spans="1:19" ht="15" x14ac:dyDescent="0.2">
      <c r="A281" s="66"/>
      <c r="B281" s="67"/>
      <c r="C281" s="66"/>
      <c r="D281" s="66"/>
      <c r="E281" s="69"/>
      <c r="F281" s="66"/>
      <c r="G281" s="66"/>
      <c r="H281" s="68">
        <f t="shared" si="72"/>
        <v>0</v>
      </c>
      <c r="I281" s="68"/>
      <c r="J281" s="68">
        <f t="shared" si="75"/>
        <v>0</v>
      </c>
      <c r="K281" s="68"/>
      <c r="L281" s="68"/>
      <c r="M281" s="68"/>
      <c r="N281" s="68">
        <f t="shared" si="73"/>
        <v>0</v>
      </c>
      <c r="O281" s="68"/>
      <c r="P281" s="68"/>
      <c r="Q281" s="68"/>
      <c r="R281" s="68">
        <f t="shared" si="74"/>
        <v>0</v>
      </c>
      <c r="S281" s="61"/>
    </row>
    <row r="282" spans="1:19" ht="15" x14ac:dyDescent="0.2">
      <c r="A282" s="66"/>
      <c r="B282" s="67"/>
      <c r="C282" s="66"/>
      <c r="D282" s="66"/>
      <c r="E282" s="69"/>
      <c r="F282" s="66"/>
      <c r="G282" s="66"/>
      <c r="H282" s="68">
        <f t="shared" si="72"/>
        <v>0</v>
      </c>
      <c r="I282" s="68"/>
      <c r="J282" s="68">
        <f t="shared" si="75"/>
        <v>0</v>
      </c>
      <c r="K282" s="68"/>
      <c r="L282" s="68"/>
      <c r="M282" s="68"/>
      <c r="N282" s="68">
        <f t="shared" si="73"/>
        <v>0</v>
      </c>
      <c r="O282" s="68"/>
      <c r="P282" s="68"/>
      <c r="Q282" s="68"/>
      <c r="R282" s="68">
        <f t="shared" si="74"/>
        <v>0</v>
      </c>
      <c r="S282" s="61"/>
    </row>
    <row r="283" spans="1:19" x14ac:dyDescent="0.2">
      <c r="A283" s="66"/>
      <c r="B283" s="67"/>
      <c r="C283" s="66"/>
      <c r="D283" s="66"/>
      <c r="E283" s="66"/>
      <c r="F283" s="66"/>
      <c r="G283" s="66"/>
      <c r="H283" s="68">
        <f t="shared" si="72"/>
        <v>0</v>
      </c>
      <c r="I283" s="68"/>
      <c r="J283" s="68">
        <f t="shared" si="75"/>
        <v>0</v>
      </c>
      <c r="K283" s="68"/>
      <c r="L283" s="68"/>
      <c r="M283" s="68"/>
      <c r="N283" s="68">
        <f>L283*M283</f>
        <v>0</v>
      </c>
      <c r="O283" s="68"/>
      <c r="P283" s="68"/>
      <c r="Q283" s="68"/>
      <c r="R283" s="68">
        <f t="shared" si="74"/>
        <v>0</v>
      </c>
      <c r="S283" s="59"/>
    </row>
    <row r="284" spans="1:19" x14ac:dyDescent="0.2">
      <c r="A284" s="66"/>
      <c r="B284" s="67"/>
      <c r="C284" s="66"/>
      <c r="D284" s="66"/>
      <c r="E284" s="73" t="s">
        <v>68</v>
      </c>
      <c r="F284" s="66"/>
      <c r="G284" s="66"/>
      <c r="H284" s="62">
        <f>SUM(H275:H283)</f>
        <v>0</v>
      </c>
      <c r="I284" s="68"/>
      <c r="J284" s="62">
        <f>SUM(J275:J283)</f>
        <v>0</v>
      </c>
      <c r="K284" s="68"/>
      <c r="L284" s="62">
        <f>SUM(L275:L283)</f>
        <v>0</v>
      </c>
      <c r="M284" s="68"/>
      <c r="N284" s="62">
        <f>SUM(N275:N283)</f>
        <v>0</v>
      </c>
      <c r="O284" s="68"/>
      <c r="P284" s="68"/>
      <c r="Q284" s="68"/>
      <c r="R284" s="62">
        <f>SUM(R275:R283)</f>
        <v>0</v>
      </c>
      <c r="S284" s="59">
        <f>J284+N284+R284</f>
        <v>0</v>
      </c>
    </row>
    <row r="285" spans="1:19" ht="15" x14ac:dyDescent="0.2">
      <c r="A285" s="66"/>
      <c r="B285" s="67"/>
      <c r="C285" s="66"/>
      <c r="D285" s="66"/>
      <c r="E285" s="69" t="s">
        <v>74</v>
      </c>
      <c r="F285" s="66"/>
      <c r="G285" s="66"/>
      <c r="H285" s="68">
        <f>F285*G285</f>
        <v>0</v>
      </c>
      <c r="I285" s="68"/>
      <c r="J285" s="68">
        <f>H285*I285</f>
        <v>0</v>
      </c>
      <c r="K285" s="68"/>
      <c r="L285" s="68"/>
      <c r="M285" s="68"/>
      <c r="N285" s="68">
        <f>L285*M285</f>
        <v>0</v>
      </c>
      <c r="O285" s="68"/>
      <c r="P285" s="68"/>
      <c r="Q285" s="68"/>
      <c r="R285" s="68">
        <f>P285*Q285</f>
        <v>0</v>
      </c>
      <c r="S285" s="61"/>
    </row>
    <row r="286" spans="1:19" ht="15" x14ac:dyDescent="0.2">
      <c r="A286" s="66"/>
      <c r="B286" s="67"/>
      <c r="C286" s="70"/>
      <c r="D286" s="66"/>
      <c r="E286" s="69"/>
      <c r="F286" s="66"/>
      <c r="G286" s="66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1"/>
    </row>
    <row r="287" spans="1:19" ht="15" x14ac:dyDescent="0.2">
      <c r="A287" s="66"/>
      <c r="B287" s="67"/>
      <c r="C287" s="70"/>
      <c r="D287" s="66"/>
      <c r="E287" s="69"/>
      <c r="F287" s="66"/>
      <c r="G287" s="66"/>
      <c r="H287" s="68">
        <f>F287*G287</f>
        <v>0</v>
      </c>
      <c r="I287" s="68"/>
      <c r="J287" s="68">
        <f t="shared" ref="J287:J288" si="76">H287*I287</f>
        <v>0</v>
      </c>
      <c r="K287" s="68"/>
      <c r="L287" s="68"/>
      <c r="M287" s="68"/>
      <c r="N287" s="68">
        <f>L287*M287</f>
        <v>0</v>
      </c>
      <c r="O287" s="68"/>
      <c r="P287" s="68"/>
      <c r="Q287" s="68"/>
      <c r="R287" s="68">
        <f t="shared" ref="R287:R288" si="77">P287*Q287</f>
        <v>0</v>
      </c>
      <c r="S287" s="61"/>
    </row>
    <row r="288" spans="1:19" x14ac:dyDescent="0.2">
      <c r="A288" s="66"/>
      <c r="B288" s="67"/>
      <c r="C288" s="66"/>
      <c r="D288" s="66"/>
      <c r="E288" s="66"/>
      <c r="F288" s="66"/>
      <c r="G288" s="66"/>
      <c r="H288" s="68">
        <f>F288*G288</f>
        <v>0</v>
      </c>
      <c r="I288" s="68"/>
      <c r="J288" s="68">
        <f t="shared" si="76"/>
        <v>0</v>
      </c>
      <c r="K288" s="68"/>
      <c r="L288" s="68"/>
      <c r="M288" s="68"/>
      <c r="N288" s="68">
        <f>L288*M288</f>
        <v>0</v>
      </c>
      <c r="O288" s="68"/>
      <c r="P288" s="68"/>
      <c r="Q288" s="68"/>
      <c r="R288" s="68">
        <f t="shared" si="77"/>
        <v>0</v>
      </c>
      <c r="S288" s="61"/>
    </row>
    <row r="289" spans="1:19" x14ac:dyDescent="0.2">
      <c r="A289" s="66"/>
      <c r="B289" s="67"/>
      <c r="C289" s="66"/>
      <c r="D289" s="66"/>
      <c r="E289" s="73" t="s">
        <v>68</v>
      </c>
      <c r="F289" s="66"/>
      <c r="G289" s="66"/>
      <c r="H289" s="62">
        <f>SUM(H285:H288)</f>
        <v>0</v>
      </c>
      <c r="I289" s="68"/>
      <c r="J289" s="62">
        <f>SUM(J286:J288)</f>
        <v>0</v>
      </c>
      <c r="K289" s="68"/>
      <c r="L289" s="62">
        <f>SUM(L285:L288)</f>
        <v>0</v>
      </c>
      <c r="M289" s="68"/>
      <c r="N289" s="62">
        <f>SUM(N285:N288)</f>
        <v>0</v>
      </c>
      <c r="O289" s="68"/>
      <c r="P289" s="68"/>
      <c r="Q289" s="68"/>
      <c r="R289" s="62">
        <f>SUM(R285:R288)</f>
        <v>0</v>
      </c>
      <c r="S289" s="59">
        <f>J289+N289+R289</f>
        <v>0</v>
      </c>
    </row>
    <row r="290" spans="1:19" x14ac:dyDescent="0.2">
      <c r="A290" s="66"/>
      <c r="B290" s="67"/>
      <c r="C290" s="66"/>
      <c r="D290" s="66"/>
      <c r="E290" s="73" t="s">
        <v>68</v>
      </c>
      <c r="F290" s="66"/>
      <c r="G290" s="66"/>
      <c r="H290" s="62">
        <f>H274+H284+H289</f>
        <v>8</v>
      </c>
      <c r="I290" s="68"/>
      <c r="J290" s="62">
        <f>J274+J284+J289</f>
        <v>4800</v>
      </c>
      <c r="K290" s="68"/>
      <c r="L290" s="62">
        <f>L274+L284+L289</f>
        <v>0.5</v>
      </c>
      <c r="M290" s="68"/>
      <c r="N290" s="62">
        <f>N274+N284+N289</f>
        <v>225</v>
      </c>
      <c r="O290" s="68"/>
      <c r="P290" s="68"/>
      <c r="Q290" s="68"/>
      <c r="R290" s="62">
        <f>R274+R284+R289</f>
        <v>3385.1400000000003</v>
      </c>
      <c r="S290" s="62">
        <f>SUM(S264:S289)</f>
        <v>8410.14</v>
      </c>
    </row>
    <row r="291" spans="1:19" x14ac:dyDescent="0.2">
      <c r="A291"/>
      <c r="B291" s="67"/>
      <c r="C291" s="74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 s="63">
        <f>J290+N290+R290</f>
        <v>8410.14</v>
      </c>
      <c r="S291" s="63" t="s">
        <v>0</v>
      </c>
    </row>
    <row r="292" spans="1:19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5" spans="1:19" ht="20.25" x14ac:dyDescent="0.3">
      <c r="A295"/>
      <c r="B295"/>
      <c r="C295"/>
      <c r="D295"/>
      <c r="E295"/>
      <c r="F295" t="s">
        <v>0</v>
      </c>
      <c r="G295"/>
      <c r="H295" s="30" t="s">
        <v>179</v>
      </c>
      <c r="I295"/>
      <c r="J295"/>
      <c r="K295"/>
      <c r="L295"/>
      <c r="M295"/>
      <c r="N295"/>
      <c r="O295"/>
      <c r="P295"/>
      <c r="Q295"/>
      <c r="R295"/>
      <c r="S295"/>
    </row>
    <row r="296" spans="1:19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x14ac:dyDescent="0.2">
      <c r="A297" s="48" t="s">
        <v>2</v>
      </c>
      <c r="B297" s="48" t="s">
        <v>3</v>
      </c>
      <c r="C297" s="48" t="s">
        <v>4</v>
      </c>
      <c r="D297" s="48" t="s">
        <v>5</v>
      </c>
      <c r="E297" s="48" t="s">
        <v>6</v>
      </c>
      <c r="F297" s="49" t="s">
        <v>7</v>
      </c>
      <c r="G297" s="49" t="s">
        <v>8</v>
      </c>
      <c r="H297" s="50" t="s">
        <v>9</v>
      </c>
      <c r="I297" s="50"/>
      <c r="J297" s="50"/>
      <c r="K297" s="48"/>
      <c r="L297" s="50" t="s">
        <v>10</v>
      </c>
      <c r="M297" s="50"/>
      <c r="N297" s="50"/>
      <c r="O297" s="50" t="s">
        <v>11</v>
      </c>
      <c r="P297" s="50"/>
      <c r="Q297" s="50"/>
      <c r="R297" s="50"/>
      <c r="S297"/>
    </row>
    <row r="298" spans="1:19" ht="25.5" x14ac:dyDescent="0.2">
      <c r="A298" s="51"/>
      <c r="B298" s="51"/>
      <c r="C298" s="51"/>
      <c r="D298" s="51"/>
      <c r="E298" s="51"/>
      <c r="F298" s="52"/>
      <c r="G298" s="52"/>
      <c r="H298" s="64" t="s">
        <v>12</v>
      </c>
      <c r="I298" s="65" t="s">
        <v>13</v>
      </c>
      <c r="J298" s="64" t="s">
        <v>14</v>
      </c>
      <c r="K298" s="53"/>
      <c r="L298" s="64" t="s">
        <v>12</v>
      </c>
      <c r="M298" s="64" t="s">
        <v>15</v>
      </c>
      <c r="N298" s="64" t="s">
        <v>14</v>
      </c>
      <c r="O298" s="65" t="s">
        <v>16</v>
      </c>
      <c r="P298" s="64" t="s">
        <v>12</v>
      </c>
      <c r="Q298" s="64" t="s">
        <v>15</v>
      </c>
      <c r="R298" s="64" t="s">
        <v>14</v>
      </c>
      <c r="S298"/>
    </row>
    <row r="299" spans="1:19" ht="15.75" x14ac:dyDescent="0.2">
      <c r="A299" s="66"/>
      <c r="B299" s="67"/>
      <c r="C299" s="66"/>
      <c r="D299" s="67"/>
      <c r="E299" s="14" t="s">
        <v>17</v>
      </c>
      <c r="F299" s="66"/>
      <c r="G299" s="66"/>
      <c r="H299" s="68">
        <f>F299*G299</f>
        <v>0</v>
      </c>
      <c r="I299" s="68"/>
      <c r="J299" s="68">
        <f>H299*I299</f>
        <v>0</v>
      </c>
      <c r="K299" s="68"/>
      <c r="L299" s="68"/>
      <c r="M299" s="68"/>
      <c r="N299" s="68">
        <f>L299*M299</f>
        <v>0</v>
      </c>
      <c r="O299" s="68"/>
      <c r="P299" s="68"/>
      <c r="Q299" s="68"/>
      <c r="R299" s="68">
        <f>P299*Q299</f>
        <v>0</v>
      </c>
      <c r="S299" s="59"/>
    </row>
    <row r="300" spans="1:19" ht="15" x14ac:dyDescent="0.2">
      <c r="A300" s="66"/>
      <c r="B300" s="67"/>
      <c r="C300" s="66"/>
      <c r="D300" s="66"/>
      <c r="E300" s="69" t="s">
        <v>18</v>
      </c>
      <c r="F300" s="66"/>
      <c r="G300" s="66"/>
      <c r="H300" s="68">
        <f>F300*G300</f>
        <v>0</v>
      </c>
      <c r="I300" s="68"/>
      <c r="J300" s="68">
        <f>H300*I300</f>
        <v>0</v>
      </c>
      <c r="K300" s="68"/>
      <c r="L300" s="68"/>
      <c r="M300" s="68"/>
      <c r="N300" s="68">
        <f>L300*M300</f>
        <v>0</v>
      </c>
      <c r="O300" s="68"/>
      <c r="P300" s="68"/>
      <c r="Q300" s="68"/>
      <c r="R300" s="68">
        <f t="shared" ref="R300:R308" si="78">P300*Q300</f>
        <v>0</v>
      </c>
      <c r="S300" s="59"/>
    </row>
    <row r="301" spans="1:19" ht="159.75" customHeight="1" x14ac:dyDescent="0.2">
      <c r="A301" s="66">
        <v>1</v>
      </c>
      <c r="B301" s="67" t="s">
        <v>180</v>
      </c>
      <c r="C301" s="70">
        <v>44775</v>
      </c>
      <c r="D301" s="66" t="s">
        <v>160</v>
      </c>
      <c r="E301" s="71" t="s">
        <v>181</v>
      </c>
      <c r="F301" s="66">
        <v>7</v>
      </c>
      <c r="G301" s="66">
        <v>2</v>
      </c>
      <c r="H301" s="68">
        <f>F301*G301</f>
        <v>14</v>
      </c>
      <c r="I301" s="68">
        <v>600</v>
      </c>
      <c r="J301" s="68">
        <f>H301*I301</f>
        <v>8400</v>
      </c>
      <c r="K301" s="68" t="s">
        <v>71</v>
      </c>
      <c r="L301" s="68">
        <v>1</v>
      </c>
      <c r="M301" s="68">
        <v>450</v>
      </c>
      <c r="N301" s="68">
        <f>L301*M301</f>
        <v>450</v>
      </c>
      <c r="O301" s="68" t="s">
        <v>182</v>
      </c>
      <c r="P301" s="68">
        <v>9</v>
      </c>
      <c r="Q301" s="68">
        <v>235</v>
      </c>
      <c r="R301" s="68">
        <f>P301*Q301</f>
        <v>2115</v>
      </c>
      <c r="S301" s="60"/>
    </row>
    <row r="302" spans="1:19" ht="15" x14ac:dyDescent="0.2">
      <c r="A302" s="66"/>
      <c r="B302" s="67"/>
      <c r="C302" s="70"/>
      <c r="D302" s="66"/>
      <c r="E302" s="71"/>
      <c r="F302" s="66"/>
      <c r="G302" s="66"/>
      <c r="H302" s="68"/>
      <c r="I302" s="68"/>
      <c r="J302" s="68"/>
      <c r="K302" s="68"/>
      <c r="L302" s="68"/>
      <c r="M302" s="68"/>
      <c r="N302" s="68"/>
      <c r="O302" s="68" t="s">
        <v>183</v>
      </c>
      <c r="P302" s="68">
        <v>3</v>
      </c>
      <c r="Q302" s="68">
        <v>167</v>
      </c>
      <c r="R302" s="68">
        <f t="shared" ref="R302:R305" si="79">P302*Q302</f>
        <v>501</v>
      </c>
      <c r="S302" s="60"/>
    </row>
    <row r="303" spans="1:19" ht="15" x14ac:dyDescent="0.2">
      <c r="A303" s="66"/>
      <c r="B303" s="67"/>
      <c r="C303" s="70"/>
      <c r="D303" s="66"/>
      <c r="E303" s="71"/>
      <c r="F303" s="66"/>
      <c r="G303" s="66"/>
      <c r="H303" s="68"/>
      <c r="I303" s="68"/>
      <c r="J303" s="68"/>
      <c r="K303" s="68"/>
      <c r="L303" s="68"/>
      <c r="M303" s="68"/>
      <c r="N303" s="68"/>
      <c r="O303" s="68" t="s">
        <v>184</v>
      </c>
      <c r="P303" s="68">
        <v>1</v>
      </c>
      <c r="Q303" s="68">
        <v>225</v>
      </c>
      <c r="R303" s="68">
        <f t="shared" si="79"/>
        <v>225</v>
      </c>
      <c r="S303" s="60"/>
    </row>
    <row r="304" spans="1:19" ht="15" x14ac:dyDescent="0.2">
      <c r="A304" s="66"/>
      <c r="B304" s="67"/>
      <c r="C304" s="70"/>
      <c r="D304" s="66"/>
      <c r="E304" s="71"/>
      <c r="F304" s="66"/>
      <c r="G304" s="66"/>
      <c r="H304" s="68"/>
      <c r="I304" s="68"/>
      <c r="J304" s="68"/>
      <c r="K304" s="68"/>
      <c r="L304" s="68"/>
      <c r="M304" s="68"/>
      <c r="N304" s="68"/>
      <c r="O304" s="68" t="s">
        <v>169</v>
      </c>
      <c r="P304" s="68">
        <v>2</v>
      </c>
      <c r="Q304" s="68">
        <v>515</v>
      </c>
      <c r="R304" s="68">
        <f t="shared" si="79"/>
        <v>1030</v>
      </c>
      <c r="S304" s="60"/>
    </row>
    <row r="305" spans="1:19" ht="15" x14ac:dyDescent="0.2">
      <c r="A305" s="66"/>
      <c r="B305" s="67"/>
      <c r="C305" s="70"/>
      <c r="D305" s="66"/>
      <c r="E305" s="71"/>
      <c r="F305" s="66"/>
      <c r="G305" s="66"/>
      <c r="H305" s="68"/>
      <c r="I305" s="68"/>
      <c r="J305" s="68"/>
      <c r="K305" s="68"/>
      <c r="L305" s="68"/>
      <c r="M305" s="68"/>
      <c r="N305" s="68"/>
      <c r="O305" s="68" t="s">
        <v>185</v>
      </c>
      <c r="P305" s="68">
        <v>0.5</v>
      </c>
      <c r="Q305" s="68">
        <v>570</v>
      </c>
      <c r="R305" s="68">
        <f t="shared" si="79"/>
        <v>285</v>
      </c>
      <c r="S305" s="60"/>
    </row>
    <row r="306" spans="1:19" ht="15" x14ac:dyDescent="0.2">
      <c r="A306" s="66"/>
      <c r="B306" s="67"/>
      <c r="C306" s="70"/>
      <c r="D306" s="66"/>
      <c r="E306" s="71"/>
      <c r="F306" s="66"/>
      <c r="G306" s="66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0"/>
    </row>
    <row r="307" spans="1:19" ht="15" x14ac:dyDescent="0.2">
      <c r="A307" s="66"/>
      <c r="B307" s="67"/>
      <c r="C307" s="70"/>
      <c r="D307" s="66"/>
      <c r="E307" s="71"/>
      <c r="F307" s="66"/>
      <c r="G307" s="66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0"/>
    </row>
    <row r="308" spans="1:19" x14ac:dyDescent="0.2">
      <c r="A308" s="66"/>
      <c r="B308" s="67"/>
      <c r="C308" s="66"/>
      <c r="D308" s="66"/>
      <c r="E308" s="66"/>
      <c r="F308" s="66"/>
      <c r="G308" s="66"/>
      <c r="H308" s="68">
        <f>F308*G308</f>
        <v>0</v>
      </c>
      <c r="I308" s="68"/>
      <c r="J308" s="68">
        <f>H308*I308</f>
        <v>0</v>
      </c>
      <c r="K308" s="68"/>
      <c r="L308" s="68"/>
      <c r="M308" s="68"/>
      <c r="N308" s="68">
        <f>L308*M308</f>
        <v>0</v>
      </c>
      <c r="O308" s="68"/>
      <c r="P308" s="68"/>
      <c r="Q308" s="68"/>
      <c r="R308" s="68">
        <f t="shared" si="78"/>
        <v>0</v>
      </c>
      <c r="S308" s="60"/>
    </row>
    <row r="309" spans="1:19" x14ac:dyDescent="0.2">
      <c r="A309" s="66"/>
      <c r="B309" s="67"/>
      <c r="C309" s="66"/>
      <c r="D309" s="66"/>
      <c r="E309" s="73" t="s">
        <v>68</v>
      </c>
      <c r="F309" s="66"/>
      <c r="G309" s="66"/>
      <c r="H309" s="62">
        <f>SUM(H299:H308)</f>
        <v>14</v>
      </c>
      <c r="I309" s="68"/>
      <c r="J309" s="62">
        <f>SUM(J299:J308)</f>
        <v>8400</v>
      </c>
      <c r="K309" s="68"/>
      <c r="L309" s="62">
        <f>SUM(L299:L308)</f>
        <v>1</v>
      </c>
      <c r="M309" s="68"/>
      <c r="N309" s="62">
        <f>SUM(N299:N308)</f>
        <v>450</v>
      </c>
      <c r="O309" s="68"/>
      <c r="P309" s="68"/>
      <c r="Q309" s="68"/>
      <c r="R309" s="62">
        <f>SUM(R299:R308)</f>
        <v>4156</v>
      </c>
      <c r="S309" s="59">
        <f>J309+N309+R309</f>
        <v>13006</v>
      </c>
    </row>
    <row r="310" spans="1:19" ht="15" x14ac:dyDescent="0.2">
      <c r="A310" s="66" t="s">
        <v>0</v>
      </c>
      <c r="B310" s="67"/>
      <c r="C310" s="66"/>
      <c r="D310" s="66"/>
      <c r="E310" s="69" t="s">
        <v>69</v>
      </c>
      <c r="F310" s="66"/>
      <c r="G310" s="66"/>
      <c r="H310" s="68">
        <f>F310*G310</f>
        <v>0</v>
      </c>
      <c r="I310" s="68"/>
      <c r="J310" s="68">
        <f>H310*I310</f>
        <v>0</v>
      </c>
      <c r="K310" s="68"/>
      <c r="L310" s="68"/>
      <c r="M310" s="68"/>
      <c r="N310" s="68">
        <f>L310*M310</f>
        <v>0</v>
      </c>
      <c r="O310" s="68"/>
      <c r="P310" s="68"/>
      <c r="Q310" s="68"/>
      <c r="R310" s="68">
        <f>P310</f>
        <v>0</v>
      </c>
      <c r="S310" s="61"/>
    </row>
    <row r="311" spans="1:19" ht="63.75" x14ac:dyDescent="0.2">
      <c r="A311" s="66">
        <v>1</v>
      </c>
      <c r="B311" s="67" t="s">
        <v>186</v>
      </c>
      <c r="C311" s="70">
        <v>44802</v>
      </c>
      <c r="D311" s="66" t="s">
        <v>160</v>
      </c>
      <c r="E311" s="69" t="s">
        <v>172</v>
      </c>
      <c r="F311" s="66">
        <v>16</v>
      </c>
      <c r="G311" s="66">
        <v>2</v>
      </c>
      <c r="H311" s="68">
        <f t="shared" ref="H311:H318" si="80">F311*G311</f>
        <v>32</v>
      </c>
      <c r="I311" s="68">
        <v>600</v>
      </c>
      <c r="J311" s="68">
        <f>H311*I311</f>
        <v>19200</v>
      </c>
      <c r="K311" s="68" t="s">
        <v>187</v>
      </c>
      <c r="L311" s="68">
        <v>2</v>
      </c>
      <c r="M311" s="68">
        <v>3500</v>
      </c>
      <c r="N311" s="68">
        <f t="shared" ref="N311:N317" si="81">L311*M311</f>
        <v>7000</v>
      </c>
      <c r="O311" s="68" t="s">
        <v>169</v>
      </c>
      <c r="P311" s="68">
        <v>22</v>
      </c>
      <c r="Q311" s="68">
        <v>515</v>
      </c>
      <c r="R311" s="68">
        <f>P311*Q311</f>
        <v>11330</v>
      </c>
      <c r="S311" s="61"/>
    </row>
    <row r="312" spans="1:19" ht="15" x14ac:dyDescent="0.2">
      <c r="A312" s="66"/>
      <c r="B312" s="67"/>
      <c r="C312" s="66"/>
      <c r="D312" s="66"/>
      <c r="E312" s="69"/>
      <c r="F312" s="66"/>
      <c r="G312" s="66"/>
      <c r="H312" s="68">
        <f t="shared" si="80"/>
        <v>0</v>
      </c>
      <c r="I312" s="68"/>
      <c r="J312" s="68">
        <f>H312*I312</f>
        <v>0</v>
      </c>
      <c r="K312" s="68" t="s">
        <v>71</v>
      </c>
      <c r="L312" s="68">
        <v>4</v>
      </c>
      <c r="M312" s="68">
        <v>450</v>
      </c>
      <c r="N312" s="68">
        <f t="shared" si="81"/>
        <v>1800</v>
      </c>
      <c r="O312" s="68" t="s">
        <v>188</v>
      </c>
      <c r="P312" s="68">
        <v>4</v>
      </c>
      <c r="Q312" s="68">
        <v>30</v>
      </c>
      <c r="R312" s="68">
        <f t="shared" ref="R312:R318" si="82">P312*Q312</f>
        <v>120</v>
      </c>
      <c r="S312" s="61"/>
    </row>
    <row r="313" spans="1:19" ht="15" x14ac:dyDescent="0.2">
      <c r="A313" s="66"/>
      <c r="B313" s="67"/>
      <c r="C313" s="66"/>
      <c r="D313" s="66"/>
      <c r="E313" s="69"/>
      <c r="F313" s="66"/>
      <c r="G313" s="66"/>
      <c r="H313" s="68">
        <f t="shared" si="80"/>
        <v>0</v>
      </c>
      <c r="I313" s="68"/>
      <c r="J313" s="68">
        <f t="shared" ref="J313:J318" si="83">H313*I313</f>
        <v>0</v>
      </c>
      <c r="K313" s="68"/>
      <c r="L313" s="68"/>
      <c r="M313" s="68"/>
      <c r="N313" s="68">
        <f t="shared" si="81"/>
        <v>0</v>
      </c>
      <c r="O313" s="68" t="s">
        <v>189</v>
      </c>
      <c r="P313" s="68">
        <v>2</v>
      </c>
      <c r="Q313" s="68"/>
      <c r="R313" s="68">
        <f t="shared" si="82"/>
        <v>0</v>
      </c>
      <c r="S313" s="61"/>
    </row>
    <row r="314" spans="1:19" ht="15" x14ac:dyDescent="0.2">
      <c r="A314" s="66"/>
      <c r="B314" s="67"/>
      <c r="C314" s="66"/>
      <c r="D314" s="66"/>
      <c r="E314" s="69"/>
      <c r="F314" s="66"/>
      <c r="G314" s="66"/>
      <c r="H314" s="68">
        <f t="shared" si="80"/>
        <v>0</v>
      </c>
      <c r="I314" s="68"/>
      <c r="J314" s="68">
        <f t="shared" si="83"/>
        <v>0</v>
      </c>
      <c r="K314" s="68"/>
      <c r="L314" s="68"/>
      <c r="M314" s="68"/>
      <c r="N314" s="68">
        <f t="shared" si="81"/>
        <v>0</v>
      </c>
      <c r="O314" s="68"/>
      <c r="P314" s="68"/>
      <c r="Q314" s="68"/>
      <c r="R314" s="68">
        <f t="shared" si="82"/>
        <v>0</v>
      </c>
      <c r="S314" s="61"/>
    </row>
    <row r="315" spans="1:19" ht="15" x14ac:dyDescent="0.2">
      <c r="A315" s="66"/>
      <c r="B315" s="67"/>
      <c r="C315" s="66"/>
      <c r="D315" s="66"/>
      <c r="E315" s="69"/>
      <c r="F315" s="66"/>
      <c r="G315" s="66"/>
      <c r="H315" s="68">
        <f t="shared" si="80"/>
        <v>0</v>
      </c>
      <c r="I315" s="68"/>
      <c r="J315" s="68">
        <f t="shared" si="83"/>
        <v>0</v>
      </c>
      <c r="K315" s="68"/>
      <c r="L315" s="68"/>
      <c r="M315" s="68"/>
      <c r="N315" s="68">
        <f t="shared" si="81"/>
        <v>0</v>
      </c>
      <c r="O315" s="68"/>
      <c r="P315" s="68"/>
      <c r="Q315" s="68"/>
      <c r="R315" s="68">
        <f t="shared" si="82"/>
        <v>0</v>
      </c>
      <c r="S315" s="61"/>
    </row>
    <row r="316" spans="1:19" ht="15" x14ac:dyDescent="0.2">
      <c r="A316" s="66"/>
      <c r="B316" s="67"/>
      <c r="C316" s="66"/>
      <c r="D316" s="66"/>
      <c r="E316" s="69"/>
      <c r="F316" s="66"/>
      <c r="G316" s="66"/>
      <c r="H316" s="68">
        <f t="shared" si="80"/>
        <v>0</v>
      </c>
      <c r="I316" s="68"/>
      <c r="J316" s="68">
        <f t="shared" si="83"/>
        <v>0</v>
      </c>
      <c r="K316" s="68"/>
      <c r="L316" s="68"/>
      <c r="M316" s="68"/>
      <c r="N316" s="68">
        <f t="shared" si="81"/>
        <v>0</v>
      </c>
      <c r="O316" s="68"/>
      <c r="P316" s="68"/>
      <c r="Q316" s="68"/>
      <c r="R316" s="68">
        <f t="shared" si="82"/>
        <v>0</v>
      </c>
      <c r="S316" s="61"/>
    </row>
    <row r="317" spans="1:19" ht="15" x14ac:dyDescent="0.2">
      <c r="A317" s="66"/>
      <c r="B317" s="67"/>
      <c r="C317" s="66"/>
      <c r="D317" s="66"/>
      <c r="E317" s="69"/>
      <c r="F317" s="66"/>
      <c r="G317" s="66"/>
      <c r="H317" s="68">
        <f t="shared" si="80"/>
        <v>0</v>
      </c>
      <c r="I317" s="68"/>
      <c r="J317" s="68">
        <f t="shared" si="83"/>
        <v>0</v>
      </c>
      <c r="K317" s="68"/>
      <c r="L317" s="68"/>
      <c r="M317" s="68"/>
      <c r="N317" s="68">
        <f t="shared" si="81"/>
        <v>0</v>
      </c>
      <c r="O317" s="68"/>
      <c r="P317" s="68"/>
      <c r="Q317" s="68"/>
      <c r="R317" s="68">
        <f t="shared" si="82"/>
        <v>0</v>
      </c>
      <c r="S317" s="61"/>
    </row>
    <row r="318" spans="1:19" x14ac:dyDescent="0.2">
      <c r="A318" s="66"/>
      <c r="B318" s="67"/>
      <c r="C318" s="66"/>
      <c r="D318" s="66"/>
      <c r="E318" s="66"/>
      <c r="F318" s="66"/>
      <c r="G318" s="66"/>
      <c r="H318" s="68">
        <f t="shared" si="80"/>
        <v>0</v>
      </c>
      <c r="I318" s="68"/>
      <c r="J318" s="68">
        <f t="shared" si="83"/>
        <v>0</v>
      </c>
      <c r="K318" s="68"/>
      <c r="L318" s="68"/>
      <c r="M318" s="68"/>
      <c r="N318" s="68">
        <f>L318*M318</f>
        <v>0</v>
      </c>
      <c r="O318" s="68"/>
      <c r="P318" s="68"/>
      <c r="Q318" s="68"/>
      <c r="R318" s="68">
        <f t="shared" si="82"/>
        <v>0</v>
      </c>
      <c r="S318" s="59"/>
    </row>
    <row r="319" spans="1:19" x14ac:dyDescent="0.2">
      <c r="A319" s="66"/>
      <c r="B319" s="67"/>
      <c r="C319" s="66"/>
      <c r="D319" s="66"/>
      <c r="E319" s="73" t="s">
        <v>68</v>
      </c>
      <c r="F319" s="66"/>
      <c r="G319" s="66"/>
      <c r="H319" s="62">
        <f>SUM(H310:H318)</f>
        <v>32</v>
      </c>
      <c r="I319" s="68"/>
      <c r="J319" s="62">
        <f>SUM(J310:J318)</f>
        <v>19200</v>
      </c>
      <c r="K319" s="68"/>
      <c r="L319" s="62">
        <f>SUM(L310:L318)</f>
        <v>6</v>
      </c>
      <c r="M319" s="68"/>
      <c r="N319" s="62">
        <f>SUM(N310:N318)</f>
        <v>8800</v>
      </c>
      <c r="O319" s="68"/>
      <c r="P319" s="68"/>
      <c r="Q319" s="68"/>
      <c r="R319" s="62">
        <f>SUM(R310:R318)</f>
        <v>11450</v>
      </c>
      <c r="S319" s="59">
        <f>J319+N319+R319</f>
        <v>39450</v>
      </c>
    </row>
    <row r="320" spans="1:19" ht="15" x14ac:dyDescent="0.2">
      <c r="A320" s="66"/>
      <c r="B320" s="67"/>
      <c r="C320" s="66"/>
      <c r="D320" s="66"/>
      <c r="E320" s="69" t="s">
        <v>74</v>
      </c>
      <c r="F320" s="66"/>
      <c r="G320" s="66"/>
      <c r="H320" s="68">
        <f>F320*G320</f>
        <v>0</v>
      </c>
      <c r="I320" s="68"/>
      <c r="J320" s="68">
        <f>H320*I320</f>
        <v>0</v>
      </c>
      <c r="K320" s="68"/>
      <c r="L320" s="68"/>
      <c r="M320" s="68"/>
      <c r="N320" s="68">
        <f>L320*M320</f>
        <v>0</v>
      </c>
      <c r="O320" s="68"/>
      <c r="P320" s="68"/>
      <c r="Q320" s="68"/>
      <c r="R320" s="68">
        <f>P320*Q320</f>
        <v>0</v>
      </c>
      <c r="S320" s="61"/>
    </row>
    <row r="321" spans="1:19" ht="76.5" x14ac:dyDescent="0.2">
      <c r="A321" s="66">
        <v>1</v>
      </c>
      <c r="B321" s="67" t="s">
        <v>190</v>
      </c>
      <c r="C321" s="70">
        <v>44776</v>
      </c>
      <c r="D321" s="66" t="s">
        <v>160</v>
      </c>
      <c r="E321" s="69" t="s">
        <v>191</v>
      </c>
      <c r="F321" s="66">
        <v>2</v>
      </c>
      <c r="G321" s="66">
        <v>1</v>
      </c>
      <c r="H321" s="68">
        <f>F321*G321</f>
        <v>2</v>
      </c>
      <c r="I321" s="68">
        <v>600</v>
      </c>
      <c r="J321" s="68">
        <f>H321*I321</f>
        <v>1200</v>
      </c>
      <c r="K321" s="68" t="s">
        <v>71</v>
      </c>
      <c r="L321" s="68">
        <v>0.5</v>
      </c>
      <c r="M321" s="68">
        <v>450</v>
      </c>
      <c r="N321" s="68">
        <f>L321*M321</f>
        <v>225</v>
      </c>
      <c r="O321" s="68" t="s">
        <v>95</v>
      </c>
      <c r="P321" s="68">
        <v>0.5</v>
      </c>
      <c r="Q321" s="68">
        <v>64</v>
      </c>
      <c r="R321" s="68">
        <f>P321*Q321</f>
        <v>32</v>
      </c>
      <c r="S321" s="61"/>
    </row>
    <row r="322" spans="1:19" ht="15" x14ac:dyDescent="0.2">
      <c r="A322" s="66"/>
      <c r="B322" s="67"/>
      <c r="C322" s="70"/>
      <c r="D322" s="66"/>
      <c r="E322" s="69"/>
      <c r="F322" s="66"/>
      <c r="G322" s="66"/>
      <c r="H322" s="68">
        <f>F322*G322</f>
        <v>0</v>
      </c>
      <c r="I322" s="68"/>
      <c r="J322" s="68">
        <f t="shared" ref="J322:J323" si="84">H322*I322</f>
        <v>0</v>
      </c>
      <c r="K322" s="68"/>
      <c r="L322" s="68"/>
      <c r="M322" s="68"/>
      <c r="N322" s="68">
        <f>L322*M322</f>
        <v>0</v>
      </c>
      <c r="O322" s="68" t="s">
        <v>192</v>
      </c>
      <c r="P322" s="68">
        <v>2</v>
      </c>
      <c r="Q322" s="68">
        <v>0.8</v>
      </c>
      <c r="R322" s="68">
        <f t="shared" ref="R322:R323" si="85">P322*Q322</f>
        <v>1.6</v>
      </c>
      <c r="S322" s="61"/>
    </row>
    <row r="323" spans="1:19" x14ac:dyDescent="0.2">
      <c r="A323" s="66"/>
      <c r="B323" s="67"/>
      <c r="C323" s="66"/>
      <c r="D323" s="66"/>
      <c r="E323" s="66"/>
      <c r="F323" s="66"/>
      <c r="G323" s="66"/>
      <c r="H323" s="68">
        <f>F323*G323</f>
        <v>0</v>
      </c>
      <c r="I323" s="68"/>
      <c r="J323" s="68">
        <f t="shared" si="84"/>
        <v>0</v>
      </c>
      <c r="K323" s="68"/>
      <c r="L323" s="68"/>
      <c r="M323" s="68"/>
      <c r="N323" s="68">
        <f>L323*M323</f>
        <v>0</v>
      </c>
      <c r="O323" s="68"/>
      <c r="P323" s="68"/>
      <c r="Q323" s="68"/>
      <c r="R323" s="68">
        <f t="shared" si="85"/>
        <v>0</v>
      </c>
      <c r="S323" s="61"/>
    </row>
    <row r="324" spans="1:19" x14ac:dyDescent="0.2">
      <c r="A324" s="66"/>
      <c r="B324" s="67"/>
      <c r="C324" s="66"/>
      <c r="D324" s="66"/>
      <c r="E324" s="73" t="s">
        <v>68</v>
      </c>
      <c r="F324" s="66"/>
      <c r="G324" s="66"/>
      <c r="H324" s="62">
        <f>SUM(H320:H323)</f>
        <v>2</v>
      </c>
      <c r="I324" s="68"/>
      <c r="J324" s="62">
        <f>SUM(J321:J323)</f>
        <v>1200</v>
      </c>
      <c r="K324" s="68"/>
      <c r="L324" s="62">
        <f>SUM(L320:L323)</f>
        <v>0.5</v>
      </c>
      <c r="M324" s="68"/>
      <c r="N324" s="62">
        <f>SUM(N320:N323)</f>
        <v>225</v>
      </c>
      <c r="O324" s="68"/>
      <c r="P324" s="68"/>
      <c r="Q324" s="68"/>
      <c r="R324" s="62">
        <f>SUM(R320:R323)</f>
        <v>33.6</v>
      </c>
      <c r="S324" s="59">
        <f>J324+N324+R324</f>
        <v>1458.6</v>
      </c>
    </row>
    <row r="325" spans="1:19" x14ac:dyDescent="0.2">
      <c r="A325" s="66"/>
      <c r="B325" s="67"/>
      <c r="C325" s="66"/>
      <c r="D325" s="66"/>
      <c r="E325" s="73" t="s">
        <v>68</v>
      </c>
      <c r="F325" s="66"/>
      <c r="G325" s="66"/>
      <c r="H325" s="62">
        <f>H309+H319+H324</f>
        <v>48</v>
      </c>
      <c r="I325" s="68"/>
      <c r="J325" s="62">
        <f>J309+J319+J324</f>
        <v>28800</v>
      </c>
      <c r="K325" s="68"/>
      <c r="L325" s="62">
        <f>L309+L319+L324</f>
        <v>7.5</v>
      </c>
      <c r="M325" s="68"/>
      <c r="N325" s="62">
        <f>N309+N319+N324</f>
        <v>9475</v>
      </c>
      <c r="O325" s="68"/>
      <c r="P325" s="68"/>
      <c r="Q325" s="68"/>
      <c r="R325" s="62">
        <f>R309+R319+R324</f>
        <v>15639.6</v>
      </c>
      <c r="S325" s="62">
        <f>SUM(S299:S324)</f>
        <v>53914.6</v>
      </c>
    </row>
    <row r="326" spans="1:19" x14ac:dyDescent="0.2">
      <c r="A326"/>
      <c r="B326"/>
      <c r="C326" s="74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63">
        <f>J325+N325+R325</f>
        <v>53914.6</v>
      </c>
      <c r="S326" s="63" t="s">
        <v>0</v>
      </c>
    </row>
    <row r="328" spans="1:19" ht="20.25" x14ac:dyDescent="0.3">
      <c r="A328"/>
      <c r="B328"/>
      <c r="C328"/>
      <c r="D328"/>
      <c r="E328"/>
      <c r="F328" t="s">
        <v>0</v>
      </c>
      <c r="G328"/>
      <c r="H328" s="30" t="s">
        <v>193</v>
      </c>
      <c r="I328"/>
      <c r="J328"/>
      <c r="K328"/>
      <c r="L328"/>
      <c r="M328"/>
      <c r="N328"/>
      <c r="O328"/>
      <c r="P328"/>
      <c r="Q328"/>
      <c r="R328"/>
      <c r="S328"/>
    </row>
    <row r="329" spans="1:19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x14ac:dyDescent="0.2">
      <c r="A330" s="48" t="s">
        <v>2</v>
      </c>
      <c r="B330" s="48" t="s">
        <v>3</v>
      </c>
      <c r="C330" s="48" t="s">
        <v>4</v>
      </c>
      <c r="D330" s="48" t="s">
        <v>5</v>
      </c>
      <c r="E330" s="48" t="s">
        <v>6</v>
      </c>
      <c r="F330" s="49" t="s">
        <v>7</v>
      </c>
      <c r="G330" s="49" t="s">
        <v>8</v>
      </c>
      <c r="H330" s="50" t="s">
        <v>9</v>
      </c>
      <c r="I330" s="50"/>
      <c r="J330" s="50"/>
      <c r="K330" s="48"/>
      <c r="L330" s="50" t="s">
        <v>10</v>
      </c>
      <c r="M330" s="50"/>
      <c r="N330" s="50"/>
      <c r="O330" s="50" t="s">
        <v>11</v>
      </c>
      <c r="P330" s="50"/>
      <c r="Q330" s="50"/>
      <c r="R330" s="50"/>
      <c r="S330"/>
    </row>
    <row r="331" spans="1:19" ht="25.5" x14ac:dyDescent="0.2">
      <c r="A331" s="51"/>
      <c r="B331" s="51"/>
      <c r="C331" s="51"/>
      <c r="D331" s="51"/>
      <c r="E331" s="51"/>
      <c r="F331" s="52"/>
      <c r="G331" s="52"/>
      <c r="H331" s="64" t="s">
        <v>12</v>
      </c>
      <c r="I331" s="65" t="s">
        <v>13</v>
      </c>
      <c r="J331" s="64" t="s">
        <v>14</v>
      </c>
      <c r="K331" s="53"/>
      <c r="L331" s="64" t="s">
        <v>12</v>
      </c>
      <c r="M331" s="64" t="s">
        <v>15</v>
      </c>
      <c r="N331" s="64" t="s">
        <v>14</v>
      </c>
      <c r="O331" s="65" t="s">
        <v>16</v>
      </c>
      <c r="P331" s="64" t="s">
        <v>12</v>
      </c>
      <c r="Q331" s="64" t="s">
        <v>15</v>
      </c>
      <c r="R331" s="64" t="s">
        <v>14</v>
      </c>
      <c r="S331"/>
    </row>
    <row r="332" spans="1:19" ht="15.75" x14ac:dyDescent="0.2">
      <c r="A332" s="66"/>
      <c r="B332" s="67"/>
      <c r="C332" s="66"/>
      <c r="D332" s="67"/>
      <c r="E332" s="14" t="s">
        <v>17</v>
      </c>
      <c r="F332" s="66"/>
      <c r="G332" s="66"/>
      <c r="H332" s="68">
        <f>F332*G332</f>
        <v>0</v>
      </c>
      <c r="I332" s="68"/>
      <c r="J332" s="68">
        <f>H332*I332</f>
        <v>0</v>
      </c>
      <c r="K332" s="68"/>
      <c r="L332" s="68"/>
      <c r="M332" s="68"/>
      <c r="N332" s="68">
        <f>L332*M332</f>
        <v>0</v>
      </c>
      <c r="O332" s="68"/>
      <c r="P332" s="68"/>
      <c r="Q332" s="68"/>
      <c r="R332" s="68">
        <f>P332*Q332</f>
        <v>0</v>
      </c>
      <c r="S332" s="59"/>
    </row>
    <row r="333" spans="1:19" ht="15" x14ac:dyDescent="0.2">
      <c r="A333" s="66"/>
      <c r="B333" s="67"/>
      <c r="C333" s="66"/>
      <c r="D333" s="66"/>
      <c r="E333" s="69" t="s">
        <v>18</v>
      </c>
      <c r="F333" s="66"/>
      <c r="G333" s="66"/>
      <c r="H333" s="68">
        <f>F333*G333</f>
        <v>0</v>
      </c>
      <c r="I333" s="68"/>
      <c r="J333" s="68">
        <f>H333*I333</f>
        <v>0</v>
      </c>
      <c r="K333" s="68"/>
      <c r="L333" s="68"/>
      <c r="M333" s="68"/>
      <c r="N333" s="68">
        <f>L333*M333</f>
        <v>0</v>
      </c>
      <c r="O333" s="68"/>
      <c r="P333" s="68"/>
      <c r="Q333" s="68"/>
      <c r="R333" s="68">
        <f t="shared" ref="R333:R337" si="86">P333*Q333</f>
        <v>0</v>
      </c>
      <c r="S333" s="59"/>
    </row>
    <row r="334" spans="1:19" ht="15" x14ac:dyDescent="0.2">
      <c r="A334" s="66"/>
      <c r="B334" s="67"/>
      <c r="C334" s="66"/>
      <c r="D334" s="66"/>
      <c r="E334" s="69"/>
      <c r="F334" s="66"/>
      <c r="G334" s="66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59"/>
    </row>
    <row r="335" spans="1:19" ht="15" x14ac:dyDescent="0.2">
      <c r="A335" s="66"/>
      <c r="B335" s="67"/>
      <c r="C335" s="66"/>
      <c r="D335" s="66"/>
      <c r="E335" s="69"/>
      <c r="F335" s="66"/>
      <c r="G335" s="66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59"/>
    </row>
    <row r="336" spans="1:19" ht="15" x14ac:dyDescent="0.2">
      <c r="A336" s="66"/>
      <c r="B336" s="67"/>
      <c r="C336" s="70"/>
      <c r="D336" s="66"/>
      <c r="E336" s="71"/>
      <c r="F336" s="66"/>
      <c r="G336" s="66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0"/>
    </row>
    <row r="337" spans="1:19" x14ac:dyDescent="0.2">
      <c r="A337" s="66"/>
      <c r="B337" s="67"/>
      <c r="C337" s="66"/>
      <c r="D337" s="66"/>
      <c r="E337" s="66"/>
      <c r="F337" s="66"/>
      <c r="G337" s="66"/>
      <c r="H337" s="68">
        <f>F337*G337</f>
        <v>0</v>
      </c>
      <c r="I337" s="68"/>
      <c r="J337" s="68">
        <f>H337*I337</f>
        <v>0</v>
      </c>
      <c r="K337" s="68"/>
      <c r="L337" s="68"/>
      <c r="M337" s="68"/>
      <c r="N337" s="68">
        <f>L337*M337</f>
        <v>0</v>
      </c>
      <c r="O337" s="68"/>
      <c r="P337" s="68"/>
      <c r="Q337" s="68"/>
      <c r="R337" s="68">
        <f t="shared" si="86"/>
        <v>0</v>
      </c>
      <c r="S337" s="60"/>
    </row>
    <row r="338" spans="1:19" x14ac:dyDescent="0.2">
      <c r="A338" s="66"/>
      <c r="B338" s="67"/>
      <c r="C338" s="66"/>
      <c r="D338" s="66"/>
      <c r="E338" s="73" t="s">
        <v>68</v>
      </c>
      <c r="F338" s="66"/>
      <c r="G338" s="66"/>
      <c r="H338" s="62">
        <f>SUM(H332:H337)</f>
        <v>0</v>
      </c>
      <c r="I338" s="68"/>
      <c r="J338" s="62">
        <f>SUM(J332:J337)</f>
        <v>0</v>
      </c>
      <c r="K338" s="68"/>
      <c r="L338" s="62">
        <f>SUM(L332:L337)</f>
        <v>0</v>
      </c>
      <c r="M338" s="68"/>
      <c r="N338" s="62">
        <f>SUM(N332:N337)</f>
        <v>0</v>
      </c>
      <c r="O338" s="68"/>
      <c r="P338" s="68"/>
      <c r="Q338" s="68"/>
      <c r="R338" s="62">
        <f>SUM(R332:R337)</f>
        <v>0</v>
      </c>
      <c r="S338" s="59">
        <f>J338+N338+R338</f>
        <v>0</v>
      </c>
    </row>
    <row r="339" spans="1:19" ht="15" x14ac:dyDescent="0.2">
      <c r="A339" s="66" t="s">
        <v>0</v>
      </c>
      <c r="B339" s="67"/>
      <c r="C339" s="66"/>
      <c r="D339" s="66"/>
      <c r="E339" s="69" t="s">
        <v>69</v>
      </c>
      <c r="F339" s="66"/>
      <c r="G339" s="66"/>
      <c r="H339" s="68">
        <f>F339*G339</f>
        <v>0</v>
      </c>
      <c r="I339" s="68"/>
      <c r="J339" s="68">
        <f>H339*I339</f>
        <v>0</v>
      </c>
      <c r="K339" s="68"/>
      <c r="L339" s="68"/>
      <c r="M339" s="68"/>
      <c r="N339" s="68">
        <f>L339*M339</f>
        <v>0</v>
      </c>
      <c r="O339" s="68"/>
      <c r="P339" s="68"/>
      <c r="Q339" s="68"/>
      <c r="R339" s="68">
        <f>P339</f>
        <v>0</v>
      </c>
      <c r="S339" s="61"/>
    </row>
    <row r="340" spans="1:19" ht="89.25" x14ac:dyDescent="0.2">
      <c r="A340" s="66">
        <v>1</v>
      </c>
      <c r="B340" s="67" t="s">
        <v>194</v>
      </c>
      <c r="C340" s="70">
        <v>44811</v>
      </c>
      <c r="D340" s="66"/>
      <c r="E340" s="69" t="s">
        <v>172</v>
      </c>
      <c r="F340" s="66">
        <v>18</v>
      </c>
      <c r="G340" s="66">
        <v>2</v>
      </c>
      <c r="H340" s="68">
        <f t="shared" ref="H340:H347" si="87">F340*G340</f>
        <v>36</v>
      </c>
      <c r="I340" s="68">
        <v>600</v>
      </c>
      <c r="J340" s="68">
        <f>H340*I340</f>
        <v>21600</v>
      </c>
      <c r="K340" s="68" t="s">
        <v>195</v>
      </c>
      <c r="L340" s="68">
        <v>16</v>
      </c>
      <c r="M340" s="68">
        <v>1500</v>
      </c>
      <c r="N340" s="68">
        <f t="shared" ref="N340:N346" si="88">L340*M340</f>
        <v>24000</v>
      </c>
      <c r="O340" s="68" t="s">
        <v>196</v>
      </c>
      <c r="P340" s="68">
        <v>18</v>
      </c>
      <c r="Q340" s="68">
        <v>515</v>
      </c>
      <c r="R340" s="68">
        <f>P340*Q340</f>
        <v>9270</v>
      </c>
      <c r="S340" s="61"/>
    </row>
    <row r="341" spans="1:19" ht="15" x14ac:dyDescent="0.2">
      <c r="A341" s="66"/>
      <c r="B341" s="67"/>
      <c r="C341" s="66"/>
      <c r="D341" s="66"/>
      <c r="E341" s="69"/>
      <c r="F341" s="66"/>
      <c r="G341" s="66"/>
      <c r="H341" s="68">
        <f t="shared" si="87"/>
        <v>0</v>
      </c>
      <c r="I341" s="68"/>
      <c r="J341" s="68">
        <f>H341*I341</f>
        <v>0</v>
      </c>
      <c r="K341" s="68" t="s">
        <v>71</v>
      </c>
      <c r="L341" s="68">
        <v>4</v>
      </c>
      <c r="M341" s="68">
        <v>450</v>
      </c>
      <c r="N341" s="68">
        <f t="shared" si="88"/>
        <v>1800</v>
      </c>
      <c r="O341" s="68" t="s">
        <v>197</v>
      </c>
      <c r="P341" s="68">
        <v>2</v>
      </c>
      <c r="Q341" s="68"/>
      <c r="R341" s="68">
        <f t="shared" ref="R341:R347" si="89">P341*Q341</f>
        <v>0</v>
      </c>
      <c r="S341" s="61"/>
    </row>
    <row r="342" spans="1:19" ht="15" x14ac:dyDescent="0.2">
      <c r="A342" s="66"/>
      <c r="B342" s="67"/>
      <c r="C342" s="66"/>
      <c r="D342" s="66"/>
      <c r="E342" s="69"/>
      <c r="F342" s="66"/>
      <c r="G342" s="66"/>
      <c r="H342" s="68">
        <f t="shared" si="87"/>
        <v>0</v>
      </c>
      <c r="I342" s="68"/>
      <c r="J342" s="68">
        <f t="shared" ref="J342:J347" si="90">H342*I342</f>
        <v>0</v>
      </c>
      <c r="K342" s="68"/>
      <c r="L342" s="68"/>
      <c r="M342" s="68"/>
      <c r="N342" s="68">
        <f t="shared" si="88"/>
        <v>0</v>
      </c>
      <c r="O342" s="68" t="s">
        <v>188</v>
      </c>
      <c r="P342" s="68">
        <v>4</v>
      </c>
      <c r="Q342" s="68">
        <v>30</v>
      </c>
      <c r="R342" s="68">
        <f t="shared" si="89"/>
        <v>120</v>
      </c>
      <c r="S342" s="61"/>
    </row>
    <row r="343" spans="1:19" ht="15" x14ac:dyDescent="0.2">
      <c r="A343" s="66"/>
      <c r="B343" s="67"/>
      <c r="C343" s="66"/>
      <c r="D343" s="66"/>
      <c r="E343" s="69"/>
      <c r="F343" s="66"/>
      <c r="G343" s="66"/>
      <c r="H343" s="68">
        <f t="shared" si="87"/>
        <v>0</v>
      </c>
      <c r="I343" s="68"/>
      <c r="J343" s="68">
        <f t="shared" si="90"/>
        <v>0</v>
      </c>
      <c r="K343" s="68"/>
      <c r="L343" s="68"/>
      <c r="M343" s="68"/>
      <c r="N343" s="68">
        <f t="shared" si="88"/>
        <v>0</v>
      </c>
      <c r="O343" s="68"/>
      <c r="P343" s="68"/>
      <c r="Q343" s="68"/>
      <c r="R343" s="68">
        <f t="shared" si="89"/>
        <v>0</v>
      </c>
      <c r="S343" s="61"/>
    </row>
    <row r="344" spans="1:19" ht="25.5" x14ac:dyDescent="0.2">
      <c r="A344" s="66">
        <v>2</v>
      </c>
      <c r="B344" s="67" t="s">
        <v>198</v>
      </c>
      <c r="C344" s="70">
        <v>44816</v>
      </c>
      <c r="D344" s="66"/>
      <c r="E344" s="69" t="s">
        <v>172</v>
      </c>
      <c r="F344" s="66">
        <v>1</v>
      </c>
      <c r="G344" s="66">
        <v>2</v>
      </c>
      <c r="H344" s="68">
        <f t="shared" si="87"/>
        <v>2</v>
      </c>
      <c r="I344" s="68">
        <v>600</v>
      </c>
      <c r="J344" s="68">
        <f t="shared" si="90"/>
        <v>1200</v>
      </c>
      <c r="K344" s="68" t="s">
        <v>71</v>
      </c>
      <c r="L344" s="68">
        <v>0.5</v>
      </c>
      <c r="M344" s="68">
        <v>450</v>
      </c>
      <c r="N344" s="68">
        <f t="shared" si="88"/>
        <v>225</v>
      </c>
      <c r="O344" s="68" t="s">
        <v>199</v>
      </c>
      <c r="P344" s="68">
        <v>10</v>
      </c>
      <c r="Q344" s="68">
        <v>67.2</v>
      </c>
      <c r="R344" s="68">
        <f t="shared" si="89"/>
        <v>672</v>
      </c>
      <c r="S344" s="61"/>
    </row>
    <row r="345" spans="1:19" ht="15" x14ac:dyDescent="0.2">
      <c r="A345" s="66"/>
      <c r="B345" s="67"/>
      <c r="C345" s="66"/>
      <c r="D345" s="66"/>
      <c r="E345" s="69"/>
      <c r="F345" s="66"/>
      <c r="G345" s="66"/>
      <c r="H345" s="68">
        <f t="shared" si="87"/>
        <v>0</v>
      </c>
      <c r="I345" s="68"/>
      <c r="J345" s="68">
        <f t="shared" si="90"/>
        <v>0</v>
      </c>
      <c r="K345" s="68"/>
      <c r="L345" s="68"/>
      <c r="M345" s="68"/>
      <c r="N345" s="68">
        <f t="shared" si="88"/>
        <v>0</v>
      </c>
      <c r="O345" s="68"/>
      <c r="P345" s="68"/>
      <c r="Q345" s="68"/>
      <c r="R345" s="68">
        <f t="shared" si="89"/>
        <v>0</v>
      </c>
      <c r="S345" s="61"/>
    </row>
    <row r="346" spans="1:19" ht="76.5" x14ac:dyDescent="0.2">
      <c r="A346" s="66">
        <v>3</v>
      </c>
      <c r="B346" s="67" t="s">
        <v>200</v>
      </c>
      <c r="C346" s="70">
        <v>44834</v>
      </c>
      <c r="D346" s="66"/>
      <c r="E346" s="69" t="s">
        <v>201</v>
      </c>
      <c r="F346" s="66">
        <v>2</v>
      </c>
      <c r="G346" s="66">
        <v>2</v>
      </c>
      <c r="H346" s="68">
        <f t="shared" si="87"/>
        <v>4</v>
      </c>
      <c r="I346" s="68">
        <v>600</v>
      </c>
      <c r="J346" s="68">
        <f t="shared" si="90"/>
        <v>2400</v>
      </c>
      <c r="K346" s="68" t="s">
        <v>71</v>
      </c>
      <c r="L346" s="68">
        <v>1</v>
      </c>
      <c r="M346" s="68">
        <v>450</v>
      </c>
      <c r="N346" s="68">
        <f t="shared" si="88"/>
        <v>450</v>
      </c>
      <c r="O346" s="68" t="s">
        <v>202</v>
      </c>
      <c r="P346" s="68">
        <v>5</v>
      </c>
      <c r="Q346" s="68">
        <v>430</v>
      </c>
      <c r="R346" s="68">
        <f t="shared" si="89"/>
        <v>2150</v>
      </c>
      <c r="S346" s="61"/>
    </row>
    <row r="347" spans="1:19" x14ac:dyDescent="0.2">
      <c r="A347" s="66"/>
      <c r="B347" s="67"/>
      <c r="C347" s="66"/>
      <c r="D347" s="66"/>
      <c r="E347" s="66"/>
      <c r="F347" s="66"/>
      <c r="G347" s="66"/>
      <c r="H347" s="68">
        <f t="shared" si="87"/>
        <v>0</v>
      </c>
      <c r="I347" s="68"/>
      <c r="J347" s="68">
        <f t="shared" si="90"/>
        <v>0</v>
      </c>
      <c r="K347" s="68"/>
      <c r="L347" s="68"/>
      <c r="M347" s="68"/>
      <c r="N347" s="68">
        <f>L347*M347</f>
        <v>0</v>
      </c>
      <c r="O347" s="68"/>
      <c r="P347" s="68"/>
      <c r="Q347" s="68"/>
      <c r="R347" s="68">
        <f t="shared" si="89"/>
        <v>0</v>
      </c>
      <c r="S347" s="59"/>
    </row>
    <row r="348" spans="1:19" x14ac:dyDescent="0.2">
      <c r="A348" s="66"/>
      <c r="B348" s="67"/>
      <c r="C348" s="66"/>
      <c r="D348" s="66"/>
      <c r="E348" s="73" t="s">
        <v>68</v>
      </c>
      <c r="F348" s="66"/>
      <c r="G348" s="66"/>
      <c r="H348" s="62">
        <f>SUM(H339:H347)</f>
        <v>42</v>
      </c>
      <c r="I348" s="68"/>
      <c r="J348" s="62">
        <f>SUM(J339:J347)</f>
        <v>25200</v>
      </c>
      <c r="K348" s="68"/>
      <c r="L348" s="62">
        <f>SUM(L339:L347)</f>
        <v>21.5</v>
      </c>
      <c r="M348" s="68"/>
      <c r="N348" s="62">
        <f>SUM(N339:N347)</f>
        <v>26475</v>
      </c>
      <c r="O348" s="68"/>
      <c r="P348" s="68"/>
      <c r="Q348" s="68"/>
      <c r="R348" s="62">
        <f>SUM(R339:R347)</f>
        <v>12212</v>
      </c>
      <c r="S348" s="59">
        <f>J348+N348+R348</f>
        <v>63887</v>
      </c>
    </row>
    <row r="349" spans="1:19" ht="15" x14ac:dyDescent="0.2">
      <c r="A349" s="66"/>
      <c r="B349" s="67"/>
      <c r="C349" s="66"/>
      <c r="D349" s="66"/>
      <c r="E349" s="69" t="s">
        <v>74</v>
      </c>
      <c r="F349" s="66"/>
      <c r="G349" s="66"/>
      <c r="H349" s="68">
        <f>F349*G349</f>
        <v>0</v>
      </c>
      <c r="I349" s="68"/>
      <c r="J349" s="68">
        <f>H349*I349</f>
        <v>0</v>
      </c>
      <c r="K349" s="68"/>
      <c r="L349" s="68"/>
      <c r="M349" s="68"/>
      <c r="N349" s="68">
        <f>L349*M349</f>
        <v>0</v>
      </c>
      <c r="O349" s="68"/>
      <c r="P349" s="68"/>
      <c r="Q349" s="68"/>
      <c r="R349" s="68">
        <f>P349*Q349</f>
        <v>0</v>
      </c>
      <c r="S349" s="61"/>
    </row>
    <row r="350" spans="1:19" ht="15" x14ac:dyDescent="0.2">
      <c r="A350" s="66"/>
      <c r="B350" s="67"/>
      <c r="C350" s="70"/>
      <c r="D350" s="66"/>
      <c r="E350" s="69"/>
      <c r="F350" s="66"/>
      <c r="G350" s="66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1"/>
    </row>
    <row r="351" spans="1:19" ht="15" x14ac:dyDescent="0.2">
      <c r="A351" s="66"/>
      <c r="B351" s="67"/>
      <c r="C351" s="70"/>
      <c r="D351" s="66"/>
      <c r="E351" s="69"/>
      <c r="F351" s="66"/>
      <c r="G351" s="66"/>
      <c r="H351" s="68">
        <f>F351*G351</f>
        <v>0</v>
      </c>
      <c r="I351" s="68"/>
      <c r="J351" s="68">
        <f t="shared" ref="J351:J352" si="91">H351*I351</f>
        <v>0</v>
      </c>
      <c r="K351" s="68"/>
      <c r="L351" s="68"/>
      <c r="M351" s="68"/>
      <c r="N351" s="68">
        <f>L351*M351</f>
        <v>0</v>
      </c>
      <c r="O351" s="68"/>
      <c r="P351" s="68"/>
      <c r="Q351" s="68"/>
      <c r="R351" s="68">
        <f t="shared" ref="R351:R352" si="92">P351*Q351</f>
        <v>0</v>
      </c>
      <c r="S351" s="61"/>
    </row>
    <row r="352" spans="1:19" x14ac:dyDescent="0.2">
      <c r="A352" s="66"/>
      <c r="B352" s="67"/>
      <c r="C352" s="66"/>
      <c r="D352" s="66"/>
      <c r="E352" s="66"/>
      <c r="F352" s="66"/>
      <c r="G352" s="66"/>
      <c r="H352" s="68">
        <f>F352*G352</f>
        <v>0</v>
      </c>
      <c r="I352" s="68"/>
      <c r="J352" s="68">
        <f t="shared" si="91"/>
        <v>0</v>
      </c>
      <c r="K352" s="68"/>
      <c r="L352" s="68"/>
      <c r="M352" s="68"/>
      <c r="N352" s="68">
        <f>L352*M352</f>
        <v>0</v>
      </c>
      <c r="O352" s="68"/>
      <c r="P352" s="68"/>
      <c r="Q352" s="68"/>
      <c r="R352" s="68">
        <f t="shared" si="92"/>
        <v>0</v>
      </c>
      <c r="S352" s="61"/>
    </row>
    <row r="353" spans="1:19" x14ac:dyDescent="0.2">
      <c r="A353" s="66"/>
      <c r="B353" s="67"/>
      <c r="C353" s="66"/>
      <c r="D353" s="66"/>
      <c r="E353" s="73" t="s">
        <v>68</v>
      </c>
      <c r="F353" s="66"/>
      <c r="G353" s="66"/>
      <c r="H353" s="62">
        <f>SUM(H349:H352)</f>
        <v>0</v>
      </c>
      <c r="I353" s="68"/>
      <c r="J353" s="62">
        <f>SUM(J350:J352)</f>
        <v>0</v>
      </c>
      <c r="K353" s="68"/>
      <c r="L353" s="62">
        <f>SUM(L349:L352)</f>
        <v>0</v>
      </c>
      <c r="M353" s="68"/>
      <c r="N353" s="62">
        <f>SUM(N349:N352)</f>
        <v>0</v>
      </c>
      <c r="O353" s="68"/>
      <c r="P353" s="68"/>
      <c r="Q353" s="68"/>
      <c r="R353" s="62">
        <f>SUM(R349:R352)</f>
        <v>0</v>
      </c>
      <c r="S353" s="59">
        <f>J353+N353+R353</f>
        <v>0</v>
      </c>
    </row>
    <row r="354" spans="1:19" x14ac:dyDescent="0.2">
      <c r="A354" s="66"/>
      <c r="B354" s="67"/>
      <c r="C354" s="66"/>
      <c r="D354" s="66"/>
      <c r="E354" s="73" t="s">
        <v>68</v>
      </c>
      <c r="F354" s="66"/>
      <c r="G354" s="66"/>
      <c r="H354" s="62">
        <f>H338+H348+H353</f>
        <v>42</v>
      </c>
      <c r="I354" s="68"/>
      <c r="J354" s="62">
        <f>J338+J348+J353</f>
        <v>25200</v>
      </c>
      <c r="K354" s="68"/>
      <c r="L354" s="62">
        <f>L338+L348+L353</f>
        <v>21.5</v>
      </c>
      <c r="M354" s="68"/>
      <c r="N354" s="62">
        <f>N338+N348+N353</f>
        <v>26475</v>
      </c>
      <c r="O354" s="68"/>
      <c r="P354" s="68"/>
      <c r="Q354" s="68"/>
      <c r="R354" s="62">
        <f>R338+R348+R353</f>
        <v>12212</v>
      </c>
      <c r="S354" s="62">
        <f>SUM(S332:S353)</f>
        <v>63887</v>
      </c>
    </row>
    <row r="355" spans="1:19" x14ac:dyDescent="0.2">
      <c r="A355"/>
      <c r="B355"/>
      <c r="C355" s="74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 s="63">
        <f>J354+N354+R354</f>
        <v>63887</v>
      </c>
      <c r="S355" s="63" t="s">
        <v>0</v>
      </c>
    </row>
    <row r="358" spans="1:19" ht="20.25" x14ac:dyDescent="0.3">
      <c r="A358"/>
      <c r="B358"/>
      <c r="C358"/>
      <c r="D358"/>
      <c r="E358"/>
      <c r="F358" t="s">
        <v>0</v>
      </c>
      <c r="G358"/>
      <c r="H358" s="30" t="s">
        <v>203</v>
      </c>
      <c r="I358"/>
      <c r="J358"/>
      <c r="K358"/>
      <c r="L358"/>
      <c r="M358"/>
      <c r="N358"/>
      <c r="O358"/>
      <c r="P358"/>
      <c r="Q358"/>
      <c r="R358"/>
      <c r="S358"/>
    </row>
    <row r="359" spans="1:19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x14ac:dyDescent="0.2">
      <c r="A360" s="48" t="s">
        <v>2</v>
      </c>
      <c r="B360" s="48" t="s">
        <v>3</v>
      </c>
      <c r="C360" s="48" t="s">
        <v>4</v>
      </c>
      <c r="D360" s="48" t="s">
        <v>5</v>
      </c>
      <c r="E360" s="48" t="s">
        <v>6</v>
      </c>
      <c r="F360" s="49" t="s">
        <v>7</v>
      </c>
      <c r="G360" s="49" t="s">
        <v>8</v>
      </c>
      <c r="H360" s="50" t="s">
        <v>9</v>
      </c>
      <c r="I360" s="50"/>
      <c r="J360" s="50"/>
      <c r="K360" s="48"/>
      <c r="L360" s="50" t="s">
        <v>10</v>
      </c>
      <c r="M360" s="50"/>
      <c r="N360" s="50"/>
      <c r="O360" s="50" t="s">
        <v>11</v>
      </c>
      <c r="P360" s="50"/>
      <c r="Q360" s="50"/>
      <c r="R360" s="50"/>
      <c r="S360"/>
    </row>
    <row r="361" spans="1:19" ht="25.5" x14ac:dyDescent="0.2">
      <c r="A361" s="51"/>
      <c r="B361" s="51"/>
      <c r="C361" s="51"/>
      <c r="D361" s="51"/>
      <c r="E361" s="51"/>
      <c r="F361" s="52"/>
      <c r="G361" s="52"/>
      <c r="H361" s="64" t="s">
        <v>12</v>
      </c>
      <c r="I361" s="65" t="s">
        <v>13</v>
      </c>
      <c r="J361" s="64" t="s">
        <v>14</v>
      </c>
      <c r="K361" s="53"/>
      <c r="L361" s="64" t="s">
        <v>12</v>
      </c>
      <c r="M361" s="64" t="s">
        <v>15</v>
      </c>
      <c r="N361" s="64" t="s">
        <v>14</v>
      </c>
      <c r="O361" s="65" t="s">
        <v>16</v>
      </c>
      <c r="P361" s="64" t="s">
        <v>12</v>
      </c>
      <c r="Q361" s="64" t="s">
        <v>15</v>
      </c>
      <c r="R361" s="64" t="s">
        <v>14</v>
      </c>
      <c r="S361"/>
    </row>
    <row r="362" spans="1:19" ht="15.75" x14ac:dyDescent="0.2">
      <c r="A362" s="66"/>
      <c r="B362" s="67"/>
      <c r="C362" s="66"/>
      <c r="D362" s="67"/>
      <c r="E362" s="14" t="s">
        <v>17</v>
      </c>
      <c r="F362" s="66"/>
      <c r="G362" s="66"/>
      <c r="H362" s="68">
        <f>F362*G362</f>
        <v>0</v>
      </c>
      <c r="I362" s="68"/>
      <c r="J362" s="68">
        <f>H362*I362</f>
        <v>0</v>
      </c>
      <c r="K362" s="68"/>
      <c r="L362" s="68"/>
      <c r="M362" s="68"/>
      <c r="N362" s="68">
        <f>L362*M362</f>
        <v>0</v>
      </c>
      <c r="O362" s="68"/>
      <c r="P362" s="68"/>
      <c r="Q362" s="68"/>
      <c r="R362" s="68">
        <f>P362*Q362</f>
        <v>0</v>
      </c>
      <c r="S362" s="59"/>
    </row>
    <row r="363" spans="1:19" ht="15" x14ac:dyDescent="0.2">
      <c r="A363" s="66"/>
      <c r="B363" s="67"/>
      <c r="C363" s="66"/>
      <c r="D363" s="66"/>
      <c r="E363" s="69" t="s">
        <v>18</v>
      </c>
      <c r="F363" s="66"/>
      <c r="G363" s="66"/>
      <c r="H363" s="68">
        <f>F363*G363</f>
        <v>0</v>
      </c>
      <c r="I363" s="68"/>
      <c r="J363" s="68">
        <f>H363*I363</f>
        <v>0</v>
      </c>
      <c r="K363" s="68"/>
      <c r="L363" s="68"/>
      <c r="M363" s="68"/>
      <c r="N363" s="68">
        <f>L363*M363</f>
        <v>0</v>
      </c>
      <c r="O363" s="68"/>
      <c r="P363" s="68"/>
      <c r="Q363" s="68"/>
      <c r="R363" s="68">
        <f t="shared" ref="R363:R385" si="93">P363*Q363</f>
        <v>0</v>
      </c>
      <c r="S363" s="59"/>
    </row>
    <row r="364" spans="1:19" ht="76.5" x14ac:dyDescent="0.2">
      <c r="A364" s="66">
        <v>1</v>
      </c>
      <c r="B364" s="67" t="s">
        <v>204</v>
      </c>
      <c r="C364" s="70">
        <v>44854</v>
      </c>
      <c r="D364" s="66"/>
      <c r="E364" s="69" t="s">
        <v>157</v>
      </c>
      <c r="F364" s="66">
        <v>2</v>
      </c>
      <c r="G364" s="66">
        <v>2</v>
      </c>
      <c r="H364" s="68">
        <f>F364*G364</f>
        <v>4</v>
      </c>
      <c r="I364" s="68">
        <v>600</v>
      </c>
      <c r="J364" s="68">
        <f>H364*I364</f>
        <v>2400</v>
      </c>
      <c r="K364" s="68" t="s">
        <v>22</v>
      </c>
      <c r="L364" s="68">
        <v>0.5</v>
      </c>
      <c r="M364" s="68">
        <v>400</v>
      </c>
      <c r="N364" s="68">
        <f>L364*M364</f>
        <v>200</v>
      </c>
      <c r="O364" s="68" t="s">
        <v>205</v>
      </c>
      <c r="P364" s="68">
        <v>1</v>
      </c>
      <c r="Q364" s="68">
        <v>153</v>
      </c>
      <c r="R364" s="68">
        <f>P364*Q364</f>
        <v>153</v>
      </c>
      <c r="S364" s="59"/>
    </row>
    <row r="365" spans="1:19" ht="15" x14ac:dyDescent="0.2">
      <c r="A365" s="66"/>
      <c r="B365" s="67"/>
      <c r="C365" s="66"/>
      <c r="D365" s="66"/>
      <c r="E365" s="69"/>
      <c r="F365" s="66"/>
      <c r="G365" s="66"/>
      <c r="H365" s="68"/>
      <c r="I365" s="68"/>
      <c r="J365" s="68"/>
      <c r="K365" s="68"/>
      <c r="L365" s="68"/>
      <c r="M365" s="68"/>
      <c r="N365" s="68"/>
      <c r="O365" s="68" t="s">
        <v>206</v>
      </c>
      <c r="P365" s="68">
        <v>1</v>
      </c>
      <c r="Q365" s="68">
        <v>102</v>
      </c>
      <c r="R365" s="68">
        <f t="shared" ref="R365:R367" si="94">P365*Q365</f>
        <v>102</v>
      </c>
      <c r="S365" s="59"/>
    </row>
    <row r="366" spans="1:19" ht="15" x14ac:dyDescent="0.2">
      <c r="A366" s="66"/>
      <c r="B366" s="67"/>
      <c r="C366" s="66"/>
      <c r="D366" s="66"/>
      <c r="E366" s="69"/>
      <c r="F366" s="66"/>
      <c r="G366" s="66"/>
      <c r="H366" s="68"/>
      <c r="I366" s="68"/>
      <c r="J366" s="68"/>
      <c r="K366" s="68"/>
      <c r="L366" s="68"/>
      <c r="M366" s="68"/>
      <c r="N366" s="68"/>
      <c r="O366" s="68" t="s">
        <v>207</v>
      </c>
      <c r="P366" s="68">
        <v>1</v>
      </c>
      <c r="Q366" s="68">
        <v>169</v>
      </c>
      <c r="R366" s="68">
        <f t="shared" si="94"/>
        <v>169</v>
      </c>
      <c r="S366" s="59"/>
    </row>
    <row r="367" spans="1:19" ht="15" x14ac:dyDescent="0.2">
      <c r="A367" s="66"/>
      <c r="B367" s="67"/>
      <c r="C367" s="66"/>
      <c r="D367" s="66"/>
      <c r="E367" s="69"/>
      <c r="F367" s="66"/>
      <c r="G367" s="66"/>
      <c r="H367" s="68"/>
      <c r="I367" s="68"/>
      <c r="J367" s="68"/>
      <c r="K367" s="68"/>
      <c r="L367" s="68"/>
      <c r="M367" s="68"/>
      <c r="N367" s="68"/>
      <c r="O367" s="68" t="s">
        <v>178</v>
      </c>
      <c r="P367" s="68">
        <v>0.3</v>
      </c>
      <c r="Q367" s="68">
        <v>75</v>
      </c>
      <c r="R367" s="68">
        <f t="shared" si="94"/>
        <v>22.5</v>
      </c>
      <c r="S367" s="59"/>
    </row>
    <row r="368" spans="1:19" ht="15" x14ac:dyDescent="0.2">
      <c r="A368" s="66"/>
      <c r="B368" s="67"/>
      <c r="C368" s="66"/>
      <c r="D368" s="66"/>
      <c r="E368" s="69"/>
      <c r="F368" s="66"/>
      <c r="G368" s="66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59"/>
    </row>
    <row r="369" spans="1:19" ht="51" x14ac:dyDescent="0.2">
      <c r="A369" s="66">
        <v>2</v>
      </c>
      <c r="B369" s="67" t="s">
        <v>208</v>
      </c>
      <c r="C369" s="70">
        <v>44855</v>
      </c>
      <c r="D369" s="66"/>
      <c r="E369" s="69" t="s">
        <v>209</v>
      </c>
      <c r="F369" s="66"/>
      <c r="G369" s="66"/>
      <c r="H369" s="68">
        <f>F369*G369</f>
        <v>0</v>
      </c>
      <c r="I369" s="68"/>
      <c r="J369" s="68">
        <f>H369*I369</f>
        <v>0</v>
      </c>
      <c r="K369" s="68"/>
      <c r="L369" s="68"/>
      <c r="M369" s="68">
        <v>400</v>
      </c>
      <c r="N369" s="68">
        <f>L369*M369</f>
        <v>0</v>
      </c>
      <c r="O369" s="68"/>
      <c r="P369" s="68"/>
      <c r="Q369" s="68"/>
      <c r="R369" s="68"/>
      <c r="S369" s="59"/>
    </row>
    <row r="370" spans="1:19" ht="15" x14ac:dyDescent="0.2">
      <c r="A370" s="66"/>
      <c r="B370" s="67"/>
      <c r="C370" s="70"/>
      <c r="D370" s="66"/>
      <c r="E370" s="69"/>
      <c r="F370" s="66"/>
      <c r="G370" s="66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59"/>
    </row>
    <row r="371" spans="1:19" ht="89.25" x14ac:dyDescent="0.2">
      <c r="A371" s="66">
        <v>3</v>
      </c>
      <c r="B371" s="67" t="s">
        <v>210</v>
      </c>
      <c r="C371" s="70"/>
      <c r="D371" s="66"/>
      <c r="E371" s="69" t="s">
        <v>211</v>
      </c>
      <c r="F371" s="66">
        <v>5</v>
      </c>
      <c r="G371" s="66">
        <v>4</v>
      </c>
      <c r="H371" s="68">
        <f>F371*G371</f>
        <v>20</v>
      </c>
      <c r="I371" s="68">
        <v>600</v>
      </c>
      <c r="J371" s="68">
        <f>H371*I371</f>
        <v>12000</v>
      </c>
      <c r="K371" s="68" t="s">
        <v>212</v>
      </c>
      <c r="L371" s="68">
        <v>0.5</v>
      </c>
      <c r="M371" s="68">
        <v>400</v>
      </c>
      <c r="N371" s="68">
        <f>L371*M371</f>
        <v>200</v>
      </c>
      <c r="O371" s="68" t="s">
        <v>213</v>
      </c>
      <c r="P371" s="68">
        <v>3</v>
      </c>
      <c r="Q371" s="68">
        <v>235</v>
      </c>
      <c r="R371" s="68">
        <f>P371*Q371</f>
        <v>705</v>
      </c>
      <c r="S371" s="59"/>
    </row>
    <row r="372" spans="1:19" ht="15" x14ac:dyDescent="0.2">
      <c r="A372" s="66"/>
      <c r="B372" s="67"/>
      <c r="C372" s="70"/>
      <c r="D372" s="66"/>
      <c r="E372" s="69"/>
      <c r="F372" s="66"/>
      <c r="G372" s="66"/>
      <c r="H372" s="68"/>
      <c r="I372" s="68"/>
      <c r="J372" s="68"/>
      <c r="K372" s="68"/>
      <c r="L372" s="68"/>
      <c r="M372" s="68"/>
      <c r="N372" s="68"/>
      <c r="O372" s="68" t="s">
        <v>214</v>
      </c>
      <c r="P372" s="68">
        <v>1</v>
      </c>
      <c r="Q372" s="68">
        <v>172</v>
      </c>
      <c r="R372" s="68">
        <f>P372*Q372</f>
        <v>172</v>
      </c>
      <c r="S372" s="59"/>
    </row>
    <row r="373" spans="1:19" ht="15" x14ac:dyDescent="0.2">
      <c r="A373" s="66"/>
      <c r="B373" s="67"/>
      <c r="C373" s="70"/>
      <c r="D373" s="66"/>
      <c r="E373" s="69"/>
      <c r="F373" s="66"/>
      <c r="G373" s="66"/>
      <c r="H373" s="68"/>
      <c r="I373" s="68"/>
      <c r="J373" s="68"/>
      <c r="K373" s="68"/>
      <c r="L373" s="68"/>
      <c r="M373" s="68"/>
      <c r="N373" s="68"/>
      <c r="O373" s="68" t="s">
        <v>215</v>
      </c>
      <c r="P373" s="68">
        <v>1</v>
      </c>
      <c r="Q373" s="68">
        <v>33</v>
      </c>
      <c r="R373" s="68">
        <f t="shared" ref="R373:R377" si="95">P373*Q373</f>
        <v>33</v>
      </c>
      <c r="S373" s="59"/>
    </row>
    <row r="374" spans="1:19" ht="15" x14ac:dyDescent="0.2">
      <c r="A374" s="66"/>
      <c r="B374" s="67"/>
      <c r="C374" s="70"/>
      <c r="D374" s="66"/>
      <c r="E374" s="69"/>
      <c r="F374" s="66"/>
      <c r="G374" s="66"/>
      <c r="H374" s="68"/>
      <c r="I374" s="68"/>
      <c r="J374" s="68"/>
      <c r="K374" s="68"/>
      <c r="L374" s="68"/>
      <c r="M374" s="68"/>
      <c r="N374" s="68"/>
      <c r="O374" s="68" t="s">
        <v>216</v>
      </c>
      <c r="P374" s="68">
        <v>1</v>
      </c>
      <c r="Q374" s="68">
        <v>255</v>
      </c>
      <c r="R374" s="68">
        <f t="shared" si="95"/>
        <v>255</v>
      </c>
      <c r="S374" s="59"/>
    </row>
    <row r="375" spans="1:19" ht="15" x14ac:dyDescent="0.2">
      <c r="A375" s="66"/>
      <c r="B375" s="67"/>
      <c r="C375" s="70"/>
      <c r="D375" s="66"/>
      <c r="E375" s="69"/>
      <c r="F375" s="66"/>
      <c r="G375" s="66"/>
      <c r="H375" s="68"/>
      <c r="I375" s="68"/>
      <c r="J375" s="68"/>
      <c r="K375" s="68"/>
      <c r="L375" s="68"/>
      <c r="M375" s="68"/>
      <c r="N375" s="68"/>
      <c r="O375" s="68" t="s">
        <v>217</v>
      </c>
      <c r="P375" s="68">
        <v>1</v>
      </c>
      <c r="Q375" s="68">
        <v>105</v>
      </c>
      <c r="R375" s="68">
        <f t="shared" si="95"/>
        <v>105</v>
      </c>
      <c r="S375" s="59"/>
    </row>
    <row r="376" spans="1:19" ht="15" x14ac:dyDescent="0.2">
      <c r="A376" s="66"/>
      <c r="B376" s="67"/>
      <c r="C376" s="70"/>
      <c r="D376" s="66"/>
      <c r="E376" s="69"/>
      <c r="F376" s="66"/>
      <c r="G376" s="66"/>
      <c r="H376" s="68"/>
      <c r="I376" s="68"/>
      <c r="J376" s="68"/>
      <c r="K376" s="68"/>
      <c r="L376" s="68"/>
      <c r="M376" s="68"/>
      <c r="N376" s="68"/>
      <c r="O376" s="68" t="s">
        <v>218</v>
      </c>
      <c r="P376" s="68">
        <v>1</v>
      </c>
      <c r="Q376" s="68">
        <v>51</v>
      </c>
      <c r="R376" s="68">
        <f t="shared" si="95"/>
        <v>51</v>
      </c>
      <c r="S376" s="59"/>
    </row>
    <row r="377" spans="1:19" ht="15" x14ac:dyDescent="0.2">
      <c r="A377" s="66"/>
      <c r="B377" s="67"/>
      <c r="C377" s="70"/>
      <c r="D377" s="66"/>
      <c r="E377" s="69"/>
      <c r="F377" s="66"/>
      <c r="G377" s="66"/>
      <c r="H377" s="68"/>
      <c r="I377" s="68"/>
      <c r="J377" s="68"/>
      <c r="K377" s="68"/>
      <c r="L377" s="68"/>
      <c r="M377" s="68"/>
      <c r="N377" s="68"/>
      <c r="O377" s="68" t="s">
        <v>219</v>
      </c>
      <c r="P377" s="68">
        <v>5</v>
      </c>
      <c r="Q377" s="68">
        <v>63</v>
      </c>
      <c r="R377" s="68">
        <f t="shared" si="95"/>
        <v>315</v>
      </c>
      <c r="S377" s="59"/>
    </row>
    <row r="378" spans="1:19" ht="15" x14ac:dyDescent="0.2">
      <c r="A378" s="66"/>
      <c r="B378" s="67"/>
      <c r="C378" s="70"/>
      <c r="D378" s="66"/>
      <c r="E378" s="69"/>
      <c r="F378" s="66"/>
      <c r="G378" s="66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59"/>
    </row>
    <row r="379" spans="1:19" ht="51" x14ac:dyDescent="0.2">
      <c r="A379" s="66">
        <v>4</v>
      </c>
      <c r="B379" s="67" t="s">
        <v>220</v>
      </c>
      <c r="C379" s="70">
        <v>44862</v>
      </c>
      <c r="D379" s="66"/>
      <c r="E379" s="69" t="s">
        <v>157</v>
      </c>
      <c r="F379" s="66"/>
      <c r="G379" s="66"/>
      <c r="H379" s="68">
        <f>F379*G379</f>
        <v>0</v>
      </c>
      <c r="I379" s="68"/>
      <c r="J379" s="68">
        <f>H379*I379</f>
        <v>0</v>
      </c>
      <c r="K379" s="68"/>
      <c r="L379" s="68"/>
      <c r="M379" s="68"/>
      <c r="N379" s="68">
        <f>L379*M379</f>
        <v>0</v>
      </c>
      <c r="O379" s="68"/>
      <c r="P379" s="68"/>
      <c r="Q379" s="68"/>
      <c r="R379" s="68"/>
      <c r="S379" s="59"/>
    </row>
    <row r="380" spans="1:19" ht="15" x14ac:dyDescent="0.2">
      <c r="A380" s="66"/>
      <c r="B380" s="67"/>
      <c r="C380" s="70"/>
      <c r="D380" s="66"/>
      <c r="E380" s="69"/>
      <c r="F380" s="66"/>
      <c r="G380" s="66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59"/>
    </row>
    <row r="381" spans="1:19" ht="15" x14ac:dyDescent="0.2">
      <c r="A381" s="66"/>
      <c r="B381" s="67"/>
      <c r="C381" s="70"/>
      <c r="D381" s="66"/>
      <c r="E381" s="69"/>
      <c r="F381" s="66"/>
      <c r="G381" s="66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59"/>
    </row>
    <row r="382" spans="1:19" ht="15" x14ac:dyDescent="0.2">
      <c r="A382" s="66"/>
      <c r="B382" s="67"/>
      <c r="C382" s="70"/>
      <c r="D382" s="66"/>
      <c r="E382" s="69"/>
      <c r="F382" s="66"/>
      <c r="G382" s="66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59"/>
    </row>
    <row r="383" spans="1:19" ht="15" x14ac:dyDescent="0.2">
      <c r="A383" s="66"/>
      <c r="B383" s="67"/>
      <c r="C383" s="70"/>
      <c r="D383" s="66"/>
      <c r="E383" s="69"/>
      <c r="F383" s="66"/>
      <c r="G383" s="66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59"/>
    </row>
    <row r="384" spans="1:19" ht="15" x14ac:dyDescent="0.2">
      <c r="A384" s="66"/>
      <c r="B384" s="67"/>
      <c r="C384" s="70"/>
      <c r="D384" s="66"/>
      <c r="E384" s="71"/>
      <c r="F384" s="66"/>
      <c r="G384" s="66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0"/>
    </row>
    <row r="385" spans="1:19" x14ac:dyDescent="0.2">
      <c r="A385" s="66"/>
      <c r="B385" s="67"/>
      <c r="C385" s="66"/>
      <c r="D385" s="66"/>
      <c r="E385" s="66"/>
      <c r="F385" s="66"/>
      <c r="G385" s="66"/>
      <c r="H385" s="68">
        <f>F385*G385</f>
        <v>0</v>
      </c>
      <c r="I385" s="68"/>
      <c r="J385" s="68">
        <f>H385*I385</f>
        <v>0</v>
      </c>
      <c r="K385" s="68"/>
      <c r="L385" s="68"/>
      <c r="M385" s="68"/>
      <c r="N385" s="68">
        <f>L385*M385</f>
        <v>0</v>
      </c>
      <c r="O385" s="68"/>
      <c r="P385" s="68"/>
      <c r="Q385" s="68"/>
      <c r="R385" s="68">
        <f t="shared" si="93"/>
        <v>0</v>
      </c>
      <c r="S385" s="60"/>
    </row>
    <row r="386" spans="1:19" x14ac:dyDescent="0.2">
      <c r="A386" s="66"/>
      <c r="B386" s="67"/>
      <c r="C386" s="66"/>
      <c r="D386" s="66"/>
      <c r="E386" s="73" t="s">
        <v>68</v>
      </c>
      <c r="F386" s="66"/>
      <c r="G386" s="66"/>
      <c r="H386" s="62">
        <f>SUM(H362:H385)</f>
        <v>24</v>
      </c>
      <c r="I386" s="68"/>
      <c r="J386" s="62">
        <f>SUM(J362:J385)</f>
        <v>14400</v>
      </c>
      <c r="K386" s="68"/>
      <c r="L386" s="62">
        <f>SUM(L362:L385)</f>
        <v>1</v>
      </c>
      <c r="M386" s="68"/>
      <c r="N386" s="62">
        <f>SUM(N362:N385)</f>
        <v>400</v>
      </c>
      <c r="O386" s="68"/>
      <c r="P386" s="68"/>
      <c r="Q386" s="68"/>
      <c r="R386" s="62">
        <f>SUM(R362:R385)</f>
        <v>2082.5</v>
      </c>
      <c r="S386" s="59">
        <f>J386+N386+R386</f>
        <v>16882.5</v>
      </c>
    </row>
    <row r="387" spans="1:19" ht="15" x14ac:dyDescent="0.2">
      <c r="A387" s="66" t="s">
        <v>0</v>
      </c>
      <c r="B387" s="67"/>
      <c r="C387" s="66"/>
      <c r="D387" s="66"/>
      <c r="E387" s="69" t="s">
        <v>69</v>
      </c>
      <c r="F387" s="66"/>
      <c r="G387" s="66"/>
      <c r="H387" s="68">
        <f>F387*G387</f>
        <v>0</v>
      </c>
      <c r="I387" s="68"/>
      <c r="J387" s="68">
        <f>H387*I387</f>
        <v>0</v>
      </c>
      <c r="K387" s="68"/>
      <c r="L387" s="68"/>
      <c r="M387" s="68"/>
      <c r="N387" s="68">
        <f>L387*M387</f>
        <v>0</v>
      </c>
      <c r="O387" s="68"/>
      <c r="P387" s="68"/>
      <c r="Q387" s="68"/>
      <c r="R387" s="68">
        <f>P387</f>
        <v>0</v>
      </c>
      <c r="S387" s="61"/>
    </row>
    <row r="388" spans="1:19" ht="76.5" x14ac:dyDescent="0.2">
      <c r="A388" s="66">
        <v>1</v>
      </c>
      <c r="B388" s="67" t="s">
        <v>221</v>
      </c>
      <c r="C388" s="70">
        <v>44848</v>
      </c>
      <c r="D388" s="66"/>
      <c r="E388" s="69" t="s">
        <v>222</v>
      </c>
      <c r="F388" s="66">
        <v>2</v>
      </c>
      <c r="G388" s="66">
        <v>2</v>
      </c>
      <c r="H388" s="68">
        <f t="shared" ref="H388:H413" si="96">F388*G388</f>
        <v>4</v>
      </c>
      <c r="I388" s="68">
        <v>600</v>
      </c>
      <c r="J388" s="68">
        <f>H388*I388</f>
        <v>2400</v>
      </c>
      <c r="K388" s="68" t="s">
        <v>71</v>
      </c>
      <c r="L388" s="68">
        <v>1</v>
      </c>
      <c r="M388" s="68">
        <v>450</v>
      </c>
      <c r="N388" s="68">
        <f t="shared" ref="N388:N412" si="97">L388*M388</f>
        <v>450</v>
      </c>
      <c r="O388" s="68" t="s">
        <v>223</v>
      </c>
      <c r="P388" s="68">
        <v>7</v>
      </c>
      <c r="Q388" s="68">
        <v>330</v>
      </c>
      <c r="R388" s="68">
        <f>P388*Q388</f>
        <v>2310</v>
      </c>
      <c r="S388" s="61"/>
    </row>
    <row r="389" spans="1:19" ht="15" x14ac:dyDescent="0.2">
      <c r="A389" s="66"/>
      <c r="B389" s="67"/>
      <c r="C389" s="66"/>
      <c r="D389" s="66"/>
      <c r="E389" s="69"/>
      <c r="F389" s="66"/>
      <c r="G389" s="66"/>
      <c r="H389" s="68">
        <f t="shared" si="96"/>
        <v>0</v>
      </c>
      <c r="I389" s="68"/>
      <c r="J389" s="68">
        <f>H389*I389</f>
        <v>0</v>
      </c>
      <c r="K389" s="68"/>
      <c r="L389" s="68"/>
      <c r="M389" s="68"/>
      <c r="N389" s="68">
        <f t="shared" si="97"/>
        <v>0</v>
      </c>
      <c r="O389" s="68"/>
      <c r="P389" s="68"/>
      <c r="Q389" s="68"/>
      <c r="R389" s="68">
        <f t="shared" ref="R389:R413" si="98">P389*Q389</f>
        <v>0</v>
      </c>
      <c r="S389" s="61"/>
    </row>
    <row r="390" spans="1:19" ht="15" x14ac:dyDescent="0.2">
      <c r="A390" s="66"/>
      <c r="B390" s="67"/>
      <c r="C390" s="66"/>
      <c r="D390" s="66"/>
      <c r="E390" s="69"/>
      <c r="F390" s="66"/>
      <c r="G390" s="66"/>
      <c r="H390" s="68">
        <f t="shared" si="96"/>
        <v>0</v>
      </c>
      <c r="I390" s="68"/>
      <c r="J390" s="68">
        <f t="shared" ref="J390:J413" si="99">H390*I390</f>
        <v>0</v>
      </c>
      <c r="K390" s="68"/>
      <c r="L390" s="68"/>
      <c r="M390" s="68"/>
      <c r="N390" s="68">
        <f t="shared" si="97"/>
        <v>0</v>
      </c>
      <c r="O390" s="68"/>
      <c r="P390" s="68"/>
      <c r="Q390" s="68"/>
      <c r="R390" s="68">
        <f t="shared" si="98"/>
        <v>0</v>
      </c>
      <c r="S390" s="61"/>
    </row>
    <row r="391" spans="1:19" ht="15" x14ac:dyDescent="0.2">
      <c r="A391" s="66">
        <v>2</v>
      </c>
      <c r="B391" s="67" t="s">
        <v>224</v>
      </c>
      <c r="C391" s="70">
        <v>44852</v>
      </c>
      <c r="D391" s="66"/>
      <c r="E391" s="69" t="s">
        <v>172</v>
      </c>
      <c r="F391" s="66">
        <v>2.5</v>
      </c>
      <c r="G391" s="66">
        <v>2</v>
      </c>
      <c r="H391" s="68">
        <f t="shared" si="96"/>
        <v>5</v>
      </c>
      <c r="I391" s="68">
        <v>600</v>
      </c>
      <c r="J391" s="68">
        <f t="shared" si="99"/>
        <v>3000</v>
      </c>
      <c r="K391" s="68" t="s">
        <v>71</v>
      </c>
      <c r="L391" s="68">
        <v>1</v>
      </c>
      <c r="M391" s="68">
        <v>450</v>
      </c>
      <c r="N391" s="68">
        <f t="shared" si="97"/>
        <v>450</v>
      </c>
      <c r="O391" s="68" t="s">
        <v>225</v>
      </c>
      <c r="P391" s="68">
        <v>1</v>
      </c>
      <c r="Q391" s="68">
        <v>194</v>
      </c>
      <c r="R391" s="68">
        <f t="shared" si="98"/>
        <v>194</v>
      </c>
      <c r="S391" s="61"/>
    </row>
    <row r="392" spans="1:19" ht="15" x14ac:dyDescent="0.2">
      <c r="A392" s="66"/>
      <c r="B392" s="67"/>
      <c r="C392" s="70"/>
      <c r="D392" s="66"/>
      <c r="E392" s="69"/>
      <c r="F392" s="66"/>
      <c r="G392" s="66"/>
      <c r="H392" s="68"/>
      <c r="I392" s="68"/>
      <c r="J392" s="68"/>
      <c r="K392" s="68"/>
      <c r="L392" s="68"/>
      <c r="M392" s="68"/>
      <c r="N392" s="68"/>
      <c r="O392" s="68" t="s">
        <v>226</v>
      </c>
      <c r="P392" s="68">
        <v>0.5</v>
      </c>
      <c r="Q392" s="68">
        <v>350</v>
      </c>
      <c r="R392" s="68">
        <f t="shared" si="98"/>
        <v>175</v>
      </c>
      <c r="S392" s="61"/>
    </row>
    <row r="393" spans="1:19" ht="15" x14ac:dyDescent="0.2">
      <c r="A393" s="66"/>
      <c r="B393" s="67"/>
      <c r="C393" s="70"/>
      <c r="D393" s="66"/>
      <c r="E393" s="69"/>
      <c r="F393" s="66"/>
      <c r="G393" s="66"/>
      <c r="H393" s="68"/>
      <c r="I393" s="68"/>
      <c r="J393" s="68"/>
      <c r="K393" s="68"/>
      <c r="L393" s="68"/>
      <c r="M393" s="68"/>
      <c r="N393" s="68"/>
      <c r="O393" s="68" t="s">
        <v>227</v>
      </c>
      <c r="P393" s="68">
        <v>0.6</v>
      </c>
      <c r="Q393" s="68">
        <v>185</v>
      </c>
      <c r="R393" s="68">
        <f t="shared" si="98"/>
        <v>111</v>
      </c>
      <c r="S393" s="61"/>
    </row>
    <row r="394" spans="1:19" ht="15" x14ac:dyDescent="0.2">
      <c r="A394" s="66"/>
      <c r="B394" s="67"/>
      <c r="C394" s="70"/>
      <c r="D394" s="66"/>
      <c r="E394" s="69"/>
      <c r="F394" s="66"/>
      <c r="G394" s="66"/>
      <c r="H394" s="68"/>
      <c r="I394" s="68"/>
      <c r="J394" s="68"/>
      <c r="K394" s="68"/>
      <c r="L394" s="68"/>
      <c r="M394" s="68"/>
      <c r="N394" s="68"/>
      <c r="O394" s="68" t="s">
        <v>42</v>
      </c>
      <c r="P394" s="68">
        <v>1</v>
      </c>
      <c r="Q394" s="68">
        <v>63</v>
      </c>
      <c r="R394" s="68">
        <f t="shared" si="98"/>
        <v>63</v>
      </c>
      <c r="S394" s="61"/>
    </row>
    <row r="395" spans="1:19" ht="15" x14ac:dyDescent="0.2">
      <c r="A395" s="66"/>
      <c r="B395" s="67"/>
      <c r="C395" s="70"/>
      <c r="D395" s="66"/>
      <c r="E395" s="69"/>
      <c r="F395" s="66"/>
      <c r="G395" s="66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1"/>
    </row>
    <row r="396" spans="1:19" ht="15" x14ac:dyDescent="0.2">
      <c r="A396" s="66"/>
      <c r="B396" s="67"/>
      <c r="C396" s="70"/>
      <c r="D396" s="66"/>
      <c r="E396" s="69"/>
      <c r="F396" s="66"/>
      <c r="G396" s="66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>
        <f t="shared" si="98"/>
        <v>0</v>
      </c>
      <c r="S396" s="61"/>
    </row>
    <row r="397" spans="1:19" ht="63.75" x14ac:dyDescent="0.2">
      <c r="A397" s="66">
        <v>3</v>
      </c>
      <c r="B397" s="67" t="s">
        <v>228</v>
      </c>
      <c r="C397" s="70">
        <v>44862</v>
      </c>
      <c r="D397" s="66"/>
      <c r="E397" s="69" t="s">
        <v>172</v>
      </c>
      <c r="F397" s="66">
        <v>1</v>
      </c>
      <c r="G397" s="66">
        <v>46</v>
      </c>
      <c r="H397" s="68">
        <f>F397*G397</f>
        <v>46</v>
      </c>
      <c r="I397" s="68">
        <v>600</v>
      </c>
      <c r="J397" s="68">
        <f>H397*I397</f>
        <v>27600</v>
      </c>
      <c r="K397" s="68" t="s">
        <v>229</v>
      </c>
      <c r="L397" s="68">
        <v>22</v>
      </c>
      <c r="M397" s="68">
        <v>3500</v>
      </c>
      <c r="N397" s="68">
        <f>L397*M397</f>
        <v>77000</v>
      </c>
      <c r="O397" s="68" t="s">
        <v>230</v>
      </c>
      <c r="P397" s="68">
        <v>46</v>
      </c>
      <c r="Q397" s="68">
        <v>330</v>
      </c>
      <c r="R397" s="68">
        <f>P397*Q397</f>
        <v>15180</v>
      </c>
      <c r="S397" s="61"/>
    </row>
    <row r="398" spans="1:19" ht="15" x14ac:dyDescent="0.2">
      <c r="A398" s="66"/>
      <c r="B398" s="67"/>
      <c r="C398" s="70"/>
      <c r="D398" s="66"/>
      <c r="E398" s="69"/>
      <c r="F398" s="66">
        <v>1</v>
      </c>
      <c r="G398" s="66">
        <v>48</v>
      </c>
      <c r="H398" s="68">
        <f>F398*G398</f>
        <v>48</v>
      </c>
      <c r="I398" s="68">
        <v>600</v>
      </c>
      <c r="J398" s="68">
        <f t="shared" ref="J398:J399" si="100">H398*I398</f>
        <v>28800</v>
      </c>
      <c r="K398" s="68" t="s">
        <v>71</v>
      </c>
      <c r="L398" s="68">
        <v>12</v>
      </c>
      <c r="M398" s="68">
        <v>450</v>
      </c>
      <c r="N398" s="68">
        <f>L398*M398</f>
        <v>5400</v>
      </c>
      <c r="O398" s="68"/>
      <c r="P398" s="68"/>
      <c r="Q398" s="68"/>
      <c r="R398" s="68"/>
      <c r="S398" s="61"/>
    </row>
    <row r="399" spans="1:19" ht="15" x14ac:dyDescent="0.2">
      <c r="A399" s="66"/>
      <c r="B399" s="67"/>
      <c r="C399" s="70"/>
      <c r="D399" s="66"/>
      <c r="E399" s="69"/>
      <c r="F399" s="66">
        <v>1</v>
      </c>
      <c r="G399" s="66">
        <v>4</v>
      </c>
      <c r="H399" s="68">
        <f>F399*G399</f>
        <v>4</v>
      </c>
      <c r="I399" s="68">
        <v>600</v>
      </c>
      <c r="J399" s="68">
        <f t="shared" si="100"/>
        <v>2400</v>
      </c>
      <c r="K399" s="68"/>
      <c r="L399" s="68"/>
      <c r="M399" s="68"/>
      <c r="N399" s="68"/>
      <c r="O399" s="68"/>
      <c r="P399" s="68"/>
      <c r="Q399" s="68"/>
      <c r="R399" s="68"/>
      <c r="S399" s="61"/>
    </row>
    <row r="400" spans="1:19" ht="15" x14ac:dyDescent="0.2">
      <c r="A400" s="66"/>
      <c r="B400" s="67"/>
      <c r="C400" s="70"/>
      <c r="D400" s="66"/>
      <c r="E400" s="69"/>
      <c r="F400" s="66"/>
      <c r="G400" s="66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1"/>
    </row>
    <row r="401" spans="1:19" ht="127.5" x14ac:dyDescent="0.2">
      <c r="A401" s="66">
        <v>4</v>
      </c>
      <c r="B401" s="67" t="s">
        <v>231</v>
      </c>
      <c r="C401" s="70">
        <v>44853</v>
      </c>
      <c r="D401" s="66"/>
      <c r="E401" s="69" t="s">
        <v>232</v>
      </c>
      <c r="F401" s="66">
        <v>1</v>
      </c>
      <c r="G401" s="66">
        <v>6</v>
      </c>
      <c r="H401" s="68">
        <f>F401*G401</f>
        <v>6</v>
      </c>
      <c r="I401" s="68">
        <v>600</v>
      </c>
      <c r="J401" s="68">
        <f>H401*I401</f>
        <v>3600</v>
      </c>
      <c r="K401" s="68" t="s">
        <v>71</v>
      </c>
      <c r="L401" s="68">
        <v>0.5</v>
      </c>
      <c r="M401" s="68">
        <v>450</v>
      </c>
      <c r="N401" s="68">
        <f>L401*M401</f>
        <v>225</v>
      </c>
      <c r="O401" s="68" t="s">
        <v>233</v>
      </c>
      <c r="P401" s="68">
        <v>2</v>
      </c>
      <c r="Q401" s="68">
        <v>690</v>
      </c>
      <c r="R401" s="68">
        <f>P401*Q401</f>
        <v>1380</v>
      </c>
      <c r="S401" s="61"/>
    </row>
    <row r="402" spans="1:19" ht="15" x14ac:dyDescent="0.2">
      <c r="A402" s="66"/>
      <c r="B402" s="67"/>
      <c r="C402" s="70"/>
      <c r="D402" s="66"/>
      <c r="E402" s="69"/>
      <c r="F402" s="66">
        <v>1</v>
      </c>
      <c r="G402" s="66">
        <v>4</v>
      </c>
      <c r="H402" s="68">
        <f>G402*F402</f>
        <v>4</v>
      </c>
      <c r="I402" s="68">
        <v>600</v>
      </c>
      <c r="J402" s="68">
        <f>H402*I402</f>
        <v>2400</v>
      </c>
      <c r="K402" s="68"/>
      <c r="L402" s="68"/>
      <c r="M402" s="68"/>
      <c r="N402" s="68"/>
      <c r="O402" s="68" t="s">
        <v>234</v>
      </c>
      <c r="P402" s="68">
        <v>6</v>
      </c>
      <c r="Q402" s="68">
        <v>20</v>
      </c>
      <c r="R402" s="68">
        <f>P402*Q402</f>
        <v>120</v>
      </c>
      <c r="S402" s="61"/>
    </row>
    <row r="403" spans="1:19" ht="25.5" x14ac:dyDescent="0.2">
      <c r="A403" s="66"/>
      <c r="B403" s="67"/>
      <c r="C403" s="70"/>
      <c r="D403" s="66"/>
      <c r="E403" s="69"/>
      <c r="F403" s="66">
        <v>1</v>
      </c>
      <c r="G403" s="66">
        <v>2</v>
      </c>
      <c r="H403" s="68"/>
      <c r="I403" s="68"/>
      <c r="J403" s="68"/>
      <c r="K403" s="68"/>
      <c r="L403" s="68"/>
      <c r="M403" s="68"/>
      <c r="N403" s="68"/>
      <c r="O403" s="72" t="s">
        <v>235</v>
      </c>
      <c r="P403" s="68">
        <v>6</v>
      </c>
      <c r="Q403" s="68">
        <v>243</v>
      </c>
      <c r="R403" s="68">
        <f>P403*Q403</f>
        <v>1458</v>
      </c>
      <c r="S403" s="61"/>
    </row>
    <row r="404" spans="1:19" ht="15" x14ac:dyDescent="0.2">
      <c r="A404" s="66"/>
      <c r="B404" s="67"/>
      <c r="C404" s="70"/>
      <c r="D404" s="66"/>
      <c r="E404" s="69"/>
      <c r="F404" s="66"/>
      <c r="G404" s="66"/>
      <c r="H404" s="68"/>
      <c r="I404" s="68"/>
      <c r="J404" s="68"/>
      <c r="K404" s="68"/>
      <c r="L404" s="68"/>
      <c r="M404" s="68"/>
      <c r="N404" s="68"/>
      <c r="O404" s="68" t="s">
        <v>29</v>
      </c>
      <c r="P404" s="68">
        <v>80</v>
      </c>
      <c r="Q404" s="68">
        <v>0.85</v>
      </c>
      <c r="R404" s="68">
        <f>P404*Q404</f>
        <v>68</v>
      </c>
      <c r="S404" s="61"/>
    </row>
    <row r="405" spans="1:19" ht="15" x14ac:dyDescent="0.2">
      <c r="A405" s="66"/>
      <c r="B405" s="67"/>
      <c r="C405" s="70"/>
      <c r="D405" s="66"/>
      <c r="E405" s="69"/>
      <c r="F405" s="66"/>
      <c r="G405" s="66"/>
      <c r="H405" s="68"/>
      <c r="I405" s="68"/>
      <c r="J405" s="68"/>
      <c r="K405" s="68"/>
      <c r="L405" s="68"/>
      <c r="M405" s="68"/>
      <c r="N405" s="68"/>
      <c r="O405" s="68" t="s">
        <v>196</v>
      </c>
      <c r="P405" s="68">
        <v>1</v>
      </c>
      <c r="Q405" s="68">
        <v>608</v>
      </c>
      <c r="R405" s="68">
        <f>P405*Q405</f>
        <v>608</v>
      </c>
      <c r="S405" s="61"/>
    </row>
    <row r="406" spans="1:19" ht="15" x14ac:dyDescent="0.2">
      <c r="A406" s="66"/>
      <c r="B406" s="67"/>
      <c r="C406" s="70"/>
      <c r="D406" s="66"/>
      <c r="E406" s="69"/>
      <c r="F406" s="66"/>
      <c r="G406" s="66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>
        <f t="shared" ref="R406:R409" si="101">P406*Q406</f>
        <v>0</v>
      </c>
      <c r="S406" s="61"/>
    </row>
    <row r="407" spans="1:19" ht="25.5" x14ac:dyDescent="0.2">
      <c r="A407" s="66">
        <v>5</v>
      </c>
      <c r="B407" s="67" t="s">
        <v>236</v>
      </c>
      <c r="C407" s="70">
        <v>44860</v>
      </c>
      <c r="D407" s="66"/>
      <c r="E407" s="69" t="s">
        <v>172</v>
      </c>
      <c r="F407" s="66">
        <v>56</v>
      </c>
      <c r="G407" s="66">
        <v>2</v>
      </c>
      <c r="H407" s="68">
        <f>F407*G407</f>
        <v>112</v>
      </c>
      <c r="I407" s="68">
        <v>600</v>
      </c>
      <c r="J407" s="68">
        <f>H407*I407</f>
        <v>67200</v>
      </c>
      <c r="K407" s="68" t="s">
        <v>195</v>
      </c>
      <c r="L407" s="68">
        <v>48</v>
      </c>
      <c r="M407" s="68">
        <v>3500</v>
      </c>
      <c r="N407" s="68">
        <f>L407*M407</f>
        <v>168000</v>
      </c>
      <c r="O407" s="68" t="s">
        <v>223</v>
      </c>
      <c r="P407" s="68">
        <v>50</v>
      </c>
      <c r="Q407" s="68">
        <v>330</v>
      </c>
      <c r="R407" s="68">
        <f t="shared" si="101"/>
        <v>16500</v>
      </c>
      <c r="S407" s="61"/>
    </row>
    <row r="408" spans="1:19" ht="15" x14ac:dyDescent="0.2">
      <c r="A408" s="66"/>
      <c r="B408" s="67"/>
      <c r="C408" s="70"/>
      <c r="D408" s="66"/>
      <c r="E408" s="69"/>
      <c r="F408" s="66"/>
      <c r="G408" s="66"/>
      <c r="H408" s="68"/>
      <c r="I408" s="68"/>
      <c r="J408" s="68"/>
      <c r="K408" s="68" t="s">
        <v>71</v>
      </c>
      <c r="L408" s="68">
        <v>12</v>
      </c>
      <c r="M408" s="68">
        <v>450</v>
      </c>
      <c r="N408" s="68">
        <f>L408*M408</f>
        <v>5400</v>
      </c>
      <c r="O408" s="68" t="s">
        <v>237</v>
      </c>
      <c r="P408" s="68">
        <v>4</v>
      </c>
      <c r="Q408" s="68">
        <v>809</v>
      </c>
      <c r="R408" s="68">
        <f t="shared" si="101"/>
        <v>3236</v>
      </c>
      <c r="S408" s="61"/>
    </row>
    <row r="409" spans="1:19" ht="15" x14ac:dyDescent="0.2">
      <c r="A409" s="66"/>
      <c r="B409" s="67"/>
      <c r="C409" s="70"/>
      <c r="D409" s="66"/>
      <c r="E409" s="69"/>
      <c r="F409" s="66"/>
      <c r="G409" s="66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>
        <f t="shared" si="101"/>
        <v>0</v>
      </c>
      <c r="S409" s="61"/>
    </row>
    <row r="410" spans="1:19" ht="15" x14ac:dyDescent="0.2">
      <c r="A410" s="66"/>
      <c r="B410" s="67"/>
      <c r="C410" s="66"/>
      <c r="D410" s="66"/>
      <c r="E410" s="69"/>
      <c r="F410" s="66"/>
      <c r="G410" s="66"/>
      <c r="H410" s="68">
        <f t="shared" si="96"/>
        <v>0</v>
      </c>
      <c r="I410" s="68"/>
      <c r="J410" s="68">
        <f t="shared" si="99"/>
        <v>0</v>
      </c>
      <c r="K410" s="68"/>
      <c r="L410" s="68"/>
      <c r="M410" s="68"/>
      <c r="N410" s="68">
        <f t="shared" si="97"/>
        <v>0</v>
      </c>
      <c r="O410" s="68"/>
      <c r="P410" s="68"/>
      <c r="Q410" s="68"/>
      <c r="R410" s="68">
        <f t="shared" si="98"/>
        <v>0</v>
      </c>
      <c r="S410" s="61"/>
    </row>
    <row r="411" spans="1:19" ht="15" x14ac:dyDescent="0.2">
      <c r="A411" s="66"/>
      <c r="B411" s="67"/>
      <c r="C411" s="66"/>
      <c r="D411" s="66"/>
      <c r="E411" s="69"/>
      <c r="F411" s="66"/>
      <c r="G411" s="66"/>
      <c r="H411" s="68">
        <f t="shared" si="96"/>
        <v>0</v>
      </c>
      <c r="I411" s="68"/>
      <c r="J411" s="68">
        <f t="shared" si="99"/>
        <v>0</v>
      </c>
      <c r="K411" s="68"/>
      <c r="L411" s="68"/>
      <c r="M411" s="68"/>
      <c r="N411" s="68">
        <f t="shared" si="97"/>
        <v>0</v>
      </c>
      <c r="O411" s="68"/>
      <c r="P411" s="68"/>
      <c r="Q411" s="68"/>
      <c r="R411" s="68">
        <f t="shared" si="98"/>
        <v>0</v>
      </c>
      <c r="S411" s="61"/>
    </row>
    <row r="412" spans="1:19" ht="15" x14ac:dyDescent="0.2">
      <c r="A412" s="66"/>
      <c r="B412" s="67"/>
      <c r="C412" s="66"/>
      <c r="D412" s="66"/>
      <c r="E412" s="69"/>
      <c r="F412" s="66"/>
      <c r="G412" s="66"/>
      <c r="H412" s="68">
        <f t="shared" si="96"/>
        <v>0</v>
      </c>
      <c r="I412" s="68"/>
      <c r="J412" s="68">
        <f t="shared" si="99"/>
        <v>0</v>
      </c>
      <c r="K412" s="68"/>
      <c r="L412" s="68"/>
      <c r="M412" s="68"/>
      <c r="N412" s="68">
        <f t="shared" si="97"/>
        <v>0</v>
      </c>
      <c r="O412" s="68"/>
      <c r="P412" s="68"/>
      <c r="Q412" s="68"/>
      <c r="R412" s="68">
        <f t="shared" si="98"/>
        <v>0</v>
      </c>
      <c r="S412" s="61"/>
    </row>
    <row r="413" spans="1:19" x14ac:dyDescent="0.2">
      <c r="A413" s="66"/>
      <c r="B413" s="67"/>
      <c r="C413" s="66"/>
      <c r="D413" s="66"/>
      <c r="E413" s="66"/>
      <c r="F413" s="66"/>
      <c r="G413" s="66"/>
      <c r="H413" s="68">
        <f t="shared" si="96"/>
        <v>0</v>
      </c>
      <c r="I413" s="68"/>
      <c r="J413" s="68">
        <f t="shared" si="99"/>
        <v>0</v>
      </c>
      <c r="K413" s="68"/>
      <c r="L413" s="68"/>
      <c r="M413" s="68"/>
      <c r="N413" s="68">
        <f>L413*M413</f>
        <v>0</v>
      </c>
      <c r="O413" s="68"/>
      <c r="P413" s="68"/>
      <c r="Q413" s="68"/>
      <c r="R413" s="68">
        <f t="shared" si="98"/>
        <v>0</v>
      </c>
      <c r="S413" s="59"/>
    </row>
    <row r="414" spans="1:19" x14ac:dyDescent="0.2">
      <c r="A414" s="66"/>
      <c r="B414" s="67"/>
      <c r="C414" s="66"/>
      <c r="D414" s="66"/>
      <c r="E414" s="73" t="s">
        <v>68</v>
      </c>
      <c r="F414" s="66"/>
      <c r="G414" s="66"/>
      <c r="H414" s="62">
        <f>SUM(H387:H413)</f>
        <v>229</v>
      </c>
      <c r="I414" s="68"/>
      <c r="J414" s="62">
        <f>SUM(J387:J413)</f>
        <v>137400</v>
      </c>
      <c r="K414" s="68"/>
      <c r="L414" s="62">
        <f>SUM(L387:L413)</f>
        <v>96.5</v>
      </c>
      <c r="M414" s="68"/>
      <c r="N414" s="62">
        <f>SUM(N387:N413)</f>
        <v>256925</v>
      </c>
      <c r="O414" s="68"/>
      <c r="P414" s="68"/>
      <c r="Q414" s="68"/>
      <c r="R414" s="62">
        <f>SUM(R387:R413)</f>
        <v>41403</v>
      </c>
      <c r="S414" s="59">
        <f>J414+N414+R414</f>
        <v>435728</v>
      </c>
    </row>
    <row r="415" spans="1:19" ht="15" x14ac:dyDescent="0.2">
      <c r="A415" s="66"/>
      <c r="B415" s="67"/>
      <c r="C415" s="66"/>
      <c r="D415" s="66"/>
      <c r="E415" s="69" t="s">
        <v>74</v>
      </c>
      <c r="F415" s="66"/>
      <c r="G415" s="66"/>
      <c r="H415" s="68">
        <f>F415*G415</f>
        <v>0</v>
      </c>
      <c r="I415" s="68"/>
      <c r="J415" s="68">
        <f>H415*I415</f>
        <v>0</v>
      </c>
      <c r="K415" s="68"/>
      <c r="L415" s="68"/>
      <c r="M415" s="68"/>
      <c r="N415" s="68">
        <f>L415*M415</f>
        <v>0</v>
      </c>
      <c r="O415" s="68"/>
      <c r="P415" s="68"/>
      <c r="Q415" s="68"/>
      <c r="R415" s="68">
        <f>P415*Q415</f>
        <v>0</v>
      </c>
      <c r="S415" s="61"/>
    </row>
    <row r="416" spans="1:19" ht="51" x14ac:dyDescent="0.2">
      <c r="A416" s="66">
        <v>1</v>
      </c>
      <c r="B416" s="67" t="s">
        <v>238</v>
      </c>
      <c r="C416" s="70">
        <v>44837</v>
      </c>
      <c r="D416" s="66"/>
      <c r="E416" s="69" t="s">
        <v>239</v>
      </c>
      <c r="F416" s="66">
        <v>1</v>
      </c>
      <c r="G416" s="66">
        <v>1</v>
      </c>
      <c r="H416" s="68">
        <f>F416*G416</f>
        <v>1</v>
      </c>
      <c r="I416" s="68">
        <v>600</v>
      </c>
      <c r="J416" s="68">
        <f>H416*I416</f>
        <v>600</v>
      </c>
      <c r="K416" s="68" t="s">
        <v>71</v>
      </c>
      <c r="L416" s="68">
        <v>0.5</v>
      </c>
      <c r="M416" s="68">
        <v>450</v>
      </c>
      <c r="N416" s="68">
        <f>L416*M416</f>
        <v>225</v>
      </c>
      <c r="O416" s="68"/>
      <c r="P416" s="68"/>
      <c r="Q416" s="68"/>
      <c r="R416" s="68"/>
      <c r="S416" s="61"/>
    </row>
    <row r="417" spans="1:19" ht="15" x14ac:dyDescent="0.2">
      <c r="A417" s="66"/>
      <c r="B417" s="67"/>
      <c r="C417" s="70"/>
      <c r="D417" s="66"/>
      <c r="E417" s="69"/>
      <c r="F417" s="66"/>
      <c r="G417" s="66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1"/>
    </row>
    <row r="418" spans="1:19" ht="25.5" x14ac:dyDescent="0.2">
      <c r="A418" s="66">
        <v>2</v>
      </c>
      <c r="B418" s="67" t="s">
        <v>240</v>
      </c>
      <c r="C418" s="70">
        <v>44838</v>
      </c>
      <c r="D418" s="66"/>
      <c r="E418" s="69" t="s">
        <v>241</v>
      </c>
      <c r="F418" s="66">
        <v>2</v>
      </c>
      <c r="G418" s="66">
        <v>1</v>
      </c>
      <c r="H418" s="68">
        <f>G418*F418</f>
        <v>2</v>
      </c>
      <c r="I418" s="68">
        <v>600</v>
      </c>
      <c r="J418" s="68">
        <f>H418*I418</f>
        <v>1200</v>
      </c>
      <c r="K418" s="68" t="s">
        <v>71</v>
      </c>
      <c r="L418" s="68">
        <v>0.5</v>
      </c>
      <c r="M418" s="68">
        <v>450</v>
      </c>
      <c r="N418" s="68">
        <f>L418*M418</f>
        <v>225</v>
      </c>
      <c r="O418" s="68" t="s">
        <v>242</v>
      </c>
      <c r="P418" s="68">
        <v>0.5</v>
      </c>
      <c r="Q418" s="68">
        <v>68</v>
      </c>
      <c r="R418" s="68">
        <f>P418*Q418</f>
        <v>34</v>
      </c>
      <c r="S418" s="61"/>
    </row>
    <row r="419" spans="1:19" ht="15" x14ac:dyDescent="0.2">
      <c r="A419" s="66"/>
      <c r="B419" s="67"/>
      <c r="C419" s="70"/>
      <c r="D419" s="66"/>
      <c r="E419" s="69"/>
      <c r="F419" s="66"/>
      <c r="G419" s="66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1"/>
    </row>
    <row r="420" spans="1:19" ht="38.25" x14ac:dyDescent="0.2">
      <c r="A420" s="66">
        <v>3</v>
      </c>
      <c r="B420" s="67" t="s">
        <v>243</v>
      </c>
      <c r="C420" s="70">
        <v>44852</v>
      </c>
      <c r="D420" s="66"/>
      <c r="E420" s="69" t="s">
        <v>172</v>
      </c>
      <c r="F420" s="66">
        <v>3</v>
      </c>
      <c r="G420" s="66">
        <v>1</v>
      </c>
      <c r="H420" s="68">
        <f>F420*G420</f>
        <v>3</v>
      </c>
      <c r="I420" s="68">
        <v>600</v>
      </c>
      <c r="J420" s="68">
        <f>H420*I420</f>
        <v>1800</v>
      </c>
      <c r="K420" s="68" t="s">
        <v>71</v>
      </c>
      <c r="L420" s="68">
        <v>3</v>
      </c>
      <c r="M420" s="68">
        <v>450</v>
      </c>
      <c r="N420" s="68">
        <f>L420*M420</f>
        <v>1350</v>
      </c>
      <c r="O420" s="68" t="s">
        <v>244</v>
      </c>
      <c r="P420" s="68">
        <v>1</v>
      </c>
      <c r="Q420" s="68">
        <v>25</v>
      </c>
      <c r="R420" s="68">
        <f>P420*Q420</f>
        <v>25</v>
      </c>
      <c r="S420" s="61"/>
    </row>
    <row r="421" spans="1:19" ht="15" x14ac:dyDescent="0.2">
      <c r="A421" s="66"/>
      <c r="B421" s="67"/>
      <c r="C421" s="70"/>
      <c r="D421" s="66"/>
      <c r="E421" s="69"/>
      <c r="F421" s="66"/>
      <c r="G421" s="66"/>
      <c r="H421" s="68"/>
      <c r="I421" s="68"/>
      <c r="J421" s="68"/>
      <c r="K421" s="68"/>
      <c r="L421" s="68"/>
      <c r="M421" s="68"/>
      <c r="N421" s="68"/>
      <c r="O421" s="68" t="s">
        <v>95</v>
      </c>
      <c r="P421" s="68">
        <v>0.5</v>
      </c>
      <c r="Q421" s="68">
        <v>68</v>
      </c>
      <c r="R421" s="68">
        <f>P421*Q421</f>
        <v>34</v>
      </c>
      <c r="S421" s="61"/>
    </row>
    <row r="422" spans="1:19" ht="15" x14ac:dyDescent="0.2">
      <c r="A422" s="66"/>
      <c r="B422" s="67"/>
      <c r="C422" s="66"/>
      <c r="D422" s="66"/>
      <c r="E422" s="69"/>
      <c r="F422" s="66"/>
      <c r="G422" s="66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1"/>
    </row>
    <row r="423" spans="1:19" ht="63.75" x14ac:dyDescent="0.2">
      <c r="A423" s="66">
        <v>4</v>
      </c>
      <c r="B423" s="67" t="s">
        <v>245</v>
      </c>
      <c r="C423" s="70">
        <v>44853</v>
      </c>
      <c r="D423" s="66"/>
      <c r="E423" s="69" t="s">
        <v>157</v>
      </c>
      <c r="F423" s="66">
        <v>4.5</v>
      </c>
      <c r="G423" s="66">
        <v>1</v>
      </c>
      <c r="H423" s="68">
        <f>F423*G423</f>
        <v>4.5</v>
      </c>
      <c r="I423" s="68">
        <v>600</v>
      </c>
      <c r="J423" s="68">
        <f>H423*I423</f>
        <v>2700</v>
      </c>
      <c r="K423" s="68" t="s">
        <v>71</v>
      </c>
      <c r="L423" s="68">
        <v>0.5</v>
      </c>
      <c r="M423" s="68">
        <v>450</v>
      </c>
      <c r="N423" s="68">
        <f>L423*M423</f>
        <v>225</v>
      </c>
      <c r="O423" s="68" t="s">
        <v>242</v>
      </c>
      <c r="P423" s="68">
        <v>0.5</v>
      </c>
      <c r="Q423" s="68">
        <v>68</v>
      </c>
      <c r="R423" s="68">
        <f>P423*Q423</f>
        <v>34</v>
      </c>
      <c r="S423" s="61"/>
    </row>
    <row r="424" spans="1:19" ht="15" x14ac:dyDescent="0.2">
      <c r="A424" s="66"/>
      <c r="B424" s="67"/>
      <c r="C424" s="70"/>
      <c r="D424" s="66"/>
      <c r="E424" s="69"/>
      <c r="F424" s="66"/>
      <c r="G424" s="66"/>
      <c r="H424" s="68"/>
      <c r="I424" s="68"/>
      <c r="J424" s="68"/>
      <c r="K424" s="68"/>
      <c r="L424" s="68"/>
      <c r="M424" s="68"/>
      <c r="N424" s="68"/>
      <c r="O424" s="68" t="s">
        <v>246</v>
      </c>
      <c r="P424" s="68">
        <v>2</v>
      </c>
      <c r="Q424" s="68">
        <v>49</v>
      </c>
      <c r="R424" s="68">
        <f>P424*Q424</f>
        <v>98</v>
      </c>
      <c r="S424" s="61"/>
    </row>
    <row r="425" spans="1:19" ht="15" x14ac:dyDescent="0.2">
      <c r="A425" s="66"/>
      <c r="B425" s="67"/>
      <c r="C425" s="70"/>
      <c r="D425" s="66"/>
      <c r="E425" s="69"/>
      <c r="F425" s="66"/>
      <c r="G425" s="66"/>
      <c r="H425" s="68">
        <f>F425*G425</f>
        <v>0</v>
      </c>
      <c r="I425" s="68"/>
      <c r="J425" s="68">
        <f t="shared" ref="J425:J426" si="102">H425*I425</f>
        <v>0</v>
      </c>
      <c r="K425" s="68"/>
      <c r="L425" s="68"/>
      <c r="M425" s="68"/>
      <c r="N425" s="68">
        <f>L425*M425</f>
        <v>0</v>
      </c>
      <c r="O425" s="68" t="s">
        <v>247</v>
      </c>
      <c r="P425" s="68">
        <v>1</v>
      </c>
      <c r="Q425" s="68">
        <v>42</v>
      </c>
      <c r="R425" s="68">
        <f t="shared" ref="R425:R426" si="103">P425*Q425</f>
        <v>42</v>
      </c>
      <c r="S425" s="61"/>
    </row>
    <row r="426" spans="1:19" x14ac:dyDescent="0.2">
      <c r="A426" s="66"/>
      <c r="B426" s="67"/>
      <c r="C426" s="66"/>
      <c r="D426" s="66"/>
      <c r="E426" s="66"/>
      <c r="F426" s="66"/>
      <c r="G426" s="66"/>
      <c r="H426" s="68">
        <f>F426*G426</f>
        <v>0</v>
      </c>
      <c r="I426" s="68"/>
      <c r="J426" s="68">
        <f t="shared" si="102"/>
        <v>0</v>
      </c>
      <c r="K426" s="68"/>
      <c r="L426" s="68"/>
      <c r="M426" s="68"/>
      <c r="N426" s="68">
        <f>L426*M426</f>
        <v>0</v>
      </c>
      <c r="O426" s="68"/>
      <c r="P426" s="68"/>
      <c r="Q426" s="68"/>
      <c r="R426" s="68">
        <f t="shared" si="103"/>
        <v>0</v>
      </c>
      <c r="S426" s="61"/>
    </row>
    <row r="427" spans="1:19" x14ac:dyDescent="0.2">
      <c r="A427" s="66"/>
      <c r="B427" s="67"/>
      <c r="C427" s="66"/>
      <c r="D427" s="66"/>
      <c r="E427" s="73" t="s">
        <v>68</v>
      </c>
      <c r="F427" s="66"/>
      <c r="G427" s="66"/>
      <c r="H427" s="62">
        <f>SUM(H415:H426)</f>
        <v>10.5</v>
      </c>
      <c r="I427" s="68"/>
      <c r="J427" s="62">
        <f>SUM(J416:J426)</f>
        <v>6300</v>
      </c>
      <c r="K427" s="68"/>
      <c r="L427" s="62">
        <f>SUM(L415:L426)</f>
        <v>4.5</v>
      </c>
      <c r="M427" s="68"/>
      <c r="N427" s="62">
        <f>SUM(N415:N426)</f>
        <v>2025</v>
      </c>
      <c r="O427" s="68"/>
      <c r="P427" s="68"/>
      <c r="Q427" s="68"/>
      <c r="R427" s="62">
        <f>SUM(R415:R426)</f>
        <v>267</v>
      </c>
      <c r="S427" s="59">
        <f>J427+N427+R427</f>
        <v>8592</v>
      </c>
    </row>
    <row r="428" spans="1:19" x14ac:dyDescent="0.2">
      <c r="A428" s="66"/>
      <c r="B428" s="67"/>
      <c r="C428" s="66"/>
      <c r="D428" s="66"/>
      <c r="E428" s="73" t="s">
        <v>68</v>
      </c>
      <c r="F428" s="66"/>
      <c r="G428" s="66"/>
      <c r="H428" s="62">
        <f>H386+H414+H427</f>
        <v>263.5</v>
      </c>
      <c r="I428" s="68"/>
      <c r="J428" s="62">
        <f>J386+J414+J427</f>
        <v>158100</v>
      </c>
      <c r="K428" s="68"/>
      <c r="L428" s="62">
        <f>L386+L414+L427</f>
        <v>102</v>
      </c>
      <c r="M428" s="68"/>
      <c r="N428" s="62">
        <f>N386+N414+N427</f>
        <v>259350</v>
      </c>
      <c r="O428" s="68"/>
      <c r="P428" s="68"/>
      <c r="Q428" s="68"/>
      <c r="R428" s="62">
        <f>R386+R414+R427</f>
        <v>43752.5</v>
      </c>
      <c r="S428" s="62">
        <f>SUM(S362:S427)</f>
        <v>461202.5</v>
      </c>
    </row>
    <row r="429" spans="1:19" x14ac:dyDescent="0.2">
      <c r="A429"/>
      <c r="B429"/>
      <c r="C429" s="74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 s="63">
        <f>J428+N428+R428</f>
        <v>461202.5</v>
      </c>
      <c r="S429" s="63" t="s">
        <v>0</v>
      </c>
    </row>
    <row r="432" spans="1:19" ht="20.25" x14ac:dyDescent="0.3">
      <c r="A432"/>
      <c r="B432"/>
      <c r="C432"/>
      <c r="D432"/>
      <c r="E432"/>
      <c r="F432" t="s">
        <v>0</v>
      </c>
      <c r="G432"/>
      <c r="H432" s="30" t="s">
        <v>248</v>
      </c>
      <c r="I432"/>
      <c r="J432"/>
      <c r="K432"/>
      <c r="L432"/>
      <c r="M432"/>
      <c r="N432"/>
      <c r="O432"/>
      <c r="P432"/>
      <c r="Q432"/>
      <c r="R432"/>
      <c r="S432"/>
    </row>
    <row r="433" spans="1:19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x14ac:dyDescent="0.2">
      <c r="A434" s="48" t="s">
        <v>2</v>
      </c>
      <c r="B434" s="48" t="s">
        <v>3</v>
      </c>
      <c r="C434" s="48" t="s">
        <v>4</v>
      </c>
      <c r="D434" s="48" t="s">
        <v>5</v>
      </c>
      <c r="E434" s="48" t="s">
        <v>6</v>
      </c>
      <c r="F434" s="49" t="s">
        <v>7</v>
      </c>
      <c r="G434" s="49" t="s">
        <v>8</v>
      </c>
      <c r="H434" s="50" t="s">
        <v>9</v>
      </c>
      <c r="I434" s="50"/>
      <c r="J434" s="50"/>
      <c r="K434" s="48"/>
      <c r="L434" s="50" t="s">
        <v>10</v>
      </c>
      <c r="M434" s="50"/>
      <c r="N434" s="50"/>
      <c r="O434" s="50" t="s">
        <v>11</v>
      </c>
      <c r="P434" s="50"/>
      <c r="Q434" s="50"/>
      <c r="R434" s="50"/>
      <c r="S434"/>
    </row>
    <row r="435" spans="1:19" ht="25.5" x14ac:dyDescent="0.2">
      <c r="A435" s="51"/>
      <c r="B435" s="51"/>
      <c r="C435" s="51"/>
      <c r="D435" s="51"/>
      <c r="E435" s="51"/>
      <c r="F435" s="52"/>
      <c r="G435" s="52"/>
      <c r="H435" s="64" t="s">
        <v>12</v>
      </c>
      <c r="I435" s="65" t="s">
        <v>13</v>
      </c>
      <c r="J435" s="64" t="s">
        <v>14</v>
      </c>
      <c r="K435" s="53"/>
      <c r="L435" s="64" t="s">
        <v>12</v>
      </c>
      <c r="M435" s="64" t="s">
        <v>15</v>
      </c>
      <c r="N435" s="64" t="s">
        <v>14</v>
      </c>
      <c r="O435" s="65" t="s">
        <v>16</v>
      </c>
      <c r="P435" s="64" t="s">
        <v>12</v>
      </c>
      <c r="Q435" s="64" t="s">
        <v>15</v>
      </c>
      <c r="R435" s="64" t="s">
        <v>14</v>
      </c>
      <c r="S435"/>
    </row>
    <row r="436" spans="1:19" ht="15.75" x14ac:dyDescent="0.2">
      <c r="A436" s="66"/>
      <c r="B436" s="67"/>
      <c r="C436" s="66"/>
      <c r="D436" s="67"/>
      <c r="E436" s="14" t="s">
        <v>17</v>
      </c>
      <c r="F436" s="66"/>
      <c r="G436" s="66"/>
      <c r="H436" s="68">
        <f>F436*G436</f>
        <v>0</v>
      </c>
      <c r="I436" s="68"/>
      <c r="J436" s="68">
        <f>H436*I436</f>
        <v>0</v>
      </c>
      <c r="K436" s="68"/>
      <c r="L436" s="68"/>
      <c r="M436" s="68"/>
      <c r="N436" s="68">
        <f>L436*M436</f>
        <v>0</v>
      </c>
      <c r="O436" s="68"/>
      <c r="P436" s="68"/>
      <c r="Q436" s="68"/>
      <c r="R436" s="68">
        <f>P436*Q436</f>
        <v>0</v>
      </c>
      <c r="S436" s="59"/>
    </row>
    <row r="437" spans="1:19" ht="15" x14ac:dyDescent="0.2">
      <c r="A437" s="66"/>
      <c r="B437" s="67"/>
      <c r="C437" s="66"/>
      <c r="D437" s="66"/>
      <c r="E437" s="69" t="s">
        <v>18</v>
      </c>
      <c r="F437" s="66"/>
      <c r="G437" s="66"/>
      <c r="H437" s="68">
        <f>F437*G437</f>
        <v>0</v>
      </c>
      <c r="I437" s="68"/>
      <c r="J437" s="68">
        <f>H437*I437</f>
        <v>0</v>
      </c>
      <c r="K437" s="68"/>
      <c r="L437" s="68"/>
      <c r="M437" s="68"/>
      <c r="N437" s="68">
        <f>L437*M437</f>
        <v>0</v>
      </c>
      <c r="O437" s="68"/>
      <c r="P437" s="68"/>
      <c r="Q437" s="68"/>
      <c r="R437" s="68">
        <f t="shared" ref="R437" si="104">P437*Q437</f>
        <v>0</v>
      </c>
      <c r="S437" s="59"/>
    </row>
    <row r="438" spans="1:19" ht="51" x14ac:dyDescent="0.2">
      <c r="A438" s="66">
        <v>1</v>
      </c>
      <c r="B438" s="67" t="s">
        <v>249</v>
      </c>
      <c r="C438" s="70">
        <v>44871</v>
      </c>
      <c r="D438" s="66"/>
      <c r="E438" s="71" t="s">
        <v>250</v>
      </c>
      <c r="F438" s="66">
        <v>1</v>
      </c>
      <c r="G438" s="66">
        <v>2</v>
      </c>
      <c r="H438" s="68">
        <f>F438*G438</f>
        <v>2</v>
      </c>
      <c r="I438" s="68">
        <v>600</v>
      </c>
      <c r="J438" s="68">
        <f>H438*I438</f>
        <v>1200</v>
      </c>
      <c r="K438" s="68" t="s">
        <v>71</v>
      </c>
      <c r="L438" s="68">
        <v>2</v>
      </c>
      <c r="M438" s="68">
        <v>450</v>
      </c>
      <c r="N438" s="68">
        <f>L438*M438</f>
        <v>900</v>
      </c>
      <c r="O438" s="68"/>
      <c r="P438" s="68"/>
      <c r="Q438" s="68"/>
      <c r="R438" s="68"/>
      <c r="S438" s="60"/>
    </row>
    <row r="439" spans="1:19" ht="15" x14ac:dyDescent="0.2">
      <c r="A439" s="66"/>
      <c r="B439" s="67"/>
      <c r="C439" s="70"/>
      <c r="D439" s="66"/>
      <c r="E439" s="71"/>
      <c r="F439" s="66"/>
      <c r="G439" s="66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0"/>
    </row>
    <row r="440" spans="1:19" ht="89.25" x14ac:dyDescent="0.2">
      <c r="A440" s="66">
        <v>2</v>
      </c>
      <c r="B440" s="67" t="s">
        <v>251</v>
      </c>
      <c r="C440" s="70">
        <v>44883</v>
      </c>
      <c r="D440" s="66"/>
      <c r="E440" s="71" t="s">
        <v>252</v>
      </c>
      <c r="F440" s="66">
        <v>1.5</v>
      </c>
      <c r="G440" s="66">
        <v>2</v>
      </c>
      <c r="H440" s="68">
        <f>F440*G440</f>
        <v>3</v>
      </c>
      <c r="I440" s="68">
        <v>600</v>
      </c>
      <c r="J440" s="68">
        <f>H440*I440</f>
        <v>1800</v>
      </c>
      <c r="K440" s="68" t="s">
        <v>22</v>
      </c>
      <c r="L440" s="68">
        <v>0.5</v>
      </c>
      <c r="M440" s="68">
        <v>400</v>
      </c>
      <c r="N440" s="68">
        <f>L440*M440</f>
        <v>200</v>
      </c>
      <c r="O440" s="68" t="s">
        <v>173</v>
      </c>
      <c r="P440" s="68">
        <v>1</v>
      </c>
      <c r="Q440" s="68">
        <v>236</v>
      </c>
      <c r="R440" s="68">
        <f>P440*Q440</f>
        <v>236</v>
      </c>
      <c r="S440" s="60"/>
    </row>
    <row r="441" spans="1:19" ht="15" x14ac:dyDescent="0.2">
      <c r="A441" s="66"/>
      <c r="B441" s="67"/>
      <c r="C441" s="70"/>
      <c r="D441" s="66"/>
      <c r="E441" s="71"/>
      <c r="F441" s="66"/>
      <c r="G441" s="66"/>
      <c r="H441" s="68"/>
      <c r="I441" s="68"/>
      <c r="J441" s="68"/>
      <c r="K441" s="68"/>
      <c r="L441" s="68"/>
      <c r="M441" s="68"/>
      <c r="N441" s="68"/>
      <c r="O441" s="68" t="s">
        <v>178</v>
      </c>
      <c r="P441" s="68">
        <v>0.1</v>
      </c>
      <c r="Q441" s="68">
        <v>75</v>
      </c>
      <c r="R441" s="68">
        <f t="shared" ref="R441:R443" si="105">P441*Q441</f>
        <v>7.5</v>
      </c>
      <c r="S441" s="60"/>
    </row>
    <row r="442" spans="1:19" ht="15" x14ac:dyDescent="0.2">
      <c r="A442" s="66"/>
      <c r="B442" s="67"/>
      <c r="C442" s="70"/>
      <c r="D442" s="66"/>
      <c r="E442" s="71"/>
      <c r="F442" s="66"/>
      <c r="G442" s="66"/>
      <c r="H442" s="68"/>
      <c r="I442" s="68"/>
      <c r="J442" s="68"/>
      <c r="K442" s="68"/>
      <c r="L442" s="68"/>
      <c r="M442" s="68"/>
      <c r="N442" s="68"/>
      <c r="O442" s="68" t="s">
        <v>253</v>
      </c>
      <c r="P442" s="68">
        <v>1</v>
      </c>
      <c r="Q442" s="68">
        <v>44</v>
      </c>
      <c r="R442" s="68">
        <f t="shared" si="105"/>
        <v>44</v>
      </c>
      <c r="S442" s="60"/>
    </row>
    <row r="443" spans="1:19" ht="15" x14ac:dyDescent="0.2">
      <c r="A443" s="66"/>
      <c r="B443" s="67"/>
      <c r="C443" s="70"/>
      <c r="D443" s="66"/>
      <c r="E443" s="71"/>
      <c r="F443" s="66"/>
      <c r="G443" s="66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>
        <f t="shared" si="105"/>
        <v>0</v>
      </c>
      <c r="S443" s="60"/>
    </row>
    <row r="444" spans="1:19" ht="51" x14ac:dyDescent="0.2">
      <c r="A444" s="66">
        <v>3</v>
      </c>
      <c r="B444" s="67" t="s">
        <v>220</v>
      </c>
      <c r="C444" s="70">
        <v>44886</v>
      </c>
      <c r="D444" s="66"/>
      <c r="E444" s="71" t="s">
        <v>201</v>
      </c>
      <c r="F444" s="66"/>
      <c r="G444" s="66"/>
      <c r="H444" s="68">
        <f>F444*G444</f>
        <v>0</v>
      </c>
      <c r="I444" s="68">
        <v>600</v>
      </c>
      <c r="J444" s="68">
        <f>H444*I444</f>
        <v>0</v>
      </c>
      <c r="K444" s="68"/>
      <c r="L444" s="68"/>
      <c r="M444" s="68"/>
      <c r="N444" s="68">
        <f>L444*M444</f>
        <v>0</v>
      </c>
      <c r="O444" s="66"/>
      <c r="P444" s="66"/>
      <c r="Q444" s="66"/>
      <c r="R444" s="66"/>
      <c r="S444" s="60"/>
    </row>
    <row r="445" spans="1:19" ht="15" x14ac:dyDescent="0.2">
      <c r="A445" s="66"/>
      <c r="B445" s="67"/>
      <c r="C445" s="70"/>
      <c r="D445" s="66"/>
      <c r="E445" s="71"/>
      <c r="F445" s="66"/>
      <c r="G445" s="66"/>
      <c r="H445" s="68"/>
      <c r="I445" s="68"/>
      <c r="J445" s="68"/>
      <c r="K445" s="68"/>
      <c r="L445" s="68"/>
      <c r="M445" s="68"/>
      <c r="N445" s="68"/>
      <c r="O445" s="66"/>
      <c r="P445" s="66"/>
      <c r="Q445" s="66"/>
      <c r="R445" s="66"/>
      <c r="S445" s="60"/>
    </row>
    <row r="446" spans="1:19" x14ac:dyDescent="0.2">
      <c r="A446" s="66"/>
      <c r="B446" s="67"/>
      <c r="C446" s="66"/>
      <c r="D446" s="66"/>
      <c r="E446" s="73" t="s">
        <v>68</v>
      </c>
      <c r="F446" s="66"/>
      <c r="G446" s="66"/>
      <c r="H446" s="62">
        <f>SUM(H436:H445)</f>
        <v>5</v>
      </c>
      <c r="I446" s="68"/>
      <c r="J446" s="62">
        <f>SUM(J436:J445)</f>
        <v>3000</v>
      </c>
      <c r="K446" s="68"/>
      <c r="L446" s="62">
        <f>SUM(L436:L445)</f>
        <v>2.5</v>
      </c>
      <c r="M446" s="68"/>
      <c r="N446" s="62">
        <f>SUM(N436:N445)</f>
        <v>1100</v>
      </c>
      <c r="O446" s="68"/>
      <c r="P446" s="68"/>
      <c r="Q446" s="68"/>
      <c r="R446" s="62">
        <f>SUM(R436:R445)</f>
        <v>287.5</v>
      </c>
      <c r="S446" s="59">
        <f>J446+N446+R446</f>
        <v>4387.5</v>
      </c>
    </row>
    <row r="447" spans="1:19" ht="15" x14ac:dyDescent="0.2">
      <c r="A447" s="66" t="s">
        <v>0</v>
      </c>
      <c r="B447" s="67"/>
      <c r="C447" s="66"/>
      <c r="D447" s="66"/>
      <c r="E447" s="69" t="s">
        <v>69</v>
      </c>
      <c r="F447" s="66"/>
      <c r="G447" s="66"/>
      <c r="H447" s="68">
        <f>F447*G447</f>
        <v>0</v>
      </c>
      <c r="I447" s="68"/>
      <c r="J447" s="68">
        <f>H447*I447</f>
        <v>0</v>
      </c>
      <c r="K447" s="68"/>
      <c r="L447" s="68"/>
      <c r="M447" s="68"/>
      <c r="N447" s="68">
        <f>L447*M447</f>
        <v>0</v>
      </c>
      <c r="O447" s="68"/>
      <c r="P447" s="68"/>
      <c r="Q447" s="68"/>
      <c r="R447" s="68">
        <f>P447</f>
        <v>0</v>
      </c>
      <c r="S447" s="61"/>
    </row>
    <row r="448" spans="1:19" ht="25.5" x14ac:dyDescent="0.2">
      <c r="A448" s="66">
        <v>1</v>
      </c>
      <c r="B448" s="67" t="s">
        <v>254</v>
      </c>
      <c r="C448" s="70">
        <v>44888</v>
      </c>
      <c r="D448" s="66"/>
      <c r="E448" s="69" t="s">
        <v>191</v>
      </c>
      <c r="F448" s="66">
        <v>2.5</v>
      </c>
      <c r="G448" s="66">
        <v>2</v>
      </c>
      <c r="H448" s="68">
        <f t="shared" ref="H448:H452" si="106">F448*G448</f>
        <v>5</v>
      </c>
      <c r="I448" s="68">
        <v>600</v>
      </c>
      <c r="J448" s="68">
        <f>H448*I448</f>
        <v>3000</v>
      </c>
      <c r="K448" s="68" t="s">
        <v>71</v>
      </c>
      <c r="L448" s="68">
        <v>0.5</v>
      </c>
      <c r="M448" s="68">
        <v>450</v>
      </c>
      <c r="N448" s="68">
        <f t="shared" ref="N448:N451" si="107">L448*M448</f>
        <v>225</v>
      </c>
      <c r="O448" s="68" t="s">
        <v>93</v>
      </c>
      <c r="P448" s="68">
        <v>20</v>
      </c>
      <c r="Q448" s="68">
        <v>0.8</v>
      </c>
      <c r="R448" s="68">
        <f>P448*Q448</f>
        <v>16</v>
      </c>
      <c r="S448" s="61"/>
    </row>
    <row r="449" spans="1:19" ht="15" x14ac:dyDescent="0.2">
      <c r="A449" s="66"/>
      <c r="B449" s="67"/>
      <c r="C449" s="66"/>
      <c r="D449" s="66"/>
      <c r="E449" s="69"/>
      <c r="F449" s="66"/>
      <c r="G449" s="66"/>
      <c r="H449" s="68">
        <f t="shared" si="106"/>
        <v>0</v>
      </c>
      <c r="I449" s="68"/>
      <c r="J449" s="68">
        <f>H449*I449</f>
        <v>0</v>
      </c>
      <c r="K449" s="68"/>
      <c r="L449" s="68"/>
      <c r="M449" s="68"/>
      <c r="N449" s="68">
        <f t="shared" si="107"/>
        <v>0</v>
      </c>
      <c r="O449" s="68" t="s">
        <v>255</v>
      </c>
      <c r="P449" s="68">
        <v>1</v>
      </c>
      <c r="Q449" s="68">
        <v>260</v>
      </c>
      <c r="R449" s="68">
        <f t="shared" ref="R449:R452" si="108">P449*Q449</f>
        <v>260</v>
      </c>
      <c r="S449" s="61"/>
    </row>
    <row r="450" spans="1:19" ht="15" x14ac:dyDescent="0.2">
      <c r="A450" s="66"/>
      <c r="B450" s="67"/>
      <c r="C450" s="66"/>
      <c r="D450" s="66"/>
      <c r="E450" s="69"/>
      <c r="F450" s="66"/>
      <c r="G450" s="66"/>
      <c r="H450" s="68">
        <f t="shared" si="106"/>
        <v>0</v>
      </c>
      <c r="I450" s="68"/>
      <c r="J450" s="68">
        <f t="shared" ref="J450:J452" si="109">H450*I450</f>
        <v>0</v>
      </c>
      <c r="K450" s="68"/>
      <c r="L450" s="68"/>
      <c r="M450" s="68"/>
      <c r="N450" s="68">
        <f t="shared" si="107"/>
        <v>0</v>
      </c>
      <c r="O450" s="68"/>
      <c r="P450" s="68"/>
      <c r="Q450" s="68"/>
      <c r="R450" s="68">
        <f t="shared" si="108"/>
        <v>0</v>
      </c>
      <c r="S450" s="61"/>
    </row>
    <row r="451" spans="1:19" ht="15" x14ac:dyDescent="0.2">
      <c r="A451" s="66"/>
      <c r="B451" s="67"/>
      <c r="C451" s="66"/>
      <c r="D451" s="66"/>
      <c r="E451" s="69"/>
      <c r="F451" s="66"/>
      <c r="G451" s="66"/>
      <c r="H451" s="68">
        <f t="shared" si="106"/>
        <v>0</v>
      </c>
      <c r="I451" s="68"/>
      <c r="J451" s="68">
        <f t="shared" si="109"/>
        <v>0</v>
      </c>
      <c r="K451" s="68"/>
      <c r="L451" s="68"/>
      <c r="M451" s="68"/>
      <c r="N451" s="68">
        <f t="shared" si="107"/>
        <v>0</v>
      </c>
      <c r="O451" s="68"/>
      <c r="P451" s="68"/>
      <c r="Q451" s="68"/>
      <c r="R451" s="68">
        <f t="shared" si="108"/>
        <v>0</v>
      </c>
      <c r="S451" s="61"/>
    </row>
    <row r="452" spans="1:19" x14ac:dyDescent="0.2">
      <c r="A452" s="66"/>
      <c r="B452" s="67"/>
      <c r="C452" s="66"/>
      <c r="D452" s="66"/>
      <c r="E452" s="66"/>
      <c r="F452" s="66"/>
      <c r="G452" s="66"/>
      <c r="H452" s="68">
        <f t="shared" si="106"/>
        <v>0</v>
      </c>
      <c r="I452" s="68"/>
      <c r="J452" s="68">
        <f t="shared" si="109"/>
        <v>0</v>
      </c>
      <c r="K452" s="68"/>
      <c r="L452" s="68"/>
      <c r="M452" s="68"/>
      <c r="N452" s="68">
        <f>L452*M452</f>
        <v>0</v>
      </c>
      <c r="O452" s="68"/>
      <c r="P452" s="68"/>
      <c r="Q452" s="68"/>
      <c r="R452" s="68">
        <f t="shared" si="108"/>
        <v>0</v>
      </c>
      <c r="S452" s="59"/>
    </row>
    <row r="453" spans="1:19" x14ac:dyDescent="0.2">
      <c r="A453" s="66"/>
      <c r="B453" s="67"/>
      <c r="C453" s="66"/>
      <c r="D453" s="66"/>
      <c r="E453" s="73" t="s">
        <v>68</v>
      </c>
      <c r="F453" s="66"/>
      <c r="G453" s="66"/>
      <c r="H453" s="62">
        <f>SUM(H447:H452)</f>
        <v>5</v>
      </c>
      <c r="I453" s="68"/>
      <c r="J453" s="62">
        <f>SUM(J447:J452)</f>
        <v>3000</v>
      </c>
      <c r="K453" s="68"/>
      <c r="L453" s="62">
        <f>SUM(L447:L452)</f>
        <v>0.5</v>
      </c>
      <c r="M453" s="68"/>
      <c r="N453" s="62">
        <f>SUM(N447:N452)</f>
        <v>225</v>
      </c>
      <c r="O453" s="68"/>
      <c r="P453" s="68"/>
      <c r="Q453" s="68"/>
      <c r="R453" s="62">
        <f>SUM(R447:R452)</f>
        <v>276</v>
      </c>
      <c r="S453" s="59">
        <f>J453+N453+R453</f>
        <v>3501</v>
      </c>
    </row>
    <row r="454" spans="1:19" ht="15" x14ac:dyDescent="0.2">
      <c r="A454" s="66"/>
      <c r="B454" s="67"/>
      <c r="C454" s="66"/>
      <c r="D454" s="66"/>
      <c r="E454" s="69" t="s">
        <v>74</v>
      </c>
      <c r="F454" s="66"/>
      <c r="G454" s="66"/>
      <c r="H454" s="68">
        <f>F454*G454</f>
        <v>0</v>
      </c>
      <c r="I454" s="68"/>
      <c r="J454" s="68">
        <f>H454*I454</f>
        <v>0</v>
      </c>
      <c r="K454" s="68"/>
      <c r="L454" s="68"/>
      <c r="M454" s="68"/>
      <c r="N454" s="68">
        <f>L454*M454</f>
        <v>0</v>
      </c>
      <c r="O454" s="68"/>
      <c r="P454" s="68"/>
      <c r="Q454" s="68"/>
      <c r="R454" s="68">
        <f>P454*Q454</f>
        <v>0</v>
      </c>
      <c r="S454" s="61"/>
    </row>
    <row r="455" spans="1:19" ht="15" x14ac:dyDescent="0.2">
      <c r="A455" s="66"/>
      <c r="B455" s="67"/>
      <c r="C455" s="70"/>
      <c r="D455" s="66"/>
      <c r="E455" s="69"/>
      <c r="F455" s="66"/>
      <c r="G455" s="66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1"/>
    </row>
    <row r="456" spans="1:19" ht="15" x14ac:dyDescent="0.2">
      <c r="A456" s="66"/>
      <c r="B456" s="67"/>
      <c r="C456" s="70"/>
      <c r="D456" s="66"/>
      <c r="E456" s="69"/>
      <c r="F456" s="66"/>
      <c r="G456" s="66"/>
      <c r="H456" s="68">
        <f>F456*G456</f>
        <v>0</v>
      </c>
      <c r="I456" s="68"/>
      <c r="J456" s="68">
        <f t="shared" ref="J456:J457" si="110">H456*I456</f>
        <v>0</v>
      </c>
      <c r="K456" s="68"/>
      <c r="L456" s="68"/>
      <c r="M456" s="68"/>
      <c r="N456" s="68">
        <f>L456*M456</f>
        <v>0</v>
      </c>
      <c r="O456" s="68"/>
      <c r="P456" s="68"/>
      <c r="Q456" s="68"/>
      <c r="R456" s="68">
        <f t="shared" ref="R456:R457" si="111">P456*Q456</f>
        <v>0</v>
      </c>
      <c r="S456" s="61"/>
    </row>
    <row r="457" spans="1:19" x14ac:dyDescent="0.2">
      <c r="A457" s="66"/>
      <c r="B457" s="67"/>
      <c r="C457" s="66"/>
      <c r="D457" s="66"/>
      <c r="E457" s="66"/>
      <c r="F457" s="66"/>
      <c r="G457" s="66"/>
      <c r="H457" s="68">
        <f>F457*G457</f>
        <v>0</v>
      </c>
      <c r="I457" s="68"/>
      <c r="J457" s="68">
        <f t="shared" si="110"/>
        <v>0</v>
      </c>
      <c r="K457" s="68"/>
      <c r="L457" s="68"/>
      <c r="M457" s="68"/>
      <c r="N457" s="68">
        <f>L457*M457</f>
        <v>0</v>
      </c>
      <c r="O457" s="68"/>
      <c r="P457" s="68"/>
      <c r="Q457" s="68"/>
      <c r="R457" s="68">
        <f t="shared" si="111"/>
        <v>0</v>
      </c>
      <c r="S457" s="61"/>
    </row>
    <row r="458" spans="1:19" x14ac:dyDescent="0.2">
      <c r="A458" s="66"/>
      <c r="B458" s="67"/>
      <c r="C458" s="66"/>
      <c r="D458" s="66"/>
      <c r="E458" s="73" t="s">
        <v>68</v>
      </c>
      <c r="F458" s="66"/>
      <c r="G458" s="66"/>
      <c r="H458" s="62">
        <f>SUM(H454:H457)</f>
        <v>0</v>
      </c>
      <c r="I458" s="68"/>
      <c r="J458" s="62">
        <f>SUM(J455:J457)</f>
        <v>0</v>
      </c>
      <c r="K458" s="68"/>
      <c r="L458" s="62">
        <f>SUM(L454:L457)</f>
        <v>0</v>
      </c>
      <c r="M458" s="68"/>
      <c r="N458" s="62">
        <f>SUM(N454:N457)</f>
        <v>0</v>
      </c>
      <c r="O458" s="68"/>
      <c r="P458" s="68"/>
      <c r="Q458" s="68"/>
      <c r="R458" s="62">
        <f>SUM(R454:R457)</f>
        <v>0</v>
      </c>
      <c r="S458" s="59">
        <f>J458+N458+R458</f>
        <v>0</v>
      </c>
    </row>
    <row r="459" spans="1:19" x14ac:dyDescent="0.2">
      <c r="A459" s="66"/>
      <c r="B459" s="67"/>
      <c r="C459" s="66"/>
      <c r="D459" s="66"/>
      <c r="E459" s="73" t="s">
        <v>68</v>
      </c>
      <c r="F459" s="66"/>
      <c r="G459" s="66"/>
      <c r="H459" s="62">
        <f>H446+H453+H458</f>
        <v>10</v>
      </c>
      <c r="I459" s="68"/>
      <c r="J459" s="62">
        <f>J446+J453+J458</f>
        <v>6000</v>
      </c>
      <c r="K459" s="68"/>
      <c r="L459" s="62">
        <f>L446+L453+L458</f>
        <v>3</v>
      </c>
      <c r="M459" s="68"/>
      <c r="N459" s="62">
        <f>N446+N453+N458</f>
        <v>1325</v>
      </c>
      <c r="O459" s="68"/>
      <c r="P459" s="68"/>
      <c r="Q459" s="68"/>
      <c r="R459" s="62">
        <f>R446+R453+R458</f>
        <v>563.5</v>
      </c>
      <c r="S459" s="62">
        <f>SUM(S436:S458)</f>
        <v>7888.5</v>
      </c>
    </row>
    <row r="460" spans="1:19" x14ac:dyDescent="0.2">
      <c r="A460"/>
      <c r="B460"/>
      <c r="C460" s="74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 s="63">
        <f>J459+N459+R459</f>
        <v>7888.5</v>
      </c>
      <c r="S460" s="63" t="s">
        <v>0</v>
      </c>
    </row>
    <row r="463" spans="1:19" ht="20.25" x14ac:dyDescent="0.3">
      <c r="A463"/>
      <c r="B463"/>
      <c r="C463"/>
      <c r="D463"/>
      <c r="E463"/>
      <c r="F463" t="s">
        <v>0</v>
      </c>
      <c r="G463"/>
      <c r="H463" s="30" t="s">
        <v>256</v>
      </c>
      <c r="I463"/>
      <c r="J463"/>
      <c r="K463"/>
      <c r="L463"/>
      <c r="M463"/>
      <c r="N463"/>
      <c r="O463"/>
      <c r="P463"/>
      <c r="Q463"/>
      <c r="R463"/>
      <c r="S463"/>
    </row>
    <row r="464" spans="1:19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x14ac:dyDescent="0.2">
      <c r="A465" s="48" t="s">
        <v>2</v>
      </c>
      <c r="B465" s="48" t="s">
        <v>3</v>
      </c>
      <c r="C465" s="48" t="s">
        <v>4</v>
      </c>
      <c r="D465" s="48" t="s">
        <v>5</v>
      </c>
      <c r="E465" s="48" t="s">
        <v>6</v>
      </c>
      <c r="F465" s="49" t="s">
        <v>7</v>
      </c>
      <c r="G465" s="49" t="s">
        <v>8</v>
      </c>
      <c r="H465" s="50" t="s">
        <v>9</v>
      </c>
      <c r="I465" s="50"/>
      <c r="J465" s="50"/>
      <c r="K465" s="48"/>
      <c r="L465" s="50" t="s">
        <v>10</v>
      </c>
      <c r="M465" s="50"/>
      <c r="N465" s="50"/>
      <c r="O465" s="50" t="s">
        <v>11</v>
      </c>
      <c r="P465" s="50"/>
      <c r="Q465" s="50"/>
      <c r="R465" s="50"/>
      <c r="S465"/>
    </row>
    <row r="466" spans="1:19" ht="25.5" x14ac:dyDescent="0.2">
      <c r="A466" s="51"/>
      <c r="B466" s="51"/>
      <c r="C466" s="51"/>
      <c r="D466" s="51"/>
      <c r="E466" s="51"/>
      <c r="F466" s="52"/>
      <c r="G466" s="52"/>
      <c r="H466" s="64" t="s">
        <v>12</v>
      </c>
      <c r="I466" s="65" t="s">
        <v>13</v>
      </c>
      <c r="J466" s="64" t="s">
        <v>14</v>
      </c>
      <c r="K466" s="53"/>
      <c r="L466" s="64" t="s">
        <v>12</v>
      </c>
      <c r="M466" s="64" t="s">
        <v>15</v>
      </c>
      <c r="N466" s="64" t="s">
        <v>14</v>
      </c>
      <c r="O466" s="65" t="s">
        <v>16</v>
      </c>
      <c r="P466" s="64" t="s">
        <v>12</v>
      </c>
      <c r="Q466" s="64" t="s">
        <v>15</v>
      </c>
      <c r="R466" s="64" t="s">
        <v>14</v>
      </c>
      <c r="S466"/>
    </row>
    <row r="467" spans="1:19" ht="15.75" x14ac:dyDescent="0.2">
      <c r="A467" s="66"/>
      <c r="B467" s="67"/>
      <c r="C467" s="66"/>
      <c r="D467" s="67"/>
      <c r="E467" s="14" t="s">
        <v>17</v>
      </c>
      <c r="F467" s="66"/>
      <c r="G467" s="66"/>
      <c r="H467" s="68">
        <f>F467*G467</f>
        <v>0</v>
      </c>
      <c r="I467" s="68"/>
      <c r="J467" s="68">
        <f>H467*I467</f>
        <v>0</v>
      </c>
      <c r="K467" s="68"/>
      <c r="L467" s="68"/>
      <c r="M467" s="68"/>
      <c r="N467" s="68">
        <f>L467*M467</f>
        <v>0</v>
      </c>
      <c r="O467" s="68"/>
      <c r="P467" s="68"/>
      <c r="Q467" s="68"/>
      <c r="R467" s="68">
        <f>P467*Q467</f>
        <v>0</v>
      </c>
      <c r="S467" s="59"/>
    </row>
    <row r="468" spans="1:19" ht="15" x14ac:dyDescent="0.2">
      <c r="A468" s="66"/>
      <c r="B468" s="67"/>
      <c r="C468" s="66"/>
      <c r="D468" s="66"/>
      <c r="E468" s="69" t="s">
        <v>18</v>
      </c>
      <c r="F468" s="66"/>
      <c r="G468" s="66"/>
      <c r="H468" s="68">
        <f>F468*G468</f>
        <v>0</v>
      </c>
      <c r="I468" s="68"/>
      <c r="J468" s="68">
        <f>H468*I468</f>
        <v>0</v>
      </c>
      <c r="K468" s="68"/>
      <c r="L468" s="68"/>
      <c r="M468" s="68"/>
      <c r="N468" s="68">
        <f>L468*M468</f>
        <v>0</v>
      </c>
      <c r="O468" s="68"/>
      <c r="P468" s="68"/>
      <c r="Q468" s="68"/>
      <c r="R468" s="68">
        <f t="shared" ref="R468:R477" si="112">P468*Q468</f>
        <v>0</v>
      </c>
      <c r="S468" s="59"/>
    </row>
    <row r="469" spans="1:19" ht="38.25" x14ac:dyDescent="0.2">
      <c r="A469" s="66">
        <v>1</v>
      </c>
      <c r="B469" s="67" t="s">
        <v>257</v>
      </c>
      <c r="C469" s="70">
        <v>44911</v>
      </c>
      <c r="D469" s="66"/>
      <c r="E469" s="71" t="s">
        <v>258</v>
      </c>
      <c r="F469" s="66"/>
      <c r="G469" s="66"/>
      <c r="H469" s="68"/>
      <c r="I469" s="68"/>
      <c r="J469" s="68">
        <f>H469*I469</f>
        <v>0</v>
      </c>
      <c r="K469" s="68"/>
      <c r="L469" s="68"/>
      <c r="M469" s="68"/>
      <c r="N469" s="68">
        <f>L469*M469</f>
        <v>0</v>
      </c>
      <c r="O469" s="68"/>
      <c r="P469" s="68"/>
      <c r="Q469" s="68"/>
      <c r="R469" s="68">
        <f t="shared" si="112"/>
        <v>0</v>
      </c>
      <c r="S469" s="60"/>
    </row>
    <row r="470" spans="1:19" ht="15" x14ac:dyDescent="0.2">
      <c r="A470" s="66"/>
      <c r="B470" s="67"/>
      <c r="C470" s="70"/>
      <c r="D470" s="66"/>
      <c r="E470" s="71"/>
      <c r="F470" s="66"/>
      <c r="G470" s="66"/>
      <c r="H470" s="68"/>
      <c r="I470" s="68"/>
      <c r="J470" s="68"/>
      <c r="K470" s="68"/>
      <c r="L470" s="68"/>
      <c r="M470" s="68"/>
      <c r="N470" s="68">
        <f t="shared" ref="N470:N473" si="113">L470*M470</f>
        <v>0</v>
      </c>
      <c r="O470" s="68"/>
      <c r="P470" s="68"/>
      <c r="Q470" s="68"/>
      <c r="R470" s="68">
        <f t="shared" si="112"/>
        <v>0</v>
      </c>
      <c r="S470" s="60"/>
    </row>
    <row r="471" spans="1:19" ht="38.25" x14ac:dyDescent="0.2">
      <c r="A471" s="66">
        <v>2</v>
      </c>
      <c r="B471" s="67" t="s">
        <v>259</v>
      </c>
      <c r="C471" s="70">
        <v>44917</v>
      </c>
      <c r="D471" s="66"/>
      <c r="E471" s="71" t="s">
        <v>260</v>
      </c>
      <c r="F471" s="66"/>
      <c r="G471" s="66"/>
      <c r="H471" s="68">
        <f>F471*G471</f>
        <v>0</v>
      </c>
      <c r="I471" s="68"/>
      <c r="J471" s="68">
        <f>H471*I471</f>
        <v>0</v>
      </c>
      <c r="K471" s="68"/>
      <c r="L471" s="68"/>
      <c r="M471" s="68"/>
      <c r="N471" s="68">
        <f t="shared" si="113"/>
        <v>0</v>
      </c>
      <c r="O471" s="68"/>
      <c r="P471" s="68"/>
      <c r="Q471" s="68"/>
      <c r="R471" s="68">
        <f t="shared" si="112"/>
        <v>0</v>
      </c>
      <c r="S471" s="60"/>
    </row>
    <row r="472" spans="1:19" ht="15" x14ac:dyDescent="0.2">
      <c r="A472" s="66"/>
      <c r="B472" s="67"/>
      <c r="C472" s="70"/>
      <c r="D472" s="66"/>
      <c r="E472" s="71"/>
      <c r="F472" s="66"/>
      <c r="G472" s="66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0"/>
    </row>
    <row r="473" spans="1:19" ht="51" x14ac:dyDescent="0.2">
      <c r="A473" s="66">
        <v>3</v>
      </c>
      <c r="B473" s="67" t="s">
        <v>261</v>
      </c>
      <c r="C473" s="70">
        <v>44915</v>
      </c>
      <c r="D473" s="66"/>
      <c r="E473" s="71" t="s">
        <v>262</v>
      </c>
      <c r="F473" s="66"/>
      <c r="G473" s="66"/>
      <c r="H473" s="68">
        <f>F473*G473</f>
        <v>0</v>
      </c>
      <c r="I473" s="68"/>
      <c r="J473" s="68">
        <f>H473*I473</f>
        <v>0</v>
      </c>
      <c r="K473" s="68"/>
      <c r="L473" s="68"/>
      <c r="M473" s="68"/>
      <c r="N473" s="68">
        <f t="shared" si="113"/>
        <v>0</v>
      </c>
      <c r="O473" s="68"/>
      <c r="P473" s="68"/>
      <c r="Q473" s="68"/>
      <c r="R473" s="68">
        <f t="shared" si="112"/>
        <v>0</v>
      </c>
      <c r="S473" s="60"/>
    </row>
    <row r="474" spans="1:19" x14ac:dyDescent="0.2">
      <c r="A474" s="66"/>
      <c r="B474" s="67"/>
      <c r="C474" s="66"/>
      <c r="D474" s="66"/>
      <c r="E474" s="66"/>
      <c r="F474" s="66"/>
      <c r="G474" s="66"/>
      <c r="H474" s="68">
        <f>F474*G474</f>
        <v>0</v>
      </c>
      <c r="I474" s="68"/>
      <c r="J474" s="68">
        <f>H474*I474</f>
        <v>0</v>
      </c>
      <c r="K474" s="68"/>
      <c r="L474" s="68"/>
      <c r="M474" s="68"/>
      <c r="N474" s="68">
        <f>L474*M474</f>
        <v>0</v>
      </c>
      <c r="O474" s="68"/>
      <c r="P474" s="68"/>
      <c r="Q474" s="68"/>
      <c r="R474" s="68">
        <f t="shared" si="112"/>
        <v>0</v>
      </c>
      <c r="S474" s="60"/>
    </row>
    <row r="475" spans="1:19" ht="102.75" x14ac:dyDescent="0.25">
      <c r="A475" s="66">
        <v>4</v>
      </c>
      <c r="B475" s="67" t="s">
        <v>263</v>
      </c>
      <c r="C475" s="70">
        <v>44922</v>
      </c>
      <c r="D475" s="66"/>
      <c r="E475" s="75" t="s">
        <v>83</v>
      </c>
      <c r="F475" s="66">
        <v>7</v>
      </c>
      <c r="G475" s="66">
        <v>3</v>
      </c>
      <c r="H475" s="68">
        <f t="shared" ref="H475:H477" si="114">F475*G475</f>
        <v>21</v>
      </c>
      <c r="I475" s="68">
        <v>600</v>
      </c>
      <c r="J475" s="68">
        <f t="shared" ref="J475:J477" si="115">H475*I475</f>
        <v>12600</v>
      </c>
      <c r="K475" s="68" t="s">
        <v>22</v>
      </c>
      <c r="L475" s="68">
        <v>0.5</v>
      </c>
      <c r="M475" s="68">
        <v>450</v>
      </c>
      <c r="N475" s="68">
        <f t="shared" ref="N475:N477" si="116">L475*M475</f>
        <v>225</v>
      </c>
      <c r="O475" s="68" t="s">
        <v>264</v>
      </c>
      <c r="P475" s="68">
        <v>6</v>
      </c>
      <c r="Q475" s="68">
        <v>235</v>
      </c>
      <c r="R475" s="68">
        <f t="shared" si="112"/>
        <v>1410</v>
      </c>
      <c r="S475" s="60"/>
    </row>
    <row r="476" spans="1:19" x14ac:dyDescent="0.2">
      <c r="A476" s="66"/>
      <c r="B476" s="67"/>
      <c r="C476" s="66"/>
      <c r="D476" s="66"/>
      <c r="E476" s="66"/>
      <c r="F476" s="66"/>
      <c r="G476" s="66"/>
      <c r="H476" s="68">
        <f t="shared" si="114"/>
        <v>0</v>
      </c>
      <c r="I476" s="68"/>
      <c r="J476" s="68">
        <f t="shared" si="115"/>
        <v>0</v>
      </c>
      <c r="K476" s="68"/>
      <c r="L476" s="68"/>
      <c r="M476" s="68"/>
      <c r="N476" s="68">
        <f t="shared" si="116"/>
        <v>0</v>
      </c>
      <c r="O476" s="68" t="s">
        <v>23</v>
      </c>
      <c r="P476" s="68">
        <v>2</v>
      </c>
      <c r="Q476" s="68">
        <v>172</v>
      </c>
      <c r="R476" s="68">
        <f t="shared" si="112"/>
        <v>344</v>
      </c>
      <c r="S476" s="60"/>
    </row>
    <row r="477" spans="1:19" x14ac:dyDescent="0.2">
      <c r="A477" s="66"/>
      <c r="B477" s="67"/>
      <c r="C477" s="66"/>
      <c r="D477" s="66"/>
      <c r="E477" s="66"/>
      <c r="F477" s="66"/>
      <c r="G477" s="66"/>
      <c r="H477" s="68">
        <f t="shared" si="114"/>
        <v>0</v>
      </c>
      <c r="I477" s="68"/>
      <c r="J477" s="68">
        <f t="shared" si="115"/>
        <v>0</v>
      </c>
      <c r="K477" s="68"/>
      <c r="L477" s="68"/>
      <c r="M477" s="68"/>
      <c r="N477" s="68">
        <f t="shared" si="116"/>
        <v>0</v>
      </c>
      <c r="O477" s="68" t="s">
        <v>149</v>
      </c>
      <c r="P477" s="68">
        <v>1</v>
      </c>
      <c r="Q477" s="68">
        <v>255</v>
      </c>
      <c r="R477" s="68">
        <f t="shared" si="112"/>
        <v>255</v>
      </c>
      <c r="S477" s="60"/>
    </row>
    <row r="478" spans="1:19" x14ac:dyDescent="0.2">
      <c r="A478" s="66"/>
      <c r="B478" s="67"/>
      <c r="C478" s="66"/>
      <c r="D478" s="66"/>
      <c r="E478" s="73" t="s">
        <v>68</v>
      </c>
      <c r="F478" s="66"/>
      <c r="G478" s="66"/>
      <c r="H478" s="62">
        <f>SUM(H467:H474)</f>
        <v>0</v>
      </c>
      <c r="I478" s="68"/>
      <c r="J478" s="62">
        <f>SUM(J467:J477)</f>
        <v>12600</v>
      </c>
      <c r="K478" s="68"/>
      <c r="L478" s="62">
        <f>SUM(L467:L474)</f>
        <v>0</v>
      </c>
      <c r="M478" s="68"/>
      <c r="N478" s="62">
        <f>SUM(N467:N477)</f>
        <v>225</v>
      </c>
      <c r="O478" s="68"/>
      <c r="P478" s="68"/>
      <c r="Q478" s="68"/>
      <c r="R478" s="62">
        <f>SUM(R467:R477)</f>
        <v>2009</v>
      </c>
      <c r="S478" s="59">
        <f>J478+N478+R478</f>
        <v>14834</v>
      </c>
    </row>
    <row r="479" spans="1:19" ht="15" x14ac:dyDescent="0.2">
      <c r="A479" s="66" t="s">
        <v>0</v>
      </c>
      <c r="B479" s="67"/>
      <c r="C479" s="66"/>
      <c r="D479" s="66"/>
      <c r="E479" s="69" t="s">
        <v>69</v>
      </c>
      <c r="F479" s="66"/>
      <c r="G479" s="66"/>
      <c r="H479" s="68">
        <f>F479*G479</f>
        <v>0</v>
      </c>
      <c r="I479" s="68"/>
      <c r="J479" s="68">
        <f>H479*I479</f>
        <v>0</v>
      </c>
      <c r="K479" s="68"/>
      <c r="L479" s="68"/>
      <c r="M479" s="68"/>
      <c r="N479" s="68">
        <f>L479*M479</f>
        <v>0</v>
      </c>
      <c r="O479" s="68"/>
      <c r="P479" s="68"/>
      <c r="Q479" s="68"/>
      <c r="R479" s="68">
        <f>P479</f>
        <v>0</v>
      </c>
      <c r="S479" s="61"/>
    </row>
    <row r="480" spans="1:19" ht="15" x14ac:dyDescent="0.2">
      <c r="A480" s="66"/>
      <c r="B480" s="67"/>
      <c r="C480" s="70"/>
      <c r="D480" s="66"/>
      <c r="E480" s="69" t="s">
        <v>104</v>
      </c>
      <c r="F480" s="66"/>
      <c r="G480" s="66"/>
      <c r="H480" s="68">
        <f t="shared" ref="H480:H482" si="117">F480*G480</f>
        <v>0</v>
      </c>
      <c r="I480" s="68"/>
      <c r="J480" s="68">
        <f>H480*I480</f>
        <v>0</v>
      </c>
      <c r="K480" s="68"/>
      <c r="L480" s="68"/>
      <c r="M480" s="68"/>
      <c r="N480" s="68">
        <f t="shared" ref="N480:N481" si="118">L480*M480</f>
        <v>0</v>
      </c>
      <c r="O480" s="68"/>
      <c r="P480" s="68"/>
      <c r="Q480" s="68"/>
      <c r="R480" s="68">
        <f>P480*Q480</f>
        <v>0</v>
      </c>
      <c r="S480" s="61"/>
    </row>
    <row r="481" spans="1:19" ht="15" x14ac:dyDescent="0.2">
      <c r="A481" s="66"/>
      <c r="B481" s="67"/>
      <c r="C481" s="66"/>
      <c r="D481" s="66"/>
      <c r="E481" s="69"/>
      <c r="F481" s="66"/>
      <c r="G481" s="66"/>
      <c r="H481" s="68">
        <f t="shared" si="117"/>
        <v>0</v>
      </c>
      <c r="I481" s="68"/>
      <c r="J481" s="68">
        <f>H481*I481</f>
        <v>0</v>
      </c>
      <c r="K481" s="68"/>
      <c r="L481" s="68"/>
      <c r="M481" s="68"/>
      <c r="N481" s="68">
        <f t="shared" si="118"/>
        <v>0</v>
      </c>
      <c r="O481" s="68"/>
      <c r="P481" s="68"/>
      <c r="Q481" s="68"/>
      <c r="R481" s="68">
        <f t="shared" ref="R481:R482" si="119">P481*Q481</f>
        <v>0</v>
      </c>
      <c r="S481" s="61"/>
    </row>
    <row r="482" spans="1:19" x14ac:dyDescent="0.2">
      <c r="A482" s="66"/>
      <c r="B482" s="67"/>
      <c r="C482" s="66"/>
      <c r="D482" s="66"/>
      <c r="E482" s="66"/>
      <c r="F482" s="66"/>
      <c r="G482" s="66"/>
      <c r="H482" s="68">
        <f t="shared" si="117"/>
        <v>0</v>
      </c>
      <c r="I482" s="68"/>
      <c r="J482" s="68">
        <f t="shared" ref="J482" si="120">H482*I482</f>
        <v>0</v>
      </c>
      <c r="K482" s="68"/>
      <c r="L482" s="68"/>
      <c r="M482" s="68"/>
      <c r="N482" s="68">
        <f>L482*M482</f>
        <v>0</v>
      </c>
      <c r="O482" s="68"/>
      <c r="P482" s="68"/>
      <c r="Q482" s="68"/>
      <c r="R482" s="68">
        <f t="shared" si="119"/>
        <v>0</v>
      </c>
      <c r="S482" s="59"/>
    </row>
    <row r="483" spans="1:19" x14ac:dyDescent="0.2">
      <c r="A483" s="66"/>
      <c r="B483" s="67"/>
      <c r="C483" s="66"/>
      <c r="D483" s="66"/>
      <c r="E483" s="73" t="s">
        <v>68</v>
      </c>
      <c r="F483" s="66"/>
      <c r="G483" s="66"/>
      <c r="H483" s="62">
        <f>SUM(H479:H482)</f>
        <v>0</v>
      </c>
      <c r="I483" s="68"/>
      <c r="J483" s="62">
        <f>SUM(J479:J482)</f>
        <v>0</v>
      </c>
      <c r="K483" s="68"/>
      <c r="L483" s="62">
        <f>SUM(L479:L482)</f>
        <v>0</v>
      </c>
      <c r="M483" s="68"/>
      <c r="N483" s="62">
        <f>SUM(N479:N482)</f>
        <v>0</v>
      </c>
      <c r="O483" s="68"/>
      <c r="P483" s="68"/>
      <c r="Q483" s="68"/>
      <c r="R483" s="62">
        <f>SUM(R479:R482)</f>
        <v>0</v>
      </c>
      <c r="S483" s="59">
        <f>J483+N483+R483</f>
        <v>0</v>
      </c>
    </row>
    <row r="484" spans="1:19" ht="15" x14ac:dyDescent="0.2">
      <c r="A484" s="66"/>
      <c r="B484" s="67"/>
      <c r="C484" s="66"/>
      <c r="D484" s="66"/>
      <c r="E484" s="69" t="s">
        <v>74</v>
      </c>
      <c r="F484" s="66"/>
      <c r="G484" s="66"/>
      <c r="H484" s="68">
        <f>F484*G484</f>
        <v>0</v>
      </c>
      <c r="I484" s="68"/>
      <c r="J484" s="68">
        <f>H484*I484</f>
        <v>0</v>
      </c>
      <c r="K484" s="68"/>
      <c r="L484" s="68"/>
      <c r="M484" s="68"/>
      <c r="N484" s="68">
        <f>L484*M484</f>
        <v>0</v>
      </c>
      <c r="O484" s="68"/>
      <c r="P484" s="68"/>
      <c r="Q484" s="68"/>
      <c r="R484" s="68">
        <f>P484*Q484</f>
        <v>0</v>
      </c>
      <c r="S484" s="61"/>
    </row>
    <row r="485" spans="1:19" ht="15" x14ac:dyDescent="0.2">
      <c r="A485" s="66"/>
      <c r="B485" s="67"/>
      <c r="C485" s="70"/>
      <c r="D485" s="66"/>
      <c r="E485" s="69"/>
      <c r="F485" s="66"/>
      <c r="G485" s="66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1"/>
    </row>
    <row r="486" spans="1:19" ht="15" x14ac:dyDescent="0.2">
      <c r="A486" s="66"/>
      <c r="B486" s="67"/>
      <c r="C486" s="70"/>
      <c r="D486" s="66"/>
      <c r="E486" s="69"/>
      <c r="F486" s="66"/>
      <c r="G486" s="66"/>
      <c r="H486" s="68">
        <f>F486*G486</f>
        <v>0</v>
      </c>
      <c r="I486" s="68"/>
      <c r="J486" s="68">
        <f t="shared" ref="J486:J487" si="121">H486*I486</f>
        <v>0</v>
      </c>
      <c r="K486" s="68"/>
      <c r="L486" s="68"/>
      <c r="M486" s="68"/>
      <c r="N486" s="68">
        <f>L486*M486</f>
        <v>0</v>
      </c>
      <c r="O486" s="68"/>
      <c r="P486" s="68"/>
      <c r="Q486" s="68"/>
      <c r="R486" s="68">
        <f t="shared" ref="R486:R487" si="122">P486*Q486</f>
        <v>0</v>
      </c>
      <c r="S486" s="61"/>
    </row>
    <row r="487" spans="1:19" x14ac:dyDescent="0.2">
      <c r="A487" s="66"/>
      <c r="B487" s="67"/>
      <c r="C487" s="66"/>
      <c r="D487" s="66"/>
      <c r="E487" s="66"/>
      <c r="F487" s="66"/>
      <c r="G487" s="66"/>
      <c r="H487" s="68">
        <f>F487*G487</f>
        <v>0</v>
      </c>
      <c r="I487" s="68"/>
      <c r="J487" s="68">
        <f t="shared" si="121"/>
        <v>0</v>
      </c>
      <c r="K487" s="68"/>
      <c r="L487" s="68"/>
      <c r="M487" s="68"/>
      <c r="N487" s="68">
        <f>L487*M487</f>
        <v>0</v>
      </c>
      <c r="O487" s="68"/>
      <c r="P487" s="68"/>
      <c r="Q487" s="68"/>
      <c r="R487" s="68">
        <f t="shared" si="122"/>
        <v>0</v>
      </c>
      <c r="S487" s="61"/>
    </row>
    <row r="488" spans="1:19" x14ac:dyDescent="0.2">
      <c r="A488" s="66"/>
      <c r="B488" s="67"/>
      <c r="C488" s="66"/>
      <c r="D488" s="66"/>
      <c r="E488" s="73" t="s">
        <v>68</v>
      </c>
      <c r="F488" s="66"/>
      <c r="G488" s="66"/>
      <c r="H488" s="62">
        <f>SUM(H484:H487)</f>
        <v>0</v>
      </c>
      <c r="I488" s="68"/>
      <c r="J488" s="62">
        <f>SUM(J485:J487)</f>
        <v>0</v>
      </c>
      <c r="K488" s="68"/>
      <c r="L488" s="62">
        <f>SUM(L484:L487)</f>
        <v>0</v>
      </c>
      <c r="M488" s="68"/>
      <c r="N488" s="62">
        <f>SUM(N484:N487)</f>
        <v>0</v>
      </c>
      <c r="O488" s="68"/>
      <c r="P488" s="68"/>
      <c r="Q488" s="68"/>
      <c r="R488" s="62">
        <f>SUM(R484:R487)</f>
        <v>0</v>
      </c>
      <c r="S488" s="59">
        <f>J488+N488+R488</f>
        <v>0</v>
      </c>
    </row>
    <row r="489" spans="1:19" x14ac:dyDescent="0.2">
      <c r="A489" s="66"/>
      <c r="B489" s="67"/>
      <c r="C489" s="66"/>
      <c r="D489" s="66"/>
      <c r="E489" s="73" t="s">
        <v>68</v>
      </c>
      <c r="F489" s="66"/>
      <c r="G489" s="66"/>
      <c r="H489" s="62">
        <f>H478+H483+H488</f>
        <v>0</v>
      </c>
      <c r="I489" s="68"/>
      <c r="J489" s="62">
        <f>J478+J483+J488</f>
        <v>12600</v>
      </c>
      <c r="K489" s="68"/>
      <c r="L489" s="62">
        <f>L478+L483+L488</f>
        <v>0</v>
      </c>
      <c r="M489" s="68"/>
      <c r="N489" s="62">
        <f>N478+N483+N488</f>
        <v>225</v>
      </c>
      <c r="O489" s="68"/>
      <c r="P489" s="68"/>
      <c r="Q489" s="68"/>
      <c r="R489" s="62">
        <f>R478+R483+R488</f>
        <v>2009</v>
      </c>
      <c r="S489" s="62">
        <f>SUM(S467:S488)</f>
        <v>14834</v>
      </c>
    </row>
    <row r="490" spans="1:19" x14ac:dyDescent="0.2">
      <c r="A490"/>
      <c r="B490"/>
      <c r="C490" s="74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 s="63">
        <f>J489+N489+R489</f>
        <v>14834</v>
      </c>
      <c r="S490" s="63" t="s">
        <v>0</v>
      </c>
    </row>
    <row r="494" spans="1:19" x14ac:dyDescent="0.2">
      <c r="O494" s="6" t="s">
        <v>265</v>
      </c>
      <c r="R494" s="29">
        <f>R490+R460+R429+R355+R326+R291+R257+R209+R177+R142+R110+R83</f>
        <v>946452.1100000001</v>
      </c>
    </row>
  </sheetData>
  <mergeCells count="132">
    <mergeCell ref="F465:F466"/>
    <mergeCell ref="G465:G466"/>
    <mergeCell ref="H465:J465"/>
    <mergeCell ref="K465:K466"/>
    <mergeCell ref="L465:N465"/>
    <mergeCell ref="O465:R465"/>
    <mergeCell ref="G434:G435"/>
    <mergeCell ref="H434:J434"/>
    <mergeCell ref="K434:K435"/>
    <mergeCell ref="L434:N434"/>
    <mergeCell ref="O434:R434"/>
    <mergeCell ref="A465:A466"/>
    <mergeCell ref="B465:B466"/>
    <mergeCell ref="C465:C466"/>
    <mergeCell ref="D465:D466"/>
    <mergeCell ref="E465:E466"/>
    <mergeCell ref="A434:A435"/>
    <mergeCell ref="B434:B435"/>
    <mergeCell ref="C434:C435"/>
    <mergeCell ref="D434:D435"/>
    <mergeCell ref="E434:E435"/>
    <mergeCell ref="F434:F435"/>
    <mergeCell ref="F360:F361"/>
    <mergeCell ref="G360:G361"/>
    <mergeCell ref="H360:J360"/>
    <mergeCell ref="K360:K361"/>
    <mergeCell ref="L360:N360"/>
    <mergeCell ref="O360:R360"/>
    <mergeCell ref="G330:G331"/>
    <mergeCell ref="H330:J330"/>
    <mergeCell ref="K330:K331"/>
    <mergeCell ref="L330:N330"/>
    <mergeCell ref="O330:R330"/>
    <mergeCell ref="A360:A361"/>
    <mergeCell ref="B360:B361"/>
    <mergeCell ref="C360:C361"/>
    <mergeCell ref="D360:D361"/>
    <mergeCell ref="E360:E361"/>
    <mergeCell ref="A330:A331"/>
    <mergeCell ref="B330:B331"/>
    <mergeCell ref="C330:C331"/>
    <mergeCell ref="D330:D331"/>
    <mergeCell ref="E330:E331"/>
    <mergeCell ref="F330:F331"/>
    <mergeCell ref="F297:F298"/>
    <mergeCell ref="G297:G298"/>
    <mergeCell ref="H297:J297"/>
    <mergeCell ref="K297:K298"/>
    <mergeCell ref="L297:N297"/>
    <mergeCell ref="O297:R297"/>
    <mergeCell ref="G262:G263"/>
    <mergeCell ref="H262:J262"/>
    <mergeCell ref="K262:K263"/>
    <mergeCell ref="L262:N262"/>
    <mergeCell ref="O262:R262"/>
    <mergeCell ref="A297:A298"/>
    <mergeCell ref="B297:B298"/>
    <mergeCell ref="C297:C298"/>
    <mergeCell ref="D297:D298"/>
    <mergeCell ref="E297:E298"/>
    <mergeCell ref="A262:A263"/>
    <mergeCell ref="B262:B263"/>
    <mergeCell ref="C262:C263"/>
    <mergeCell ref="D262:D263"/>
    <mergeCell ref="E262:E263"/>
    <mergeCell ref="F262:F263"/>
    <mergeCell ref="F214:F215"/>
    <mergeCell ref="G214:G215"/>
    <mergeCell ref="H214:J214"/>
    <mergeCell ref="K214:K215"/>
    <mergeCell ref="L214:N214"/>
    <mergeCell ref="O214:R214"/>
    <mergeCell ref="G181:G182"/>
    <mergeCell ref="H181:J181"/>
    <mergeCell ref="K181:K182"/>
    <mergeCell ref="L181:N181"/>
    <mergeCell ref="O181:R181"/>
    <mergeCell ref="A214:A215"/>
    <mergeCell ref="B214:B215"/>
    <mergeCell ref="C214:C215"/>
    <mergeCell ref="D214:D215"/>
    <mergeCell ref="E214:E215"/>
    <mergeCell ref="A181:A182"/>
    <mergeCell ref="B181:B182"/>
    <mergeCell ref="C181:C182"/>
    <mergeCell ref="D181:D182"/>
    <mergeCell ref="E181:E182"/>
    <mergeCell ref="F181:F182"/>
    <mergeCell ref="F146:F147"/>
    <mergeCell ref="G146:G147"/>
    <mergeCell ref="H146:J146"/>
    <mergeCell ref="K146:K147"/>
    <mergeCell ref="L146:N146"/>
    <mergeCell ref="O146:R146"/>
    <mergeCell ref="G115:G116"/>
    <mergeCell ref="H115:J115"/>
    <mergeCell ref="K115:K116"/>
    <mergeCell ref="L115:N115"/>
    <mergeCell ref="O115:R115"/>
    <mergeCell ref="A146:A147"/>
    <mergeCell ref="B146:B147"/>
    <mergeCell ref="C146:C147"/>
    <mergeCell ref="D146:D147"/>
    <mergeCell ref="E146:E147"/>
    <mergeCell ref="A115:A116"/>
    <mergeCell ref="B115:B116"/>
    <mergeCell ref="C115:C116"/>
    <mergeCell ref="D115:D116"/>
    <mergeCell ref="E115:E116"/>
    <mergeCell ref="F115:F116"/>
    <mergeCell ref="F87:F88"/>
    <mergeCell ref="G87:G88"/>
    <mergeCell ref="H87:J87"/>
    <mergeCell ref="K87:K88"/>
    <mergeCell ref="L87:N87"/>
    <mergeCell ref="O87:R87"/>
    <mergeCell ref="G3:G4"/>
    <mergeCell ref="H3:J3"/>
    <mergeCell ref="K3:K4"/>
    <mergeCell ref="L3:N3"/>
    <mergeCell ref="O3:R3"/>
    <mergeCell ref="A87:A88"/>
    <mergeCell ref="B87:B88"/>
    <mergeCell ref="C87:C88"/>
    <mergeCell ref="D87:D88"/>
    <mergeCell ref="E87:E88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2023-03-16T06:39:05Z</cp:lastPrinted>
  <dcterms:created xsi:type="dcterms:W3CDTF">2023-03-16T06:38:50Z</dcterms:created>
  <dcterms:modified xsi:type="dcterms:W3CDTF">2023-03-16T06:39:19Z</dcterms:modified>
</cp:coreProperties>
</file>