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BBB23B93-38ED-42DF-9396-9D62BDCDD0EE}" xr6:coauthVersionLast="36" xr6:coauthVersionMax="36" xr10:uidLastSave="{00000000-0000-0000-0000-000000000000}"/>
  <bookViews>
    <workbookView xWindow="0" yWindow="0" windowWidth="28800" windowHeight="13020" xr2:uid="{D0372E78-C557-47B7-9349-8DB2166B1B6E}"/>
  </bookViews>
  <sheets>
    <sheet name="обща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6" i="1" l="1"/>
  <c r="R355" i="1"/>
  <c r="N355" i="1"/>
  <c r="H355" i="1"/>
  <c r="J355" i="1" s="1"/>
  <c r="R354" i="1"/>
  <c r="N354" i="1"/>
  <c r="H354" i="1"/>
  <c r="J354" i="1" s="1"/>
  <c r="J356" i="1" s="1"/>
  <c r="R352" i="1"/>
  <c r="R356" i="1" s="1"/>
  <c r="N352" i="1"/>
  <c r="H352" i="1"/>
  <c r="J352" i="1" s="1"/>
  <c r="R351" i="1"/>
  <c r="R357" i="1" s="1"/>
  <c r="L351" i="1"/>
  <c r="R350" i="1"/>
  <c r="N350" i="1"/>
  <c r="H350" i="1"/>
  <c r="J350" i="1" s="1"/>
  <c r="R349" i="1"/>
  <c r="N349" i="1"/>
  <c r="H349" i="1"/>
  <c r="J349" i="1" s="1"/>
  <c r="R348" i="1"/>
  <c r="N348" i="1"/>
  <c r="H348" i="1"/>
  <c r="J348" i="1" s="1"/>
  <c r="R347" i="1"/>
  <c r="N347" i="1"/>
  <c r="H347" i="1"/>
  <c r="J347" i="1" s="1"/>
  <c r="R346" i="1"/>
  <c r="N346" i="1"/>
  <c r="H346" i="1"/>
  <c r="J346" i="1" s="1"/>
  <c r="R345" i="1"/>
  <c r="N345" i="1"/>
  <c r="H345" i="1"/>
  <c r="J345" i="1" s="1"/>
  <c r="R344" i="1"/>
  <c r="N344" i="1"/>
  <c r="H344" i="1"/>
  <c r="J344" i="1" s="1"/>
  <c r="R343" i="1"/>
  <c r="N343" i="1"/>
  <c r="H343" i="1"/>
  <c r="J343" i="1" s="1"/>
  <c r="R342" i="1"/>
  <c r="N342" i="1"/>
  <c r="N351" i="1" s="1"/>
  <c r="H342" i="1"/>
  <c r="J342" i="1" s="1"/>
  <c r="R341" i="1"/>
  <c r="L341" i="1"/>
  <c r="L357" i="1" s="1"/>
  <c r="R340" i="1"/>
  <c r="N340" i="1"/>
  <c r="H340" i="1"/>
  <c r="J340" i="1" s="1"/>
  <c r="R338" i="1"/>
  <c r="N338" i="1"/>
  <c r="H338" i="1"/>
  <c r="J338" i="1" s="1"/>
  <c r="R337" i="1"/>
  <c r="N337" i="1"/>
  <c r="N341" i="1" s="1"/>
  <c r="H337" i="1"/>
  <c r="J337" i="1" s="1"/>
  <c r="N328" i="1"/>
  <c r="L328" i="1"/>
  <c r="R327" i="1"/>
  <c r="N327" i="1"/>
  <c r="J327" i="1"/>
  <c r="H327" i="1"/>
  <c r="R326" i="1"/>
  <c r="N326" i="1"/>
  <c r="J326" i="1"/>
  <c r="J328" i="1" s="1"/>
  <c r="S328" i="1" s="1"/>
  <c r="H326" i="1"/>
  <c r="R324" i="1"/>
  <c r="R328" i="1" s="1"/>
  <c r="N324" i="1"/>
  <c r="J324" i="1"/>
  <c r="H324" i="1"/>
  <c r="H328" i="1" s="1"/>
  <c r="N323" i="1"/>
  <c r="L323" i="1"/>
  <c r="R322" i="1"/>
  <c r="N322" i="1"/>
  <c r="J322" i="1"/>
  <c r="H322" i="1"/>
  <c r="R321" i="1"/>
  <c r="N321" i="1"/>
  <c r="J321" i="1"/>
  <c r="H321" i="1"/>
  <c r="R320" i="1"/>
  <c r="N320" i="1"/>
  <c r="J320" i="1"/>
  <c r="H320" i="1"/>
  <c r="R319" i="1"/>
  <c r="N319" i="1"/>
  <c r="J319" i="1"/>
  <c r="H319" i="1"/>
  <c r="R318" i="1"/>
  <c r="R323" i="1" s="1"/>
  <c r="N318" i="1"/>
  <c r="J318" i="1"/>
  <c r="J323" i="1" s="1"/>
  <c r="S323" i="1" s="1"/>
  <c r="H318" i="1"/>
  <c r="H323" i="1" s="1"/>
  <c r="N317" i="1"/>
  <c r="L317" i="1"/>
  <c r="L329" i="1" s="1"/>
  <c r="R316" i="1"/>
  <c r="N316" i="1"/>
  <c r="J316" i="1"/>
  <c r="H316" i="1"/>
  <c r="R313" i="1"/>
  <c r="R312" i="1"/>
  <c r="N312" i="1"/>
  <c r="H312" i="1"/>
  <c r="J312" i="1" s="1"/>
  <c r="R311" i="1"/>
  <c r="N311" i="1"/>
  <c r="H311" i="1"/>
  <c r="J311" i="1" s="1"/>
  <c r="R310" i="1"/>
  <c r="N310" i="1"/>
  <c r="H310" i="1"/>
  <c r="N301" i="1"/>
  <c r="L301" i="1"/>
  <c r="J301" i="1"/>
  <c r="R300" i="1"/>
  <c r="N300" i="1"/>
  <c r="J300" i="1"/>
  <c r="H300" i="1"/>
  <c r="R299" i="1"/>
  <c r="N299" i="1"/>
  <c r="J299" i="1"/>
  <c r="H299" i="1"/>
  <c r="R297" i="1"/>
  <c r="R301" i="1" s="1"/>
  <c r="S301" i="1" s="1"/>
  <c r="N297" i="1"/>
  <c r="J297" i="1"/>
  <c r="H297" i="1"/>
  <c r="H301" i="1" s="1"/>
  <c r="N296" i="1"/>
  <c r="N302" i="1" s="1"/>
  <c r="L296" i="1"/>
  <c r="R295" i="1"/>
  <c r="N295" i="1"/>
  <c r="J295" i="1"/>
  <c r="H295" i="1"/>
  <c r="R294" i="1"/>
  <c r="N294" i="1"/>
  <c r="J294" i="1"/>
  <c r="H294" i="1"/>
  <c r="R293" i="1"/>
  <c r="N293" i="1"/>
  <c r="J293" i="1"/>
  <c r="H293" i="1"/>
  <c r="R292" i="1"/>
  <c r="N292" i="1"/>
  <c r="J292" i="1"/>
  <c r="H292" i="1"/>
  <c r="R291" i="1"/>
  <c r="R296" i="1" s="1"/>
  <c r="N291" i="1"/>
  <c r="J291" i="1"/>
  <c r="J296" i="1" s="1"/>
  <c r="S296" i="1" s="1"/>
  <c r="H291" i="1"/>
  <c r="H296" i="1" s="1"/>
  <c r="N290" i="1"/>
  <c r="L290" i="1"/>
  <c r="L302" i="1" s="1"/>
  <c r="J290" i="1"/>
  <c r="R289" i="1"/>
  <c r="N289" i="1"/>
  <c r="J289" i="1"/>
  <c r="H289" i="1"/>
  <c r="R287" i="1"/>
  <c r="N287" i="1"/>
  <c r="J287" i="1"/>
  <c r="H287" i="1"/>
  <c r="R286" i="1"/>
  <c r="R290" i="1" s="1"/>
  <c r="N286" i="1"/>
  <c r="J286" i="1"/>
  <c r="H286" i="1"/>
  <c r="H290" i="1" s="1"/>
  <c r="H302" i="1" s="1"/>
  <c r="R277" i="1"/>
  <c r="L277" i="1"/>
  <c r="R276" i="1"/>
  <c r="N276" i="1"/>
  <c r="H276" i="1"/>
  <c r="J276" i="1" s="1"/>
  <c r="R275" i="1"/>
  <c r="N275" i="1"/>
  <c r="H275" i="1"/>
  <c r="J275" i="1" s="1"/>
  <c r="R273" i="1"/>
  <c r="N273" i="1"/>
  <c r="N277" i="1" s="1"/>
  <c r="H273" i="1"/>
  <c r="J273" i="1" s="1"/>
  <c r="R272" i="1"/>
  <c r="R278" i="1" s="1"/>
  <c r="L272" i="1"/>
  <c r="R271" i="1"/>
  <c r="N271" i="1"/>
  <c r="H271" i="1"/>
  <c r="J271" i="1" s="1"/>
  <c r="R270" i="1"/>
  <c r="N270" i="1"/>
  <c r="H270" i="1"/>
  <c r="J270" i="1" s="1"/>
  <c r="R269" i="1"/>
  <c r="N269" i="1"/>
  <c r="H269" i="1"/>
  <c r="J269" i="1" s="1"/>
  <c r="R268" i="1"/>
  <c r="N268" i="1"/>
  <c r="H268" i="1"/>
  <c r="J268" i="1" s="1"/>
  <c r="R267" i="1"/>
  <c r="N267" i="1"/>
  <c r="N272" i="1" s="1"/>
  <c r="H267" i="1"/>
  <c r="J267" i="1" s="1"/>
  <c r="R266" i="1"/>
  <c r="L266" i="1"/>
  <c r="R265" i="1"/>
  <c r="N265" i="1"/>
  <c r="H265" i="1"/>
  <c r="J265" i="1" s="1"/>
  <c r="R263" i="1"/>
  <c r="N263" i="1"/>
  <c r="H263" i="1"/>
  <c r="J263" i="1" s="1"/>
  <c r="R262" i="1"/>
  <c r="N262" i="1"/>
  <c r="H262" i="1"/>
  <c r="J262" i="1" s="1"/>
  <c r="N253" i="1"/>
  <c r="L253" i="1"/>
  <c r="R252" i="1"/>
  <c r="N252" i="1"/>
  <c r="J252" i="1"/>
  <c r="H252" i="1"/>
  <c r="R251" i="1"/>
  <c r="N251" i="1"/>
  <c r="J251" i="1"/>
  <c r="J253" i="1" s="1"/>
  <c r="H251" i="1"/>
  <c r="R249" i="1"/>
  <c r="R253" i="1" s="1"/>
  <c r="N249" i="1"/>
  <c r="J249" i="1"/>
  <c r="H249" i="1"/>
  <c r="H253" i="1" s="1"/>
  <c r="N248" i="1"/>
  <c r="L248" i="1"/>
  <c r="R247" i="1"/>
  <c r="N247" i="1"/>
  <c r="J247" i="1"/>
  <c r="H247" i="1"/>
  <c r="R246" i="1"/>
  <c r="N246" i="1"/>
  <c r="J246" i="1"/>
  <c r="H246" i="1"/>
  <c r="R245" i="1"/>
  <c r="N245" i="1"/>
  <c r="J245" i="1"/>
  <c r="H245" i="1"/>
  <c r="R244" i="1"/>
  <c r="N244" i="1"/>
  <c r="J244" i="1"/>
  <c r="H244" i="1"/>
  <c r="R243" i="1"/>
  <c r="R248" i="1" s="1"/>
  <c r="N243" i="1"/>
  <c r="J243" i="1"/>
  <c r="J248" i="1" s="1"/>
  <c r="S248" i="1" s="1"/>
  <c r="H243" i="1"/>
  <c r="H248" i="1" s="1"/>
  <c r="N242" i="1"/>
  <c r="N254" i="1" s="1"/>
  <c r="L242" i="1"/>
  <c r="L254" i="1" s="1"/>
  <c r="R241" i="1"/>
  <c r="N241" i="1"/>
  <c r="J241" i="1"/>
  <c r="H241" i="1"/>
  <c r="R239" i="1"/>
  <c r="N239" i="1"/>
  <c r="J239" i="1"/>
  <c r="H239" i="1"/>
  <c r="R238" i="1"/>
  <c r="R242" i="1" s="1"/>
  <c r="N238" i="1"/>
  <c r="J238" i="1"/>
  <c r="J242" i="1" s="1"/>
  <c r="S242" i="1" s="1"/>
  <c r="H238" i="1"/>
  <c r="H242" i="1" s="1"/>
  <c r="H254" i="1" s="1"/>
  <c r="R229" i="1"/>
  <c r="L229" i="1"/>
  <c r="R228" i="1"/>
  <c r="N228" i="1"/>
  <c r="H228" i="1"/>
  <c r="J228" i="1" s="1"/>
  <c r="R227" i="1"/>
  <c r="N227" i="1"/>
  <c r="H227" i="1"/>
  <c r="J227" i="1" s="1"/>
  <c r="R225" i="1"/>
  <c r="N225" i="1"/>
  <c r="N229" i="1" s="1"/>
  <c r="H225" i="1"/>
  <c r="J225" i="1" s="1"/>
  <c r="R224" i="1"/>
  <c r="L224" i="1"/>
  <c r="L230" i="1" s="1"/>
  <c r="R223" i="1"/>
  <c r="N223" i="1"/>
  <c r="H223" i="1"/>
  <c r="J223" i="1" s="1"/>
  <c r="R222" i="1"/>
  <c r="N222" i="1"/>
  <c r="H222" i="1"/>
  <c r="J222" i="1" s="1"/>
  <c r="R221" i="1"/>
  <c r="N221" i="1"/>
  <c r="H221" i="1"/>
  <c r="J221" i="1" s="1"/>
  <c r="R220" i="1"/>
  <c r="N220" i="1"/>
  <c r="H220" i="1"/>
  <c r="J220" i="1" s="1"/>
  <c r="R219" i="1"/>
  <c r="N219" i="1"/>
  <c r="H219" i="1"/>
  <c r="J219" i="1" s="1"/>
  <c r="R218" i="1"/>
  <c r="N218" i="1"/>
  <c r="H218" i="1"/>
  <c r="J218" i="1" s="1"/>
  <c r="R217" i="1"/>
  <c r="N217" i="1"/>
  <c r="H217" i="1"/>
  <c r="J217" i="1" s="1"/>
  <c r="R216" i="1"/>
  <c r="N216" i="1"/>
  <c r="H216" i="1"/>
  <c r="J216" i="1" s="1"/>
  <c r="R215" i="1"/>
  <c r="N215" i="1"/>
  <c r="H215" i="1"/>
  <c r="J215" i="1" s="1"/>
  <c r="R214" i="1"/>
  <c r="R230" i="1" s="1"/>
  <c r="L214" i="1"/>
  <c r="R213" i="1"/>
  <c r="N213" i="1"/>
  <c r="H213" i="1"/>
  <c r="J213" i="1" s="1"/>
  <c r="R212" i="1"/>
  <c r="R211" i="1"/>
  <c r="R210" i="1"/>
  <c r="R209" i="1"/>
  <c r="R208" i="1"/>
  <c r="R207" i="1"/>
  <c r="N207" i="1"/>
  <c r="J207" i="1"/>
  <c r="H207" i="1"/>
  <c r="R206" i="1"/>
  <c r="R205" i="1"/>
  <c r="R204" i="1"/>
  <c r="R203" i="1"/>
  <c r="R202" i="1"/>
  <c r="N202" i="1"/>
  <c r="J202" i="1"/>
  <c r="H202" i="1"/>
  <c r="R201" i="1"/>
  <c r="R200" i="1"/>
  <c r="N200" i="1"/>
  <c r="H200" i="1"/>
  <c r="J200" i="1" s="1"/>
  <c r="R199" i="1"/>
  <c r="N199" i="1"/>
  <c r="H199" i="1"/>
  <c r="J199" i="1" s="1"/>
  <c r="R198" i="1"/>
  <c r="N198" i="1"/>
  <c r="H198" i="1"/>
  <c r="J198" i="1" s="1"/>
  <c r="J214" i="1" s="1"/>
  <c r="N189" i="1"/>
  <c r="L189" i="1"/>
  <c r="R188" i="1"/>
  <c r="N188" i="1"/>
  <c r="J188" i="1"/>
  <c r="H188" i="1"/>
  <c r="R187" i="1"/>
  <c r="N187" i="1"/>
  <c r="J187" i="1"/>
  <c r="J189" i="1" s="1"/>
  <c r="S189" i="1" s="1"/>
  <c r="H187" i="1"/>
  <c r="R185" i="1"/>
  <c r="R189" i="1" s="1"/>
  <c r="N185" i="1"/>
  <c r="J185" i="1"/>
  <c r="H185" i="1"/>
  <c r="H189" i="1" s="1"/>
  <c r="L184" i="1"/>
  <c r="R183" i="1"/>
  <c r="N183" i="1"/>
  <c r="J183" i="1"/>
  <c r="H183" i="1"/>
  <c r="R182" i="1"/>
  <c r="N182" i="1"/>
  <c r="J182" i="1"/>
  <c r="H182" i="1"/>
  <c r="R181" i="1"/>
  <c r="N181" i="1"/>
  <c r="J181" i="1"/>
  <c r="H181" i="1"/>
  <c r="R180" i="1"/>
  <c r="R179" i="1"/>
  <c r="R178" i="1"/>
  <c r="R177" i="1"/>
  <c r="N177" i="1"/>
  <c r="H177" i="1"/>
  <c r="J177" i="1" s="1"/>
  <c r="R176" i="1"/>
  <c r="N176" i="1"/>
  <c r="H176" i="1"/>
  <c r="J176" i="1" s="1"/>
  <c r="R175" i="1"/>
  <c r="N175" i="1"/>
  <c r="N184" i="1" s="1"/>
  <c r="H175" i="1"/>
  <c r="J175" i="1" s="1"/>
  <c r="R174" i="1"/>
  <c r="R173" i="1"/>
  <c r="R172" i="1"/>
  <c r="R171" i="1"/>
  <c r="R170" i="1"/>
  <c r="R169" i="1"/>
  <c r="N169" i="1"/>
  <c r="J169" i="1"/>
  <c r="H169" i="1"/>
  <c r="R168" i="1"/>
  <c r="N168" i="1"/>
  <c r="J168" i="1"/>
  <c r="H168" i="1"/>
  <c r="R167" i="1"/>
  <c r="N167" i="1"/>
  <c r="J167" i="1"/>
  <c r="J184" i="1" s="1"/>
  <c r="H167" i="1"/>
  <c r="H184" i="1" s="1"/>
  <c r="N166" i="1"/>
  <c r="L166" i="1"/>
  <c r="L190" i="1" s="1"/>
  <c r="J166" i="1"/>
  <c r="R165" i="1"/>
  <c r="N165" i="1"/>
  <c r="J165" i="1"/>
  <c r="H165" i="1"/>
  <c r="R163" i="1"/>
  <c r="N163" i="1"/>
  <c r="J163" i="1"/>
  <c r="H163" i="1"/>
  <c r="R162" i="1"/>
  <c r="R166" i="1" s="1"/>
  <c r="N162" i="1"/>
  <c r="J162" i="1"/>
  <c r="H162" i="1"/>
  <c r="H166" i="1" s="1"/>
  <c r="H190" i="1" s="1"/>
  <c r="R153" i="1"/>
  <c r="L153" i="1"/>
  <c r="R152" i="1"/>
  <c r="N152" i="1"/>
  <c r="H152" i="1"/>
  <c r="J152" i="1" s="1"/>
  <c r="R151" i="1"/>
  <c r="N151" i="1"/>
  <c r="H151" i="1"/>
  <c r="J151" i="1" s="1"/>
  <c r="J153" i="1" s="1"/>
  <c r="R149" i="1"/>
  <c r="N149" i="1"/>
  <c r="H149" i="1"/>
  <c r="R148" i="1"/>
  <c r="L148" i="1"/>
  <c r="R147" i="1"/>
  <c r="N147" i="1"/>
  <c r="H147" i="1"/>
  <c r="J147" i="1" s="1"/>
  <c r="R146" i="1"/>
  <c r="N146" i="1"/>
  <c r="H146" i="1"/>
  <c r="J146" i="1" s="1"/>
  <c r="R145" i="1"/>
  <c r="N145" i="1"/>
  <c r="H145" i="1"/>
  <c r="J145" i="1" s="1"/>
  <c r="R144" i="1"/>
  <c r="N144" i="1"/>
  <c r="H144" i="1"/>
  <c r="J144" i="1" s="1"/>
  <c r="R143" i="1"/>
  <c r="N143" i="1"/>
  <c r="H143" i="1"/>
  <c r="J143" i="1" s="1"/>
  <c r="R142" i="1"/>
  <c r="R154" i="1" s="1"/>
  <c r="L142" i="1"/>
  <c r="L154" i="1" s="1"/>
  <c r="R141" i="1"/>
  <c r="N141" i="1"/>
  <c r="H141" i="1"/>
  <c r="J141" i="1" s="1"/>
  <c r="R135" i="1"/>
  <c r="N135" i="1"/>
  <c r="H135" i="1"/>
  <c r="J135" i="1" s="1"/>
  <c r="R134" i="1"/>
  <c r="N134" i="1"/>
  <c r="H134" i="1"/>
  <c r="J134" i="1" s="1"/>
  <c r="R133" i="1"/>
  <c r="N133" i="1"/>
  <c r="H133" i="1"/>
  <c r="J133" i="1" s="1"/>
  <c r="R132" i="1"/>
  <c r="N132" i="1"/>
  <c r="H132" i="1"/>
  <c r="J132" i="1" s="1"/>
  <c r="R131" i="1"/>
  <c r="N131" i="1"/>
  <c r="H131" i="1"/>
  <c r="J131" i="1" s="1"/>
  <c r="R130" i="1"/>
  <c r="N130" i="1"/>
  <c r="H130" i="1"/>
  <c r="J130" i="1" s="1"/>
  <c r="R129" i="1"/>
  <c r="N129" i="1"/>
  <c r="N142" i="1" s="1"/>
  <c r="H129" i="1"/>
  <c r="J129" i="1" s="1"/>
  <c r="N120" i="1"/>
  <c r="L120" i="1"/>
  <c r="J120" i="1"/>
  <c r="S120" i="1" s="1"/>
  <c r="R119" i="1"/>
  <c r="N119" i="1"/>
  <c r="J119" i="1"/>
  <c r="H119" i="1"/>
  <c r="R118" i="1"/>
  <c r="N118" i="1"/>
  <c r="J118" i="1"/>
  <c r="H118" i="1"/>
  <c r="R116" i="1"/>
  <c r="R120" i="1" s="1"/>
  <c r="N116" i="1"/>
  <c r="J116" i="1"/>
  <c r="H116" i="1"/>
  <c r="H120" i="1" s="1"/>
  <c r="L115" i="1"/>
  <c r="R114" i="1"/>
  <c r="N114" i="1"/>
  <c r="H114" i="1"/>
  <c r="J114" i="1" s="1"/>
  <c r="R113" i="1"/>
  <c r="N113" i="1"/>
  <c r="H113" i="1"/>
  <c r="J113" i="1" s="1"/>
  <c r="R112" i="1"/>
  <c r="N112" i="1"/>
  <c r="H112" i="1"/>
  <c r="J112" i="1" s="1"/>
  <c r="R111" i="1"/>
  <c r="N111" i="1"/>
  <c r="H111" i="1"/>
  <c r="J111" i="1" s="1"/>
  <c r="R110" i="1"/>
  <c r="R115" i="1" s="1"/>
  <c r="N110" i="1"/>
  <c r="N115" i="1" s="1"/>
  <c r="H110" i="1"/>
  <c r="L109" i="1"/>
  <c r="L121" i="1" s="1"/>
  <c r="R108" i="1"/>
  <c r="N108" i="1"/>
  <c r="J108" i="1"/>
  <c r="H108" i="1"/>
  <c r="R106" i="1"/>
  <c r="N106" i="1"/>
  <c r="J106" i="1"/>
  <c r="H106" i="1"/>
  <c r="R105" i="1"/>
  <c r="R109" i="1" s="1"/>
  <c r="R121" i="1" s="1"/>
  <c r="N105" i="1"/>
  <c r="N109" i="1" s="1"/>
  <c r="N121" i="1" s="1"/>
  <c r="J105" i="1"/>
  <c r="J109" i="1" s="1"/>
  <c r="S109" i="1" s="1"/>
  <c r="H105" i="1"/>
  <c r="H109" i="1" s="1"/>
  <c r="N96" i="1"/>
  <c r="L96" i="1"/>
  <c r="R95" i="1"/>
  <c r="N95" i="1"/>
  <c r="H95" i="1"/>
  <c r="J95" i="1" s="1"/>
  <c r="R94" i="1"/>
  <c r="N94" i="1"/>
  <c r="H94" i="1"/>
  <c r="J94" i="1" s="1"/>
  <c r="R92" i="1"/>
  <c r="R96" i="1" s="1"/>
  <c r="N92" i="1"/>
  <c r="H92" i="1"/>
  <c r="J92" i="1" s="1"/>
  <c r="R91" i="1"/>
  <c r="L91" i="1"/>
  <c r="L97" i="1" s="1"/>
  <c r="J91" i="1"/>
  <c r="S91" i="1" s="1"/>
  <c r="R90" i="1"/>
  <c r="N90" i="1"/>
  <c r="J90" i="1"/>
  <c r="H90" i="1"/>
  <c r="R89" i="1"/>
  <c r="N89" i="1"/>
  <c r="J89" i="1"/>
  <c r="H89" i="1"/>
  <c r="R88" i="1"/>
  <c r="N88" i="1"/>
  <c r="J88" i="1"/>
  <c r="H88" i="1"/>
  <c r="R87" i="1"/>
  <c r="N87" i="1"/>
  <c r="J87" i="1"/>
  <c r="H87" i="1"/>
  <c r="R86" i="1"/>
  <c r="N86" i="1"/>
  <c r="N91" i="1" s="1"/>
  <c r="J86" i="1"/>
  <c r="H86" i="1"/>
  <c r="H91" i="1" s="1"/>
  <c r="N85" i="1"/>
  <c r="L85" i="1"/>
  <c r="R84" i="1"/>
  <c r="N84" i="1"/>
  <c r="H84" i="1"/>
  <c r="J84" i="1" s="1"/>
  <c r="R83" i="1"/>
  <c r="R82" i="1"/>
  <c r="R81" i="1"/>
  <c r="R80" i="1"/>
  <c r="R79" i="1"/>
  <c r="R78" i="1"/>
  <c r="R77" i="1"/>
  <c r="R76" i="1"/>
  <c r="R75" i="1"/>
  <c r="R74" i="1"/>
  <c r="R73" i="1"/>
  <c r="N73" i="1"/>
  <c r="J73" i="1"/>
  <c r="H73" i="1"/>
  <c r="R72" i="1"/>
  <c r="N72" i="1"/>
  <c r="J72" i="1"/>
  <c r="H72" i="1"/>
  <c r="R70" i="1"/>
  <c r="R69" i="1"/>
  <c r="R68" i="1"/>
  <c r="N68" i="1"/>
  <c r="H68" i="1"/>
  <c r="J68" i="1" s="1"/>
  <c r="R67" i="1"/>
  <c r="N67" i="1"/>
  <c r="H67" i="1"/>
  <c r="J67" i="1" s="1"/>
  <c r="R66" i="1"/>
  <c r="N66" i="1"/>
  <c r="H66" i="1"/>
  <c r="J66" i="1" s="1"/>
  <c r="J85" i="1" s="1"/>
  <c r="L57" i="1"/>
  <c r="R56" i="1"/>
  <c r="N56" i="1"/>
  <c r="H56" i="1"/>
  <c r="J56" i="1" s="1"/>
  <c r="R55" i="1"/>
  <c r="N55" i="1"/>
  <c r="H55" i="1"/>
  <c r="J55" i="1" s="1"/>
  <c r="R54" i="1"/>
  <c r="N54" i="1"/>
  <c r="H54" i="1"/>
  <c r="J54" i="1" s="1"/>
  <c r="R53" i="1"/>
  <c r="N53" i="1"/>
  <c r="H53" i="1"/>
  <c r="J53" i="1" s="1"/>
  <c r="R52" i="1"/>
  <c r="N52" i="1"/>
  <c r="H52" i="1"/>
  <c r="J52" i="1" s="1"/>
  <c r="R51" i="1"/>
  <c r="N51" i="1"/>
  <c r="H51" i="1"/>
  <c r="J51" i="1" s="1"/>
  <c r="R50" i="1"/>
  <c r="N50" i="1"/>
  <c r="H50" i="1"/>
  <c r="J50" i="1" s="1"/>
  <c r="R48" i="1"/>
  <c r="R47" i="1"/>
  <c r="R46" i="1"/>
  <c r="R45" i="1"/>
  <c r="R44" i="1"/>
  <c r="R43" i="1"/>
  <c r="R42" i="1"/>
  <c r="R41" i="1"/>
  <c r="R40" i="1"/>
  <c r="R39" i="1"/>
  <c r="R38" i="1"/>
  <c r="N38" i="1"/>
  <c r="J38" i="1"/>
  <c r="H38" i="1"/>
  <c r="R36" i="1"/>
  <c r="R35" i="1"/>
  <c r="R57" i="1" s="1"/>
  <c r="N35" i="1"/>
  <c r="H35" i="1"/>
  <c r="J35" i="1" s="1"/>
  <c r="R34" i="1"/>
  <c r="N34" i="1"/>
  <c r="N57" i="1" s="1"/>
  <c r="H34" i="1"/>
  <c r="J34" i="1" s="1"/>
  <c r="R33" i="1"/>
  <c r="L33" i="1"/>
  <c r="R32" i="1"/>
  <c r="N32" i="1"/>
  <c r="H32" i="1"/>
  <c r="J32" i="1" s="1"/>
  <c r="R31" i="1"/>
  <c r="N31" i="1"/>
  <c r="H31" i="1"/>
  <c r="J31" i="1" s="1"/>
  <c r="R30" i="1"/>
  <c r="N30" i="1"/>
  <c r="H30" i="1"/>
  <c r="J30" i="1" s="1"/>
  <c r="R29" i="1"/>
  <c r="N29" i="1"/>
  <c r="H29" i="1"/>
  <c r="J29" i="1" s="1"/>
  <c r="R28" i="1"/>
  <c r="N28" i="1"/>
  <c r="N33" i="1" s="1"/>
  <c r="H28" i="1"/>
  <c r="J28" i="1" s="1"/>
  <c r="L27" i="1"/>
  <c r="L58" i="1" s="1"/>
  <c r="R22" i="1"/>
  <c r="R21" i="1"/>
  <c r="R20" i="1"/>
  <c r="R19" i="1"/>
  <c r="R18" i="1"/>
  <c r="N18" i="1"/>
  <c r="N27" i="1" s="1"/>
  <c r="H18" i="1"/>
  <c r="J18" i="1" s="1"/>
  <c r="R16" i="1"/>
  <c r="R15" i="1"/>
  <c r="R14" i="1"/>
  <c r="R13" i="1"/>
  <c r="R12" i="1"/>
  <c r="R11" i="1"/>
  <c r="R10" i="1"/>
  <c r="R9" i="1"/>
  <c r="R8" i="1"/>
  <c r="R7" i="1"/>
  <c r="N7" i="1"/>
  <c r="H7" i="1"/>
  <c r="J7" i="1" s="1"/>
  <c r="R6" i="1"/>
  <c r="N6" i="1"/>
  <c r="H6" i="1"/>
  <c r="J6" i="1" s="1"/>
  <c r="R5" i="1"/>
  <c r="N5" i="1"/>
  <c r="H5" i="1"/>
  <c r="H27" i="1" s="1"/>
  <c r="J33" i="1" l="1"/>
  <c r="S33" i="1" s="1"/>
  <c r="N58" i="1"/>
  <c r="S121" i="1"/>
  <c r="S166" i="1"/>
  <c r="J190" i="1"/>
  <c r="H272" i="1"/>
  <c r="R27" i="1"/>
  <c r="R58" i="1" s="1"/>
  <c r="H57" i="1"/>
  <c r="N97" i="1"/>
  <c r="J96" i="1"/>
  <c r="S96" i="1" s="1"/>
  <c r="J254" i="1"/>
  <c r="R255" i="1" s="1"/>
  <c r="H115" i="1"/>
  <c r="H121" i="1" s="1"/>
  <c r="J110" i="1"/>
  <c r="J115" i="1" s="1"/>
  <c r="S115" i="1" s="1"/>
  <c r="H58" i="1"/>
  <c r="H33" i="1"/>
  <c r="R85" i="1"/>
  <c r="R97" i="1" s="1"/>
  <c r="J302" i="1"/>
  <c r="R303" i="1" s="1"/>
  <c r="S290" i="1"/>
  <c r="S302" i="1" s="1"/>
  <c r="J149" i="1"/>
  <c r="H153" i="1"/>
  <c r="J5" i="1"/>
  <c r="J27" i="1" s="1"/>
  <c r="J57" i="1"/>
  <c r="S57" i="1" s="1"/>
  <c r="N357" i="1"/>
  <c r="H85" i="1"/>
  <c r="H96" i="1"/>
  <c r="H148" i="1"/>
  <c r="N153" i="1"/>
  <c r="S153" i="1" s="1"/>
  <c r="N214" i="1"/>
  <c r="N230" i="1" s="1"/>
  <c r="J224" i="1"/>
  <c r="S224" i="1" s="1"/>
  <c r="J229" i="1"/>
  <c r="S229" i="1" s="1"/>
  <c r="J272" i="1"/>
  <c r="S272" i="1" s="1"/>
  <c r="R317" i="1"/>
  <c r="R329" i="1" s="1"/>
  <c r="H351" i="1"/>
  <c r="N356" i="1"/>
  <c r="J148" i="1"/>
  <c r="S148" i="1" s="1"/>
  <c r="N190" i="1"/>
  <c r="H214" i="1"/>
  <c r="N224" i="1"/>
  <c r="J266" i="1"/>
  <c r="J277" i="1"/>
  <c r="S277" i="1" s="1"/>
  <c r="N329" i="1"/>
  <c r="J351" i="1"/>
  <c r="S351" i="1" s="1"/>
  <c r="J142" i="1"/>
  <c r="H142" i="1"/>
  <c r="H154" i="1" s="1"/>
  <c r="N148" i="1"/>
  <c r="N154" i="1" s="1"/>
  <c r="R190" i="1"/>
  <c r="R184" i="1"/>
  <c r="S184" i="1" s="1"/>
  <c r="H229" i="1"/>
  <c r="R254" i="1"/>
  <c r="S253" i="1"/>
  <c r="S254" i="1" s="1"/>
  <c r="N266" i="1"/>
  <c r="N278" i="1" s="1"/>
  <c r="L278" i="1"/>
  <c r="R302" i="1"/>
  <c r="H317" i="1"/>
  <c r="H329" i="1" s="1"/>
  <c r="J310" i="1"/>
  <c r="J317" i="1" s="1"/>
  <c r="J341" i="1"/>
  <c r="S356" i="1"/>
  <c r="H224" i="1"/>
  <c r="H266" i="1"/>
  <c r="H278" i="1" s="1"/>
  <c r="H277" i="1"/>
  <c r="H341" i="1"/>
  <c r="H356" i="1"/>
  <c r="S266" i="1" l="1"/>
  <c r="S278" i="1" s="1"/>
  <c r="J278" i="1"/>
  <c r="R279" i="1" s="1"/>
  <c r="H357" i="1"/>
  <c r="S214" i="1"/>
  <c r="S230" i="1" s="1"/>
  <c r="S27" i="1"/>
  <c r="S58" i="1" s="1"/>
  <c r="J58" i="1"/>
  <c r="R59" i="1" s="1"/>
  <c r="S85" i="1"/>
  <c r="S97" i="1" s="1"/>
  <c r="R191" i="1"/>
  <c r="J154" i="1"/>
  <c r="R155" i="1" s="1"/>
  <c r="S142" i="1"/>
  <c r="S154" i="1" s="1"/>
  <c r="S341" i="1"/>
  <c r="S357" i="1" s="1"/>
  <c r="J357" i="1"/>
  <c r="R358" i="1" s="1"/>
  <c r="R363" i="1" s="1"/>
  <c r="H230" i="1"/>
  <c r="J230" i="1"/>
  <c r="R231" i="1" s="1"/>
  <c r="S190" i="1"/>
  <c r="J97" i="1"/>
  <c r="R98" i="1" s="1"/>
  <c r="S317" i="1"/>
  <c r="S329" i="1" s="1"/>
  <c r="J329" i="1"/>
  <c r="R330" i="1" s="1"/>
  <c r="H97" i="1"/>
  <c r="J121" i="1"/>
  <c r="R122" i="1" s="1"/>
</calcChain>
</file>

<file path=xl/sharedStrings.xml><?xml version="1.0" encoding="utf-8"?>
<sst xmlns="http://schemas.openxmlformats.org/spreadsheetml/2006/main" count="508" uniqueCount="147">
  <si>
    <t xml:space="preserve"> </t>
  </si>
  <si>
    <t xml:space="preserve">Акт выполненых работ за Февраль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</si>
  <si>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</si>
  <si>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</si>
  <si>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</si>
  <si>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</si>
  <si>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</si>
  <si>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</si>
  <si>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</si>
  <si>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</si>
  <si>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</si>
  <si>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</si>
  <si>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</si>
  <si>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</si>
  <si>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</si>
  <si>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</si>
  <si>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</si>
  <si>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50 лет Приморья д. 6</t>
  </si>
  <si>
    <t>ТВК</t>
  </si>
  <si>
    <t>1.</t>
  </si>
  <si>
    <t xml:space="preserve">Вывод холодной воды в  подьезд </t>
  </si>
  <si>
    <t>ст дома                 1-3 подьезд</t>
  </si>
  <si>
    <t>мазда</t>
  </si>
  <si>
    <t>метапол ф12*16</t>
  </si>
  <si>
    <t>уголок с креплением</t>
  </si>
  <si>
    <t>фитинг ф12*16*15</t>
  </si>
  <si>
    <t>кран ф15</t>
  </si>
  <si>
    <t>кран ф12*16*15</t>
  </si>
  <si>
    <t>тройник  ф16*20*15</t>
  </si>
  <si>
    <t>тройник ф20*26*15</t>
  </si>
  <si>
    <t>фумлента</t>
  </si>
  <si>
    <t>шуруп</t>
  </si>
  <si>
    <t>шланг</t>
  </si>
  <si>
    <t>2.</t>
  </si>
  <si>
    <t>Замена стояка отопления, перекрытие стояков отопления, сброс, демонтаж стояков отопления в кухне и  зале кв 20,23,26, монтаж стояка, запуск, проверка.</t>
  </si>
  <si>
    <t>Головков</t>
  </si>
  <si>
    <t>труба ППР ф25</t>
  </si>
  <si>
    <t>уголок ф25</t>
  </si>
  <si>
    <t>муфта ф25</t>
  </si>
  <si>
    <t>бочат ф25</t>
  </si>
  <si>
    <t>фум лента</t>
  </si>
  <si>
    <t>итого</t>
  </si>
  <si>
    <t>РСЦ</t>
  </si>
  <si>
    <t>Эл цех</t>
  </si>
  <si>
    <t>Чистка кабеля и соединение проколом к межэтажному щиту, монтаж, демонтаж автомата, замена эл. Лампы</t>
  </si>
  <si>
    <t>ст дома                      2 подьезд, 3 этаж</t>
  </si>
  <si>
    <t>прокол</t>
  </si>
  <si>
    <t>автомат</t>
  </si>
  <si>
    <t>Монтаж светильнтков на улицн в тамбуре, бурение отверстий в стенах, протяжка в гофре, подключение линий в щиты первых этажах.</t>
  </si>
  <si>
    <t>ст дома</t>
  </si>
  <si>
    <t>гофра ф20</t>
  </si>
  <si>
    <t>гофра ф15</t>
  </si>
  <si>
    <t>кабель  2-2,5</t>
  </si>
  <si>
    <t>саморезы</t>
  </si>
  <si>
    <t>дюбель</t>
  </si>
  <si>
    <t>распай коробки</t>
  </si>
  <si>
    <t>выключатель двойной</t>
  </si>
  <si>
    <t>светильник</t>
  </si>
  <si>
    <t>хомут</t>
  </si>
  <si>
    <t>клипсы ф20</t>
  </si>
  <si>
    <t>клипсы ф15</t>
  </si>
  <si>
    <t xml:space="preserve">Акт выполненых работ за   Март  2022 год </t>
  </si>
  <si>
    <t>Перекрытие крана, сброс во холодной воды, демонтаж стояка, обрезка стояка, нарезка резьбы, монтаж отсечного крана, запуск, проверка.</t>
  </si>
  <si>
    <t>кв 10</t>
  </si>
  <si>
    <t>ниссан</t>
  </si>
  <si>
    <t>кран ф20</t>
  </si>
  <si>
    <t>диск отрезной</t>
  </si>
  <si>
    <t>Перекрытие стояка холодной воды, сброс, вскрытие шахт, бурение отверстия, монтаж стояка пропиленоом, подключение к разводкам, запуск, проверка, монтаж заглушке на стояке.</t>
  </si>
  <si>
    <t>кв 10,13,16</t>
  </si>
  <si>
    <t>труба ППР ф20</t>
  </si>
  <si>
    <t>тройник ф20</t>
  </si>
  <si>
    <t>угол ф20</t>
  </si>
  <si>
    <t>американка ф20</t>
  </si>
  <si>
    <t>клипса</t>
  </si>
  <si>
    <t>субботник</t>
  </si>
  <si>
    <t>мешок</t>
  </si>
  <si>
    <t>Дом</t>
  </si>
  <si>
    <t xml:space="preserve">Акт выполненых работ за   Апрель  2022 год </t>
  </si>
  <si>
    <t>Ремонт входной метал. Двери</t>
  </si>
  <si>
    <t>диск отр</t>
  </si>
  <si>
    <t>электроды</t>
  </si>
  <si>
    <t xml:space="preserve">Акт выполненых работ за   Май  2022 год </t>
  </si>
  <si>
    <t>Перекрытие стояка хол воды в подвале, демонтаж лежака и канал стояка. Выкладка тумб, монтаж новой трубой, запуск, проверка.</t>
  </si>
  <si>
    <t>труба ф110</t>
  </si>
  <si>
    <t>манжет ф110</t>
  </si>
  <si>
    <t>отвод ф110</t>
  </si>
  <si>
    <t>кирпич</t>
  </si>
  <si>
    <t>Проверка оборудования . Теплосчетчик в составе : Вычислитель ВТК-7, перобразователь расхода</t>
  </si>
  <si>
    <t>11,05.2022</t>
  </si>
  <si>
    <t>договор №А 275/2021//Д</t>
  </si>
  <si>
    <t>Ремонт оборудования. Замена элемента питания на вычислитель ВКТ-7</t>
  </si>
  <si>
    <t xml:space="preserve">Проверка оборудования. Термопреобразователь КТПТР </t>
  </si>
  <si>
    <t xml:space="preserve">Акт выполненых работ за  Июнь  2022 год </t>
  </si>
  <si>
    <t>Промывка и опрессовка системы теплоснабжения</t>
  </si>
  <si>
    <t>Заявление субботник</t>
  </si>
  <si>
    <t>ст. дома</t>
  </si>
  <si>
    <t>Краска ж</t>
  </si>
  <si>
    <t>краска к</t>
  </si>
  <si>
    <t xml:space="preserve">краска г </t>
  </si>
  <si>
    <t xml:space="preserve">краска з </t>
  </si>
  <si>
    <t>краска кор</t>
  </si>
  <si>
    <t>краска сер</t>
  </si>
  <si>
    <t>кисть</t>
  </si>
  <si>
    <t>растворитель</t>
  </si>
  <si>
    <t>Субботник</t>
  </si>
  <si>
    <t xml:space="preserve">Известь </t>
  </si>
  <si>
    <t>Краска сер</t>
  </si>
  <si>
    <t>краска зел</t>
  </si>
  <si>
    <t>колер</t>
  </si>
  <si>
    <t xml:space="preserve">Акт выполненых работ за  Июль  2022 год </t>
  </si>
  <si>
    <t>Установка навесного замка</t>
  </si>
  <si>
    <t>нав/эам</t>
  </si>
  <si>
    <t>Перекрытие стояк отопления,сброс воды,замена фитинга,протяжка резьбовых соединений муфта</t>
  </si>
  <si>
    <t>кв24</t>
  </si>
  <si>
    <t>фитинг</t>
  </si>
  <si>
    <t>муфта20</t>
  </si>
  <si>
    <t>лен</t>
  </si>
  <si>
    <t>Перекрытие стояка отоплен в подвале,сброс,демонтаж сгонов,нарезка резьбы,монтаж сгонов метаполом,запуск,проверка.</t>
  </si>
  <si>
    <t>б/н</t>
  </si>
  <si>
    <t>кв5</t>
  </si>
  <si>
    <t>метапол20*26</t>
  </si>
  <si>
    <t>фитинг20*26</t>
  </si>
  <si>
    <t>фум лен</t>
  </si>
  <si>
    <t>Спилевание кустов сирени,погрузка веток и вывозка на мусорный полигон,открытие оконных створок в подъезда</t>
  </si>
  <si>
    <t>бензин</t>
  </si>
  <si>
    <t>масло</t>
  </si>
  <si>
    <t>Уборка старого песка с детской песочницы,заполнение песочнецы новым песком</t>
  </si>
  <si>
    <t>Ст дома</t>
  </si>
  <si>
    <t>песок</t>
  </si>
  <si>
    <t xml:space="preserve">Акт выполненых работ за  Август  2022 год </t>
  </si>
  <si>
    <t xml:space="preserve">Акт выполненых работ за  Сентябрь  2022 год </t>
  </si>
  <si>
    <t xml:space="preserve">Акт выполненых работ за  Октябрь  2022 год </t>
  </si>
  <si>
    <t xml:space="preserve">Акт выполненых работ за  Ноябрь  2022 год </t>
  </si>
  <si>
    <t>Перекрытие стояков холод и горяч воды в подвале,замена заглушки на стояке гор воды в туалете,запуск проверка.</t>
  </si>
  <si>
    <t>кв7</t>
  </si>
  <si>
    <t>заглушка15</t>
  </si>
  <si>
    <t>Закрытие подвал окон</t>
  </si>
  <si>
    <t>СТ ДОМА</t>
  </si>
  <si>
    <t>НИССАН</t>
  </si>
  <si>
    <t>ПЕНОПЛАСТ</t>
  </si>
  <si>
    <t>ПЕН МОНТ</t>
  </si>
  <si>
    <t xml:space="preserve">Акт выполненых работ за  Декабрь 2022 год </t>
  </si>
  <si>
    <t>сборка и установка почтовых ящиков 6 кор.  (27 шт)</t>
  </si>
  <si>
    <t>ящик почтовый</t>
  </si>
  <si>
    <t>саморез</t>
  </si>
  <si>
    <t>сверло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</si>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</sst>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2" fillId="0" borderId="0" xfId="0" applyNumberFormat="1" applyFont="1"/>
    <xf numFmtId="2" fontId="2" fillId="0" borderId="0" xfId="0" applyNumberFormat="1" applyFont="1" applyBorder="1"/>
    <xf numFmtId="0" fontId="2" fillId="0" borderId="0" xfId="0" applyFont="1"/>
    <xf numFmtId="2" fontId="6" fillId="0" borderId="2" xfId="0" applyNumberFormat="1" applyFont="1" applyBorder="1"/>
    <xf numFmtId="2" fontId="0" fillId="0" borderId="0" xfId="0" applyNumberFormat="1"/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2" fontId="0" fillId="0" borderId="2" xfId="0" applyNumberFormat="1" applyBorder="1"/>
    <xf numFmtId="0" fontId="4" fillId="0" borderId="2" xfId="0" applyFont="1" applyBorder="1"/>
    <xf numFmtId="14" fontId="0" fillId="0" borderId="2" xfId="0" applyNumberFormat="1" applyBorder="1"/>
    <xf numFmtId="0" fontId="7" fillId="0" borderId="2" xfId="0" applyFont="1" applyFill="1" applyBorder="1"/>
    <xf numFmtId="2" fontId="2" fillId="0" borderId="2" xfId="0" applyNumberFormat="1" applyFont="1" applyBorder="1"/>
    <xf numFmtId="0" fontId="6" fillId="0" borderId="2" xfId="0" applyFont="1" applyBorder="1"/>
    <xf numFmtId="2" fontId="0" fillId="0" borderId="2" xfId="0" applyNumberFormat="1" applyBorder="1" applyAlignment="1">
      <alignment wrapText="1"/>
    </xf>
    <xf numFmtId="2" fontId="0" fillId="0" borderId="2" xfId="0" applyNumberFormat="1" applyFont="1" applyBorder="1"/>
    <xf numFmtId="2" fontId="8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2C582-D0C7-4B83-B8A7-23691343FFCE}">
  <sheetPr>
    <tabColor rgb="FFFFFF00"/>
  </sheetPr>
  <dimension ref="A1:AD363"/>
  <sheetViews>
    <sheetView tabSelected="1" zoomScale="90" zoomScaleNormal="90" workbookViewId="0">
      <pane xSplit="1" ySplit="4" topLeftCell="B126" activePane="bottomRight" state="frozen"/>
      <selection pane="topRight" activeCell="B1" sqref="B1"/>
      <selection pane="bottomLeft" activeCell="A5" sqref="A5"/>
      <selection pane="bottomRight" activeCell="R364" sqref="R364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1" customWidth="1"/>
    <col min="11" max="11" width="8.140625" customWidth="1"/>
    <col min="12" max="12" width="7" customWidth="1"/>
    <col min="14" max="14" width="9.7109375" customWidth="1"/>
    <col min="15" max="15" width="13.710937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2" spans="1:3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0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/>
      <c r="J3" s="4"/>
      <c r="K3" s="3"/>
      <c r="L3" s="4" t="s">
        <v>10</v>
      </c>
      <c r="M3" s="4"/>
      <c r="N3" s="4"/>
      <c r="O3" s="4" t="s">
        <v>11</v>
      </c>
      <c r="P3" s="4"/>
      <c r="Q3" s="4"/>
      <c r="R3" s="4"/>
      <c r="S3" s="5"/>
      <c r="T3" s="5"/>
      <c r="U3" s="5"/>
      <c r="V3" s="5"/>
    </row>
    <row r="4" spans="1:30" ht="25.5" x14ac:dyDescent="0.2">
      <c r="A4" s="6"/>
      <c r="B4" s="6"/>
      <c r="C4" s="6"/>
      <c r="D4" s="6"/>
      <c r="E4" s="6"/>
      <c r="F4" s="7"/>
      <c r="G4" s="7"/>
      <c r="H4" s="8" t="s">
        <v>12</v>
      </c>
      <c r="I4" s="8" t="s">
        <v>13</v>
      </c>
      <c r="J4" s="8" t="s">
        <v>14</v>
      </c>
      <c r="K4" s="7"/>
      <c r="L4" s="8" t="s">
        <v>12</v>
      </c>
      <c r="M4" s="8" t="s">
        <v>15</v>
      </c>
      <c r="N4" s="8" t="s">
        <v>14</v>
      </c>
      <c r="O4" s="8" t="s">
        <v>16</v>
      </c>
      <c r="P4" s="8" t="s">
        <v>12</v>
      </c>
      <c r="Q4" s="8" t="s">
        <v>15</v>
      </c>
      <c r="R4" s="8" t="s">
        <v>14</v>
      </c>
      <c r="S4" s="5"/>
      <c r="T4" s="5"/>
      <c r="U4" s="5"/>
      <c r="V4" s="5"/>
    </row>
    <row r="5" spans="1:30" ht="31.5" x14ac:dyDescent="0.2">
      <c r="A5" s="9"/>
      <c r="B5" s="9"/>
      <c r="C5" s="9"/>
      <c r="D5" s="9"/>
      <c r="E5" s="10" t="s">
        <v>17</v>
      </c>
      <c r="F5" s="9"/>
      <c r="G5" s="9"/>
      <c r="H5" s="11">
        <f>F5*G5</f>
        <v>0</v>
      </c>
      <c r="I5" s="11"/>
      <c r="J5" s="11">
        <f>H5*I5</f>
        <v>0</v>
      </c>
      <c r="K5" s="11"/>
      <c r="L5" s="11"/>
      <c r="M5" s="11"/>
      <c r="N5" s="11">
        <f>L5*M5</f>
        <v>0</v>
      </c>
      <c r="O5" s="11"/>
      <c r="P5" s="11"/>
      <c r="Q5" s="11"/>
      <c r="R5" s="11">
        <f>P5*Q5</f>
        <v>0</v>
      </c>
      <c r="S5" s="12"/>
      <c r="T5" s="5"/>
      <c r="U5" s="5"/>
      <c r="V5" s="5"/>
    </row>
    <row r="6" spans="1:30" ht="15" x14ac:dyDescent="0.2">
      <c r="A6" s="9"/>
      <c r="B6" s="9"/>
      <c r="C6" s="9"/>
      <c r="D6" s="9"/>
      <c r="E6" s="13" t="s">
        <v>18</v>
      </c>
      <c r="F6" s="9"/>
      <c r="G6" s="9"/>
      <c r="H6" s="11">
        <f>F6*G6</f>
        <v>0</v>
      </c>
      <c r="I6" s="11"/>
      <c r="J6" s="11">
        <f>H6*I6</f>
        <v>0</v>
      </c>
      <c r="K6" s="11"/>
      <c r="L6" s="11"/>
      <c r="M6" s="11"/>
      <c r="N6" s="11">
        <f>L6*M6</f>
        <v>0</v>
      </c>
      <c r="O6" s="11"/>
      <c r="P6" s="11"/>
      <c r="Q6" s="11"/>
      <c r="R6" s="11">
        <f t="shared" ref="R6:R22" si="0">P6*Q6</f>
        <v>0</v>
      </c>
      <c r="S6" s="12"/>
      <c r="T6" s="5"/>
      <c r="U6" s="5"/>
      <c r="V6" s="5"/>
    </row>
    <row r="7" spans="1:30" s="19" customFormat="1" ht="30.75" customHeight="1" x14ac:dyDescent="0.2">
      <c r="A7" s="9" t="s">
        <v>19</v>
      </c>
      <c r="B7" s="9" t="s">
        <v>20</v>
      </c>
      <c r="C7" s="14">
        <v>44593</v>
      </c>
      <c r="D7" s="9"/>
      <c r="E7" s="15" t="s">
        <v>21</v>
      </c>
      <c r="F7" s="9">
        <v>4</v>
      </c>
      <c r="G7" s="9">
        <v>1</v>
      </c>
      <c r="H7" s="11">
        <f>F7*G7</f>
        <v>4</v>
      </c>
      <c r="I7" s="11">
        <v>600</v>
      </c>
      <c r="J7" s="11">
        <f>H7*I7</f>
        <v>2400</v>
      </c>
      <c r="K7" s="11" t="s">
        <v>22</v>
      </c>
      <c r="L7" s="11">
        <v>0.5</v>
      </c>
      <c r="M7" s="11">
        <v>400</v>
      </c>
      <c r="N7" s="11">
        <f>L7*M7</f>
        <v>200</v>
      </c>
      <c r="O7" s="11" t="s">
        <v>23</v>
      </c>
      <c r="P7" s="11">
        <v>16</v>
      </c>
      <c r="Q7" s="11">
        <v>71</v>
      </c>
      <c r="R7" s="11">
        <f t="shared" si="0"/>
        <v>1136</v>
      </c>
      <c r="S7" s="16"/>
      <c r="T7" s="17"/>
      <c r="U7" s="17"/>
      <c r="V7" s="17"/>
      <c r="W7" s="18"/>
      <c r="X7" s="18"/>
      <c r="Y7" s="18"/>
      <c r="Z7" s="18"/>
      <c r="AA7" s="18"/>
      <c r="AB7" s="18"/>
      <c r="AC7" s="18"/>
      <c r="AD7" s="18"/>
    </row>
    <row r="8" spans="1:30" ht="25.5" x14ac:dyDescent="0.2">
      <c r="A8" s="9"/>
      <c r="B8" s="9"/>
      <c r="C8" s="9"/>
      <c r="D8" s="9"/>
      <c r="E8" s="9"/>
      <c r="F8" s="9"/>
      <c r="G8" s="9"/>
      <c r="H8" s="11"/>
      <c r="I8" s="11"/>
      <c r="J8" s="11"/>
      <c r="K8" s="11"/>
      <c r="L8" s="11"/>
      <c r="M8" s="11"/>
      <c r="N8" s="11"/>
      <c r="O8" s="11" t="s">
        <v>24</v>
      </c>
      <c r="P8" s="11">
        <v>2</v>
      </c>
      <c r="Q8" s="11">
        <v>129</v>
      </c>
      <c r="R8" s="11">
        <f t="shared" si="0"/>
        <v>258</v>
      </c>
      <c r="S8" s="16"/>
      <c r="T8" s="17"/>
      <c r="U8" s="17"/>
      <c r="V8" s="17"/>
      <c r="W8" s="18"/>
      <c r="X8" s="18"/>
      <c r="Y8" s="18"/>
      <c r="Z8" s="18"/>
      <c r="AA8" s="18"/>
      <c r="AB8" s="18"/>
      <c r="AC8" s="18"/>
      <c r="AD8" s="18"/>
    </row>
    <row r="9" spans="1:30" ht="25.5" x14ac:dyDescent="0.2">
      <c r="A9" s="9"/>
      <c r="B9" s="9"/>
      <c r="C9" s="9"/>
      <c r="D9" s="9"/>
      <c r="E9" s="9"/>
      <c r="F9" s="9"/>
      <c r="G9" s="9"/>
      <c r="H9" s="11"/>
      <c r="I9" s="11"/>
      <c r="J9" s="11"/>
      <c r="K9" s="11"/>
      <c r="L9" s="11"/>
      <c r="M9" s="11"/>
      <c r="N9" s="11"/>
      <c r="O9" s="11" t="s">
        <v>25</v>
      </c>
      <c r="P9" s="11">
        <v>2</v>
      </c>
      <c r="Q9" s="11">
        <v>110</v>
      </c>
      <c r="R9" s="11">
        <f t="shared" si="0"/>
        <v>220</v>
      </c>
      <c r="S9" s="16"/>
      <c r="T9" s="17"/>
      <c r="U9" s="17"/>
      <c r="V9" s="17"/>
      <c r="W9" s="18"/>
      <c r="X9" s="18"/>
      <c r="Y9" s="18"/>
      <c r="Z9" s="18"/>
      <c r="AA9" s="18"/>
      <c r="AB9" s="18"/>
      <c r="AC9" s="18"/>
      <c r="AD9" s="18"/>
    </row>
    <row r="10" spans="1:30" x14ac:dyDescent="0.2">
      <c r="A10" s="9"/>
      <c r="B10" s="9"/>
      <c r="C10" s="9"/>
      <c r="D10" s="9"/>
      <c r="E10" s="9"/>
      <c r="F10" s="9"/>
      <c r="G10" s="9"/>
      <c r="H10" s="11"/>
      <c r="I10" s="11"/>
      <c r="J10" s="11"/>
      <c r="K10" s="11"/>
      <c r="L10" s="11"/>
      <c r="M10" s="11"/>
      <c r="N10" s="11"/>
      <c r="O10" s="11" t="s">
        <v>26</v>
      </c>
      <c r="P10" s="11">
        <v>2</v>
      </c>
      <c r="Q10" s="11">
        <v>246.23</v>
      </c>
      <c r="R10" s="11">
        <f t="shared" si="0"/>
        <v>492.46</v>
      </c>
      <c r="S10" s="16"/>
      <c r="T10" s="17"/>
      <c r="U10" s="17"/>
      <c r="V10" s="17"/>
      <c r="W10" s="18"/>
      <c r="X10" s="18"/>
      <c r="Y10" s="18"/>
      <c r="Z10" s="18"/>
      <c r="AA10" s="18"/>
      <c r="AB10" s="18"/>
      <c r="AC10" s="18"/>
      <c r="AD10" s="18"/>
    </row>
    <row r="11" spans="1:30" ht="25.5" x14ac:dyDescent="0.2">
      <c r="A11" s="9"/>
      <c r="B11" s="9"/>
      <c r="C11" s="9"/>
      <c r="D11" s="9"/>
      <c r="E11" s="9"/>
      <c r="F11" s="9"/>
      <c r="G11" s="9"/>
      <c r="H11" s="11"/>
      <c r="I11" s="11"/>
      <c r="J11" s="11"/>
      <c r="K11" s="11"/>
      <c r="L11" s="11"/>
      <c r="M11" s="11"/>
      <c r="N11" s="11"/>
      <c r="O11" s="11" t="s">
        <v>27</v>
      </c>
      <c r="P11" s="11">
        <v>2</v>
      </c>
      <c r="Q11" s="11">
        <v>264</v>
      </c>
      <c r="R11" s="11">
        <f t="shared" si="0"/>
        <v>528</v>
      </c>
      <c r="S11" s="16"/>
      <c r="T11" s="17"/>
      <c r="U11" s="17"/>
      <c r="V11" s="17"/>
      <c r="W11" s="18"/>
      <c r="X11" s="18"/>
      <c r="Y11" s="18"/>
      <c r="Z11" s="18"/>
      <c r="AA11" s="18"/>
      <c r="AB11" s="18"/>
      <c r="AC11" s="18"/>
      <c r="AD11" s="18"/>
    </row>
    <row r="12" spans="1:30" ht="25.5" x14ac:dyDescent="0.2">
      <c r="A12" s="9"/>
      <c r="B12" s="9"/>
      <c r="C12" s="9"/>
      <c r="D12" s="9"/>
      <c r="E12" s="9"/>
      <c r="F12" s="9"/>
      <c r="G12" s="9"/>
      <c r="H12" s="11"/>
      <c r="I12" s="11"/>
      <c r="J12" s="11"/>
      <c r="K12" s="11"/>
      <c r="L12" s="11"/>
      <c r="M12" s="11"/>
      <c r="N12" s="11"/>
      <c r="O12" s="11" t="s">
        <v>28</v>
      </c>
      <c r="P12" s="11">
        <v>1</v>
      </c>
      <c r="Q12" s="11">
        <v>238</v>
      </c>
      <c r="R12" s="11">
        <f t="shared" si="0"/>
        <v>238</v>
      </c>
      <c r="S12" s="16"/>
      <c r="T12" s="17"/>
      <c r="U12" s="17"/>
      <c r="V12" s="17"/>
      <c r="W12" s="18"/>
      <c r="X12" s="18"/>
      <c r="Y12" s="18"/>
      <c r="Z12" s="18"/>
      <c r="AA12" s="18"/>
      <c r="AB12" s="18"/>
      <c r="AC12" s="18"/>
      <c r="AD12" s="18"/>
    </row>
    <row r="13" spans="1:30" ht="25.5" x14ac:dyDescent="0.2">
      <c r="A13" s="9"/>
      <c r="B13" s="9"/>
      <c r="C13" s="9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 t="s">
        <v>29</v>
      </c>
      <c r="P13" s="11">
        <v>1</v>
      </c>
      <c r="Q13" s="11">
        <v>267.67</v>
      </c>
      <c r="R13" s="11">
        <f t="shared" si="0"/>
        <v>267.67</v>
      </c>
      <c r="S13" s="16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</row>
    <row r="14" spans="1:30" x14ac:dyDescent="0.2">
      <c r="A14" s="9"/>
      <c r="B14" s="9"/>
      <c r="C14" s="9"/>
      <c r="D14" s="9"/>
      <c r="E14" s="9"/>
      <c r="F14" s="9"/>
      <c r="G14" s="9"/>
      <c r="H14" s="11"/>
      <c r="I14" s="11"/>
      <c r="J14" s="11"/>
      <c r="K14" s="11"/>
      <c r="L14" s="11"/>
      <c r="M14" s="11"/>
      <c r="N14" s="11"/>
      <c r="O14" s="11" t="s">
        <v>30</v>
      </c>
      <c r="P14" s="11">
        <v>1</v>
      </c>
      <c r="Q14" s="11">
        <v>75</v>
      </c>
      <c r="R14" s="11">
        <f t="shared" si="0"/>
        <v>75</v>
      </c>
      <c r="S14" s="16"/>
      <c r="T14" s="17"/>
      <c r="U14" s="17"/>
      <c r="V14" s="17"/>
      <c r="W14" s="18"/>
      <c r="X14" s="18"/>
      <c r="Y14" s="18"/>
      <c r="Z14" s="18"/>
      <c r="AA14" s="18"/>
      <c r="AB14" s="18"/>
      <c r="AC14" s="18"/>
      <c r="AD14" s="18"/>
    </row>
    <row r="15" spans="1:30" x14ac:dyDescent="0.2">
      <c r="A15" s="9"/>
      <c r="B15" s="9"/>
      <c r="C15" s="9"/>
      <c r="D15" s="9"/>
      <c r="E15" s="9"/>
      <c r="F15" s="9"/>
      <c r="G15" s="9"/>
      <c r="H15" s="11"/>
      <c r="I15" s="11"/>
      <c r="J15" s="11"/>
      <c r="K15" s="11"/>
      <c r="L15" s="11"/>
      <c r="M15" s="11"/>
      <c r="N15" s="11"/>
      <c r="O15" s="11" t="s">
        <v>31</v>
      </c>
      <c r="P15" s="11">
        <v>4</v>
      </c>
      <c r="Q15" s="11">
        <v>0.8</v>
      </c>
      <c r="R15" s="11">
        <f t="shared" si="0"/>
        <v>3.2</v>
      </c>
      <c r="S15" s="16"/>
      <c r="T15" s="17"/>
      <c r="U15" s="17"/>
      <c r="V15" s="17"/>
      <c r="W15" s="18"/>
      <c r="X15" s="18"/>
      <c r="Y15" s="18"/>
      <c r="Z15" s="18"/>
      <c r="AA15" s="18"/>
      <c r="AB15" s="18"/>
      <c r="AC15" s="18"/>
      <c r="AD15" s="18"/>
    </row>
    <row r="16" spans="1:30" x14ac:dyDescent="0.2">
      <c r="A16" s="9"/>
      <c r="B16" s="9"/>
      <c r="C16" s="9"/>
      <c r="D16" s="9"/>
      <c r="E16" s="9"/>
      <c r="F16" s="9"/>
      <c r="G16" s="9"/>
      <c r="H16" s="11"/>
      <c r="I16" s="11"/>
      <c r="J16" s="11"/>
      <c r="K16" s="11"/>
      <c r="L16" s="11"/>
      <c r="M16" s="11"/>
      <c r="N16" s="11"/>
      <c r="O16" s="11" t="s">
        <v>32</v>
      </c>
      <c r="P16" s="11">
        <v>2</v>
      </c>
      <c r="Q16" s="11">
        <v>80</v>
      </c>
      <c r="R16" s="11">
        <f t="shared" si="0"/>
        <v>160</v>
      </c>
      <c r="S16" s="16"/>
      <c r="T16" s="17"/>
      <c r="U16" s="17"/>
      <c r="V16" s="17"/>
      <c r="W16" s="18"/>
      <c r="X16" s="18"/>
      <c r="Y16" s="18"/>
      <c r="Z16" s="18"/>
      <c r="AA16" s="18"/>
      <c r="AB16" s="18"/>
      <c r="AC16" s="18"/>
      <c r="AD16" s="18"/>
    </row>
    <row r="17" spans="1:30" x14ac:dyDescent="0.2">
      <c r="A17" s="9"/>
      <c r="B17" s="9"/>
      <c r="C17" s="9"/>
      <c r="D17" s="9"/>
      <c r="E17" s="9"/>
      <c r="F17" s="9"/>
      <c r="G17" s="9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6"/>
      <c r="T17" s="17"/>
      <c r="U17" s="17"/>
      <c r="V17" s="17"/>
      <c r="W17" s="18"/>
      <c r="X17" s="18"/>
      <c r="Y17" s="18"/>
      <c r="Z17" s="18"/>
      <c r="AA17" s="18"/>
      <c r="AB17" s="18"/>
      <c r="AC17" s="18"/>
      <c r="AD17" s="18"/>
    </row>
    <row r="18" spans="1:30" ht="114.75" x14ac:dyDescent="0.2">
      <c r="A18" s="9" t="s">
        <v>33</v>
      </c>
      <c r="B18" s="20" t="s">
        <v>34</v>
      </c>
      <c r="C18" s="14">
        <v>44593</v>
      </c>
      <c r="D18" s="9"/>
      <c r="E18" s="9" t="s">
        <v>35</v>
      </c>
      <c r="F18" s="9">
        <v>3</v>
      </c>
      <c r="G18" s="9">
        <v>2</v>
      </c>
      <c r="H18" s="11">
        <f t="shared" ref="H18" si="1">F18*G18</f>
        <v>6</v>
      </c>
      <c r="I18" s="11">
        <v>600</v>
      </c>
      <c r="J18" s="11">
        <f t="shared" ref="J18" si="2">H18*I18</f>
        <v>3600</v>
      </c>
      <c r="K18" s="11" t="s">
        <v>22</v>
      </c>
      <c r="L18" s="11">
        <v>0.5</v>
      </c>
      <c r="M18" s="11">
        <v>400</v>
      </c>
      <c r="N18" s="11">
        <f t="shared" ref="N18" si="3">L18*M18</f>
        <v>200</v>
      </c>
      <c r="O18" s="11" t="s">
        <v>36</v>
      </c>
      <c r="P18" s="11">
        <v>12</v>
      </c>
      <c r="Q18" s="11">
        <v>112.5</v>
      </c>
      <c r="R18" s="11">
        <f t="shared" si="0"/>
        <v>1350</v>
      </c>
      <c r="S18" s="16"/>
      <c r="T18" s="17"/>
      <c r="U18" s="17"/>
      <c r="V18" s="17"/>
      <c r="W18" s="18"/>
      <c r="X18" s="18"/>
      <c r="Y18" s="18"/>
      <c r="Z18" s="18"/>
      <c r="AA18" s="18"/>
      <c r="AB18" s="18"/>
      <c r="AC18" s="18"/>
      <c r="AD18" s="18"/>
    </row>
    <row r="19" spans="1:30" x14ac:dyDescent="0.2">
      <c r="A19" s="9"/>
      <c r="B19" s="9"/>
      <c r="C19" s="9"/>
      <c r="D19" s="9"/>
      <c r="E19" s="9"/>
      <c r="F19" s="9"/>
      <c r="G19" s="9"/>
      <c r="H19" s="11"/>
      <c r="I19" s="11"/>
      <c r="J19" s="11"/>
      <c r="K19" s="11"/>
      <c r="L19" s="11"/>
      <c r="M19" s="11"/>
      <c r="N19" s="11"/>
      <c r="O19" s="11" t="s">
        <v>37</v>
      </c>
      <c r="P19" s="11">
        <v>11</v>
      </c>
      <c r="Q19" s="11">
        <v>82</v>
      </c>
      <c r="R19" s="11">
        <f t="shared" si="0"/>
        <v>902</v>
      </c>
      <c r="S19" s="16"/>
      <c r="T19" s="17"/>
      <c r="U19" s="17"/>
      <c r="V19" s="17"/>
      <c r="W19" s="18"/>
      <c r="X19" s="18"/>
      <c r="Y19" s="18"/>
      <c r="Z19" s="18"/>
      <c r="AA19" s="18"/>
      <c r="AB19" s="18"/>
      <c r="AC19" s="18"/>
      <c r="AD19" s="18"/>
    </row>
    <row r="20" spans="1:30" x14ac:dyDescent="0.2">
      <c r="A20" s="9"/>
      <c r="B20" s="9"/>
      <c r="C20" s="9"/>
      <c r="D20" s="9"/>
      <c r="E20" s="9"/>
      <c r="F20" s="9"/>
      <c r="G20" s="9"/>
      <c r="H20" s="11"/>
      <c r="I20" s="11"/>
      <c r="J20" s="11"/>
      <c r="K20" s="11"/>
      <c r="L20" s="11"/>
      <c r="M20" s="11"/>
      <c r="N20" s="11"/>
      <c r="O20" s="11" t="s">
        <v>38</v>
      </c>
      <c r="P20" s="11">
        <v>2</v>
      </c>
      <c r="Q20" s="11">
        <v>141.83000000000001</v>
      </c>
      <c r="R20" s="11">
        <f t="shared" si="0"/>
        <v>283.66000000000003</v>
      </c>
      <c r="S20" s="16"/>
      <c r="T20" s="17"/>
      <c r="U20" s="17"/>
      <c r="V20" s="17"/>
      <c r="W20" s="18"/>
      <c r="X20" s="18"/>
      <c r="Y20" s="18"/>
      <c r="Z20" s="18"/>
      <c r="AA20" s="18"/>
      <c r="AB20" s="18"/>
      <c r="AC20" s="18"/>
      <c r="AD20" s="18"/>
    </row>
    <row r="21" spans="1:30" x14ac:dyDescent="0.2">
      <c r="A21" s="9"/>
      <c r="B21" s="9"/>
      <c r="C21" s="9"/>
      <c r="D21" s="9"/>
      <c r="E21" s="9"/>
      <c r="F21" s="9"/>
      <c r="G21" s="9"/>
      <c r="H21" s="11"/>
      <c r="I21" s="11"/>
      <c r="J21" s="11"/>
      <c r="K21" s="11"/>
      <c r="L21" s="11"/>
      <c r="M21" s="11"/>
      <c r="N21" s="11"/>
      <c r="O21" s="11" t="s">
        <v>39</v>
      </c>
      <c r="P21" s="11">
        <v>2</v>
      </c>
      <c r="Q21" s="11">
        <v>173.64</v>
      </c>
      <c r="R21" s="11">
        <f t="shared" si="0"/>
        <v>347.28</v>
      </c>
      <c r="S21" s="16"/>
      <c r="T21" s="17"/>
      <c r="U21" s="17"/>
      <c r="V21" s="17"/>
      <c r="W21" s="18"/>
      <c r="X21" s="18"/>
      <c r="Y21" s="18"/>
      <c r="Z21" s="18"/>
      <c r="AA21" s="18"/>
      <c r="AB21" s="18"/>
      <c r="AC21" s="18"/>
      <c r="AD21" s="18"/>
    </row>
    <row r="22" spans="1:30" x14ac:dyDescent="0.2">
      <c r="A22" s="9"/>
      <c r="B22" s="9"/>
      <c r="C22" s="9"/>
      <c r="D22" s="9"/>
      <c r="E22" s="9"/>
      <c r="F22" s="9"/>
      <c r="G22" s="9"/>
      <c r="H22" s="11"/>
      <c r="I22" s="11"/>
      <c r="J22" s="11"/>
      <c r="K22" s="11"/>
      <c r="L22" s="11"/>
      <c r="M22" s="11"/>
      <c r="N22" s="11"/>
      <c r="O22" s="11" t="s">
        <v>40</v>
      </c>
      <c r="P22" s="11">
        <v>1</v>
      </c>
      <c r="Q22" s="11">
        <v>75</v>
      </c>
      <c r="R22" s="11">
        <f t="shared" si="0"/>
        <v>75</v>
      </c>
      <c r="S22" s="16"/>
      <c r="T22" s="17"/>
      <c r="U22" s="17"/>
      <c r="V22" s="17"/>
      <c r="W22" s="18"/>
      <c r="X22" s="18"/>
      <c r="Y22" s="18"/>
      <c r="Z22" s="18"/>
      <c r="AA22" s="18"/>
      <c r="AB22" s="18"/>
      <c r="AC22" s="18"/>
      <c r="AD22" s="18"/>
    </row>
    <row r="23" spans="1:30" x14ac:dyDescent="0.2">
      <c r="A23" s="9"/>
      <c r="B23" s="9"/>
      <c r="C23" s="9"/>
      <c r="D23" s="9"/>
      <c r="E23" s="9"/>
      <c r="F23" s="9"/>
      <c r="G23" s="9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6"/>
      <c r="T23" s="17"/>
      <c r="U23" s="17"/>
      <c r="V23" s="17"/>
      <c r="W23" s="18"/>
      <c r="X23" s="18"/>
      <c r="Y23" s="18"/>
      <c r="Z23" s="18"/>
      <c r="AA23" s="18"/>
      <c r="AB23" s="18"/>
      <c r="AC23" s="18"/>
      <c r="AD23" s="18"/>
    </row>
    <row r="24" spans="1:30" x14ac:dyDescent="0.2">
      <c r="A24" s="9"/>
      <c r="B24" s="9"/>
      <c r="C24" s="9"/>
      <c r="D24" s="9"/>
      <c r="E24" s="9"/>
      <c r="F24" s="9"/>
      <c r="G24" s="9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6"/>
      <c r="T24" s="17"/>
      <c r="U24" s="17"/>
      <c r="V24" s="17"/>
      <c r="W24" s="18"/>
      <c r="X24" s="18"/>
      <c r="Y24" s="18"/>
      <c r="Z24" s="18"/>
      <c r="AA24" s="18"/>
      <c r="AB24" s="18"/>
      <c r="AC24" s="18"/>
      <c r="AD24" s="18"/>
    </row>
    <row r="25" spans="1:30" x14ac:dyDescent="0.2">
      <c r="A25" s="9"/>
      <c r="B25" s="9"/>
      <c r="C25" s="9"/>
      <c r="D25" s="9"/>
      <c r="E25" s="9"/>
      <c r="F25" s="9"/>
      <c r="G25" s="9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6"/>
      <c r="T25" s="17"/>
      <c r="U25" s="17"/>
      <c r="V25" s="17"/>
      <c r="W25" s="18"/>
      <c r="X25" s="18"/>
      <c r="Y25" s="18"/>
      <c r="Z25" s="18"/>
      <c r="AA25" s="18"/>
      <c r="AB25" s="18"/>
      <c r="AC25" s="18"/>
      <c r="AD25" s="18"/>
    </row>
    <row r="26" spans="1:30" x14ac:dyDescent="0.2">
      <c r="A26" s="9"/>
      <c r="B26" s="9"/>
      <c r="C26" s="9"/>
      <c r="D26" s="9"/>
      <c r="E26" s="9"/>
      <c r="F26" s="9"/>
      <c r="G26" s="9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6"/>
      <c r="T26" s="17"/>
      <c r="U26" s="17"/>
      <c r="V26" s="17"/>
      <c r="W26" s="18"/>
      <c r="X26" s="18"/>
      <c r="Y26" s="18"/>
      <c r="Z26" s="18"/>
      <c r="AA26" s="18"/>
      <c r="AB26" s="18"/>
      <c r="AC26" s="18"/>
      <c r="AD26" s="18"/>
    </row>
    <row r="27" spans="1:30" x14ac:dyDescent="0.2">
      <c r="A27" s="9"/>
      <c r="B27" s="9"/>
      <c r="C27" s="9"/>
      <c r="D27" s="9"/>
      <c r="E27" s="21" t="s">
        <v>41</v>
      </c>
      <c r="F27" s="9"/>
      <c r="G27" s="9"/>
      <c r="H27" s="22">
        <f>SUM(H5:H26)</f>
        <v>10</v>
      </c>
      <c r="I27" s="11"/>
      <c r="J27" s="22">
        <f>SUM(J5:J26)</f>
        <v>6000</v>
      </c>
      <c r="K27" s="11"/>
      <c r="L27" s="22">
        <f>SUM(L5:L26)</f>
        <v>1</v>
      </c>
      <c r="M27" s="11"/>
      <c r="N27" s="22">
        <f>SUM(N5:N26)</f>
        <v>400</v>
      </c>
      <c r="O27" s="11"/>
      <c r="P27" s="11"/>
      <c r="Q27" s="11"/>
      <c r="R27" s="22">
        <f>SUM(R5:R26)</f>
        <v>6336.2699999999995</v>
      </c>
      <c r="S27" s="12">
        <f>J27+N27+R27</f>
        <v>12736.27</v>
      </c>
      <c r="T27" s="5" t="s">
        <v>0</v>
      </c>
      <c r="U27" s="5"/>
      <c r="V27" s="5"/>
    </row>
    <row r="28" spans="1:30" ht="28.5" customHeight="1" x14ac:dyDescent="0.2">
      <c r="A28" s="9" t="s">
        <v>0</v>
      </c>
      <c r="B28" s="9"/>
      <c r="C28" s="9"/>
      <c r="D28" s="9"/>
      <c r="E28" s="13" t="s">
        <v>42</v>
      </c>
      <c r="F28" s="9"/>
      <c r="G28" s="9"/>
      <c r="H28" s="11">
        <f>F28*G28</f>
        <v>0</v>
      </c>
      <c r="I28" s="11"/>
      <c r="J28" s="11">
        <f>H28*I28</f>
        <v>0</v>
      </c>
      <c r="K28" s="11"/>
      <c r="L28" s="11"/>
      <c r="M28" s="11"/>
      <c r="N28" s="11">
        <f>L28*M28</f>
        <v>0</v>
      </c>
      <c r="O28" s="11"/>
      <c r="P28" s="11"/>
      <c r="Q28" s="11"/>
      <c r="R28" s="11">
        <f>P28</f>
        <v>0</v>
      </c>
      <c r="S28" s="23"/>
      <c r="T28" s="5"/>
      <c r="U28" s="5"/>
      <c r="V28" s="5"/>
    </row>
    <row r="29" spans="1:30" ht="48" customHeight="1" x14ac:dyDescent="0.2">
      <c r="A29" s="9"/>
      <c r="B29" s="9"/>
      <c r="C29" s="14"/>
      <c r="D29" s="9"/>
      <c r="E29" s="24" t="s">
        <v>0</v>
      </c>
      <c r="F29" s="9"/>
      <c r="G29" s="9"/>
      <c r="H29" s="11">
        <f t="shared" ref="H29:H32" si="4">F29*G29</f>
        <v>0</v>
      </c>
      <c r="I29" s="11"/>
      <c r="J29" s="11">
        <f>H29*I29</f>
        <v>0</v>
      </c>
      <c r="K29" s="11"/>
      <c r="L29" s="11"/>
      <c r="M29" s="11"/>
      <c r="N29" s="11">
        <f t="shared" ref="N29:N31" si="5">L29*M29</f>
        <v>0</v>
      </c>
      <c r="O29" s="11"/>
      <c r="P29" s="11"/>
      <c r="Q29" s="11"/>
      <c r="R29" s="11">
        <f>P29*Q29</f>
        <v>0</v>
      </c>
      <c r="S29" s="23"/>
      <c r="T29" s="5"/>
      <c r="U29" s="5"/>
      <c r="V29" s="5"/>
    </row>
    <row r="30" spans="1:30" ht="15" x14ac:dyDescent="0.2">
      <c r="A30" s="9"/>
      <c r="B30" s="9"/>
      <c r="C30" s="9"/>
      <c r="D30" s="9"/>
      <c r="E30" s="13"/>
      <c r="F30" s="9"/>
      <c r="G30" s="9"/>
      <c r="H30" s="11">
        <f t="shared" si="4"/>
        <v>0</v>
      </c>
      <c r="I30" s="11"/>
      <c r="J30" s="11">
        <f>H30*I30</f>
        <v>0</v>
      </c>
      <c r="K30" s="11"/>
      <c r="L30" s="11"/>
      <c r="M30" s="11"/>
      <c r="N30" s="11">
        <f t="shared" si="5"/>
        <v>0</v>
      </c>
      <c r="O30" s="11"/>
      <c r="P30" s="11"/>
      <c r="Q30" s="11"/>
      <c r="R30" s="11">
        <f t="shared" ref="R30:R32" si="6">P30*Q30</f>
        <v>0</v>
      </c>
      <c r="S30" s="23"/>
      <c r="T30" s="5"/>
      <c r="U30" s="5"/>
      <c r="V30" s="5"/>
    </row>
    <row r="31" spans="1:30" ht="15" x14ac:dyDescent="0.2">
      <c r="A31" s="9"/>
      <c r="B31" s="9"/>
      <c r="C31" s="9"/>
      <c r="D31" s="9"/>
      <c r="E31" s="13"/>
      <c r="F31" s="9"/>
      <c r="G31" s="9"/>
      <c r="H31" s="11">
        <f t="shared" si="4"/>
        <v>0</v>
      </c>
      <c r="I31" s="11"/>
      <c r="J31" s="11">
        <f t="shared" ref="J31:J32" si="7">H31*I31</f>
        <v>0</v>
      </c>
      <c r="K31" s="11"/>
      <c r="L31" s="11"/>
      <c r="M31" s="11"/>
      <c r="N31" s="11">
        <f t="shared" si="5"/>
        <v>0</v>
      </c>
      <c r="O31" s="11"/>
      <c r="P31" s="11"/>
      <c r="Q31" s="11"/>
      <c r="R31" s="11">
        <f t="shared" si="6"/>
        <v>0</v>
      </c>
      <c r="S31" s="23"/>
      <c r="T31" s="5"/>
      <c r="U31" s="5"/>
      <c r="V31" s="5"/>
    </row>
    <row r="32" spans="1:30" x14ac:dyDescent="0.2">
      <c r="A32" s="9"/>
      <c r="B32" s="9"/>
      <c r="C32" s="9"/>
      <c r="D32" s="9"/>
      <c r="E32" s="9"/>
      <c r="F32" s="9"/>
      <c r="G32" s="9"/>
      <c r="H32" s="11">
        <f t="shared" si="4"/>
        <v>0</v>
      </c>
      <c r="I32" s="11"/>
      <c r="J32" s="11">
        <f t="shared" si="7"/>
        <v>0</v>
      </c>
      <c r="K32" s="11"/>
      <c r="L32" s="11"/>
      <c r="M32" s="11"/>
      <c r="N32" s="11">
        <f>L32*M32</f>
        <v>0</v>
      </c>
      <c r="O32" s="11"/>
      <c r="P32" s="11"/>
      <c r="Q32" s="11"/>
      <c r="R32" s="11">
        <f t="shared" si="6"/>
        <v>0</v>
      </c>
      <c r="S32" s="12"/>
      <c r="T32" s="5"/>
      <c r="U32" s="5"/>
      <c r="V32" s="5"/>
    </row>
    <row r="33" spans="1:22" x14ac:dyDescent="0.2">
      <c r="A33" s="9"/>
      <c r="B33" s="9"/>
      <c r="C33" s="9"/>
      <c r="D33" s="9"/>
      <c r="E33" s="21" t="s">
        <v>41</v>
      </c>
      <c r="F33" s="9"/>
      <c r="G33" s="9"/>
      <c r="H33" s="22">
        <f>SUM(H28:H32)</f>
        <v>0</v>
      </c>
      <c r="I33" s="11"/>
      <c r="J33" s="22">
        <f>SUM(J28:J32)</f>
        <v>0</v>
      </c>
      <c r="K33" s="11"/>
      <c r="L33" s="22">
        <f>SUM(L28:L32)</f>
        <v>0</v>
      </c>
      <c r="M33" s="11"/>
      <c r="N33" s="22">
        <f>SUM(N28:N32)</f>
        <v>0</v>
      </c>
      <c r="O33" s="11"/>
      <c r="P33" s="11"/>
      <c r="Q33" s="11"/>
      <c r="R33" s="22">
        <f>SUM(R28:R32)</f>
        <v>0</v>
      </c>
      <c r="S33" s="12">
        <f>J33+N33+R33</f>
        <v>0</v>
      </c>
      <c r="T33" s="5"/>
      <c r="U33" s="5"/>
      <c r="V33" s="5"/>
    </row>
    <row r="34" spans="1:22" ht="21.75" customHeight="1" x14ac:dyDescent="0.2">
      <c r="A34" s="9"/>
      <c r="B34" s="9"/>
      <c r="C34" s="9"/>
      <c r="D34" s="9"/>
      <c r="E34" s="13" t="s">
        <v>43</v>
      </c>
      <c r="F34" s="9"/>
      <c r="G34" s="9"/>
      <c r="H34" s="11">
        <f>F34*G34</f>
        <v>0</v>
      </c>
      <c r="I34" s="11"/>
      <c r="J34" s="11">
        <f>H34*I34</f>
        <v>0</v>
      </c>
      <c r="K34" s="11"/>
      <c r="L34" s="11"/>
      <c r="M34" s="11"/>
      <c r="N34" s="11">
        <f>L34*M34</f>
        <v>0</v>
      </c>
      <c r="O34" s="11"/>
      <c r="P34" s="11"/>
      <c r="Q34" s="11"/>
      <c r="R34" s="11">
        <f>P34*Q34</f>
        <v>0</v>
      </c>
      <c r="S34" s="23"/>
      <c r="T34" s="5"/>
      <c r="U34" s="5"/>
      <c r="V34" s="5"/>
    </row>
    <row r="35" spans="1:22" ht="86.25" customHeight="1" x14ac:dyDescent="0.2">
      <c r="A35" s="9" t="s">
        <v>19</v>
      </c>
      <c r="B35" s="20" t="s">
        <v>44</v>
      </c>
      <c r="C35" s="14">
        <v>44593</v>
      </c>
      <c r="D35" s="9"/>
      <c r="E35" s="24" t="s">
        <v>45</v>
      </c>
      <c r="F35" s="9">
        <v>2</v>
      </c>
      <c r="G35" s="9">
        <v>1</v>
      </c>
      <c r="H35" s="11">
        <f t="shared" ref="H35" si="8">F35*G35</f>
        <v>2</v>
      </c>
      <c r="I35" s="11">
        <v>600</v>
      </c>
      <c r="J35" s="11">
        <f t="shared" ref="J35" si="9">H35*I35</f>
        <v>1200</v>
      </c>
      <c r="K35" s="11" t="s">
        <v>22</v>
      </c>
      <c r="L35" s="11">
        <v>0.5</v>
      </c>
      <c r="M35" s="11">
        <v>400</v>
      </c>
      <c r="N35" s="11">
        <f t="shared" ref="N35" si="10">L35*M35</f>
        <v>200</v>
      </c>
      <c r="O35" s="11" t="s">
        <v>46</v>
      </c>
      <c r="P35" s="11">
        <v>1</v>
      </c>
      <c r="Q35" s="11">
        <v>202</v>
      </c>
      <c r="R35" s="11">
        <f t="shared" ref="R35:R56" si="11">P35*Q35</f>
        <v>202</v>
      </c>
      <c r="S35" s="23"/>
      <c r="T35" s="5"/>
      <c r="U35" s="5"/>
      <c r="V35" s="5"/>
    </row>
    <row r="36" spans="1:22" ht="15" x14ac:dyDescent="0.2">
      <c r="A36" s="9"/>
      <c r="B36" s="9"/>
      <c r="C36" s="14"/>
      <c r="D36" s="9"/>
      <c r="E36" s="13"/>
      <c r="F36" s="9"/>
      <c r="G36" s="9"/>
      <c r="H36" s="11"/>
      <c r="I36" s="11"/>
      <c r="J36" s="11"/>
      <c r="K36" s="11"/>
      <c r="L36" s="11"/>
      <c r="M36" s="11"/>
      <c r="N36" s="11"/>
      <c r="O36" s="11" t="s">
        <v>47</v>
      </c>
      <c r="P36" s="11">
        <v>1</v>
      </c>
      <c r="Q36" s="11">
        <v>159.02000000000001</v>
      </c>
      <c r="R36" s="11">
        <f t="shared" si="11"/>
        <v>159.02000000000001</v>
      </c>
      <c r="S36" s="23"/>
      <c r="T36" s="5"/>
      <c r="U36" s="5"/>
      <c r="V36" s="5"/>
    </row>
    <row r="37" spans="1:22" x14ac:dyDescent="0.2">
      <c r="A37" s="9"/>
      <c r="B37" s="9"/>
      <c r="C37" s="9"/>
      <c r="D37" s="9"/>
      <c r="E37" s="9"/>
      <c r="F37" s="9"/>
      <c r="G37" s="9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3"/>
      <c r="T37" s="5"/>
      <c r="U37" s="5"/>
      <c r="V37" s="5"/>
    </row>
    <row r="38" spans="1:22" ht="89.25" x14ac:dyDescent="0.2">
      <c r="A38" s="9" t="s">
        <v>33</v>
      </c>
      <c r="B38" s="20" t="s">
        <v>48</v>
      </c>
      <c r="C38" s="9"/>
      <c r="D38" s="9"/>
      <c r="E38" s="9" t="s">
        <v>49</v>
      </c>
      <c r="F38" s="9">
        <v>6</v>
      </c>
      <c r="G38" s="9">
        <v>1</v>
      </c>
      <c r="H38" s="11">
        <f t="shared" ref="H38:H56" si="12">F38*G38</f>
        <v>6</v>
      </c>
      <c r="I38" s="11">
        <v>600</v>
      </c>
      <c r="J38" s="11">
        <f t="shared" ref="J38:J56" si="13">H38*I38</f>
        <v>3600</v>
      </c>
      <c r="K38" s="11" t="s">
        <v>22</v>
      </c>
      <c r="L38" s="11">
        <v>0.5</v>
      </c>
      <c r="M38" s="11">
        <v>400</v>
      </c>
      <c r="N38" s="11">
        <f t="shared" ref="N38:N56" si="14">L38*M38</f>
        <v>200</v>
      </c>
      <c r="O38" s="11" t="s">
        <v>50</v>
      </c>
      <c r="P38" s="11">
        <v>22</v>
      </c>
      <c r="Q38" s="11">
        <v>22.75</v>
      </c>
      <c r="R38" s="11">
        <f t="shared" si="11"/>
        <v>500.5</v>
      </c>
      <c r="S38" s="23"/>
      <c r="T38" s="5"/>
      <c r="U38" s="5"/>
      <c r="V38" s="5"/>
    </row>
    <row r="39" spans="1:22" x14ac:dyDescent="0.2">
      <c r="A39" s="9"/>
      <c r="B39" s="9"/>
      <c r="C39" s="9"/>
      <c r="D39" s="9"/>
      <c r="E39" s="9"/>
      <c r="F39" s="9"/>
      <c r="G39" s="9"/>
      <c r="H39" s="11"/>
      <c r="I39" s="11"/>
      <c r="J39" s="11"/>
      <c r="K39" s="11"/>
      <c r="L39" s="11"/>
      <c r="M39" s="11"/>
      <c r="N39" s="11"/>
      <c r="O39" s="11" t="s">
        <v>51</v>
      </c>
      <c r="P39" s="11">
        <v>22</v>
      </c>
      <c r="Q39" s="11">
        <v>22.75</v>
      </c>
      <c r="R39" s="11">
        <f t="shared" si="11"/>
        <v>500.5</v>
      </c>
      <c r="S39" s="23"/>
      <c r="T39" s="5"/>
      <c r="U39" s="5"/>
      <c r="V39" s="5"/>
    </row>
    <row r="40" spans="1:22" x14ac:dyDescent="0.2">
      <c r="A40" s="9"/>
      <c r="B40" s="9"/>
      <c r="C40" s="9"/>
      <c r="D40" s="9"/>
      <c r="E40" s="9"/>
      <c r="F40" s="9"/>
      <c r="G40" s="9"/>
      <c r="H40" s="11"/>
      <c r="I40" s="11"/>
      <c r="J40" s="11"/>
      <c r="K40" s="11"/>
      <c r="L40" s="11"/>
      <c r="M40" s="11"/>
      <c r="N40" s="11"/>
      <c r="O40" s="11" t="s">
        <v>52</v>
      </c>
      <c r="P40" s="11">
        <v>44</v>
      </c>
      <c r="Q40" s="11">
        <v>64.680000000000007</v>
      </c>
      <c r="R40" s="11">
        <f t="shared" si="11"/>
        <v>2845.92</v>
      </c>
      <c r="S40" s="23"/>
      <c r="T40" s="5"/>
      <c r="U40" s="5"/>
      <c r="V40" s="5"/>
    </row>
    <row r="41" spans="1:22" x14ac:dyDescent="0.2">
      <c r="A41" s="9"/>
      <c r="B41" s="9"/>
      <c r="C41" s="9"/>
      <c r="D41" s="9"/>
      <c r="E41" s="9"/>
      <c r="F41" s="9"/>
      <c r="G41" s="9"/>
      <c r="H41" s="11"/>
      <c r="I41" s="11"/>
      <c r="J41" s="11"/>
      <c r="K41" s="11"/>
      <c r="L41" s="11"/>
      <c r="M41" s="11"/>
      <c r="N41" s="11"/>
      <c r="O41" s="11" t="s">
        <v>53</v>
      </c>
      <c r="P41" s="11">
        <v>100</v>
      </c>
      <c r="Q41" s="11">
        <v>0.8</v>
      </c>
      <c r="R41" s="11">
        <f t="shared" si="11"/>
        <v>80</v>
      </c>
      <c r="S41" s="23"/>
      <c r="T41" s="5"/>
      <c r="U41" s="5"/>
      <c r="V41" s="5"/>
    </row>
    <row r="42" spans="1:22" x14ac:dyDescent="0.2">
      <c r="A42" s="9"/>
      <c r="B42" s="9"/>
      <c r="C42" s="9"/>
      <c r="D42" s="9"/>
      <c r="E42" s="9"/>
      <c r="F42" s="9"/>
      <c r="G42" s="9"/>
      <c r="H42" s="11"/>
      <c r="I42" s="11"/>
      <c r="J42" s="11"/>
      <c r="K42" s="11"/>
      <c r="L42" s="11"/>
      <c r="M42" s="11"/>
      <c r="N42" s="11"/>
      <c r="O42" s="11" t="s">
        <v>54</v>
      </c>
      <c r="P42" s="11">
        <v>100</v>
      </c>
      <c r="Q42" s="11">
        <v>0.82</v>
      </c>
      <c r="R42" s="11">
        <f t="shared" si="11"/>
        <v>82</v>
      </c>
      <c r="S42" s="23"/>
      <c r="T42" s="5"/>
      <c r="U42" s="5"/>
      <c r="V42" s="5"/>
    </row>
    <row r="43" spans="1:22" ht="25.5" x14ac:dyDescent="0.2">
      <c r="A43" s="9"/>
      <c r="B43" s="9"/>
      <c r="C43" s="9"/>
      <c r="D43" s="9"/>
      <c r="E43" s="9"/>
      <c r="F43" s="9"/>
      <c r="G43" s="9"/>
      <c r="H43" s="11"/>
      <c r="I43" s="11"/>
      <c r="J43" s="11"/>
      <c r="K43" s="11"/>
      <c r="L43" s="11"/>
      <c r="M43" s="11"/>
      <c r="N43" s="11"/>
      <c r="O43" s="11" t="s">
        <v>55</v>
      </c>
      <c r="P43" s="11">
        <v>3</v>
      </c>
      <c r="Q43" s="11">
        <v>33.700000000000003</v>
      </c>
      <c r="R43" s="11">
        <f t="shared" si="11"/>
        <v>101.10000000000001</v>
      </c>
      <c r="S43" s="23"/>
      <c r="T43" s="5"/>
      <c r="U43" s="5"/>
      <c r="V43" s="5"/>
    </row>
    <row r="44" spans="1:22" ht="25.5" x14ac:dyDescent="0.2">
      <c r="A44" s="9"/>
      <c r="B44" s="9"/>
      <c r="C44" s="9"/>
      <c r="D44" s="9"/>
      <c r="E44" s="9"/>
      <c r="F44" s="9"/>
      <c r="G44" s="9"/>
      <c r="H44" s="11"/>
      <c r="I44" s="11"/>
      <c r="J44" s="11"/>
      <c r="K44" s="11"/>
      <c r="L44" s="11"/>
      <c r="M44" s="11"/>
      <c r="N44" s="11"/>
      <c r="O44" s="11" t="s">
        <v>56</v>
      </c>
      <c r="P44" s="11">
        <v>3</v>
      </c>
      <c r="Q44" s="11">
        <v>113.45</v>
      </c>
      <c r="R44" s="11">
        <f t="shared" si="11"/>
        <v>340.35</v>
      </c>
      <c r="S44" s="23"/>
      <c r="T44" s="5"/>
      <c r="U44" s="5"/>
      <c r="V44" s="5"/>
    </row>
    <row r="45" spans="1:22" x14ac:dyDescent="0.2">
      <c r="A45" s="9"/>
      <c r="B45" s="9"/>
      <c r="C45" s="9"/>
      <c r="D45" s="9"/>
      <c r="E45" s="9"/>
      <c r="F45" s="9"/>
      <c r="G45" s="9"/>
      <c r="H45" s="11"/>
      <c r="I45" s="11"/>
      <c r="J45" s="11"/>
      <c r="K45" s="11"/>
      <c r="L45" s="11"/>
      <c r="M45" s="11"/>
      <c r="N45" s="11"/>
      <c r="O45" s="11" t="s">
        <v>57</v>
      </c>
      <c r="P45" s="11">
        <v>7</v>
      </c>
      <c r="Q45" s="11">
        <v>281.56</v>
      </c>
      <c r="R45" s="11">
        <f t="shared" si="11"/>
        <v>1970.92</v>
      </c>
      <c r="S45" s="23"/>
      <c r="T45" s="5"/>
      <c r="U45" s="5"/>
      <c r="V45" s="5"/>
    </row>
    <row r="46" spans="1:22" x14ac:dyDescent="0.2">
      <c r="A46" s="9"/>
      <c r="B46" s="9"/>
      <c r="C46" s="9"/>
      <c r="D46" s="9"/>
      <c r="E46" s="9"/>
      <c r="F46" s="9"/>
      <c r="G46" s="9"/>
      <c r="H46" s="11"/>
      <c r="I46" s="11"/>
      <c r="J46" s="11"/>
      <c r="K46" s="11"/>
      <c r="L46" s="11"/>
      <c r="M46" s="11"/>
      <c r="N46" s="11"/>
      <c r="O46" s="11" t="s">
        <v>58</v>
      </c>
      <c r="P46" s="11">
        <v>100</v>
      </c>
      <c r="Q46" s="11">
        <v>1.4</v>
      </c>
      <c r="R46" s="11">
        <f t="shared" si="11"/>
        <v>140</v>
      </c>
      <c r="S46" s="23"/>
      <c r="T46" s="5"/>
      <c r="U46" s="5"/>
      <c r="V46" s="5"/>
    </row>
    <row r="47" spans="1:22" x14ac:dyDescent="0.2">
      <c r="A47" s="9"/>
      <c r="B47" s="9"/>
      <c r="C47" s="9"/>
      <c r="D47" s="9"/>
      <c r="E47" s="9"/>
      <c r="F47" s="9"/>
      <c r="G47" s="9"/>
      <c r="H47" s="11"/>
      <c r="I47" s="11"/>
      <c r="J47" s="11"/>
      <c r="K47" s="11"/>
      <c r="L47" s="11"/>
      <c r="M47" s="11"/>
      <c r="N47" s="11"/>
      <c r="O47" s="11" t="s">
        <v>59</v>
      </c>
      <c r="P47" s="11">
        <v>20</v>
      </c>
      <c r="Q47" s="11">
        <v>5</v>
      </c>
      <c r="R47" s="11">
        <f t="shared" si="11"/>
        <v>100</v>
      </c>
      <c r="S47" s="23"/>
      <c r="T47" s="5"/>
      <c r="U47" s="5"/>
      <c r="V47" s="5"/>
    </row>
    <row r="48" spans="1:22" x14ac:dyDescent="0.2">
      <c r="A48" s="9"/>
      <c r="B48" s="9"/>
      <c r="C48" s="9"/>
      <c r="D48" s="9"/>
      <c r="E48" s="9"/>
      <c r="F48" s="9"/>
      <c r="G48" s="9"/>
      <c r="H48" s="11"/>
      <c r="I48" s="11"/>
      <c r="J48" s="11"/>
      <c r="K48" s="11"/>
      <c r="L48" s="11"/>
      <c r="M48" s="11"/>
      <c r="N48" s="11"/>
      <c r="O48" s="11" t="s">
        <v>60</v>
      </c>
      <c r="P48" s="11">
        <v>20</v>
      </c>
      <c r="Q48" s="11">
        <v>3.88</v>
      </c>
      <c r="R48" s="11">
        <f t="shared" si="11"/>
        <v>77.599999999999994</v>
      </c>
      <c r="S48" s="23"/>
      <c r="T48" s="5"/>
      <c r="U48" s="5"/>
      <c r="V48" s="5"/>
    </row>
    <row r="49" spans="1:22" x14ac:dyDescent="0.2">
      <c r="A49" s="9"/>
      <c r="B49" s="9"/>
      <c r="C49" s="9"/>
      <c r="D49" s="9"/>
      <c r="E49" s="9"/>
      <c r="F49" s="9"/>
      <c r="G49" s="9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23"/>
      <c r="T49" s="5"/>
      <c r="U49" s="5"/>
      <c r="V49" s="5"/>
    </row>
    <row r="50" spans="1:22" x14ac:dyDescent="0.2">
      <c r="A50" s="9"/>
      <c r="B50" s="9"/>
      <c r="C50" s="9"/>
      <c r="D50" s="9"/>
      <c r="E50" s="9"/>
      <c r="F50" s="9"/>
      <c r="G50" s="9"/>
      <c r="H50" s="11">
        <f t="shared" ref="H50:H55" si="15">F50*G50</f>
        <v>0</v>
      </c>
      <c r="I50" s="11"/>
      <c r="J50" s="11">
        <f t="shared" ref="J50:J55" si="16">H50*I50</f>
        <v>0</v>
      </c>
      <c r="K50" s="11"/>
      <c r="L50" s="11"/>
      <c r="M50" s="11"/>
      <c r="N50" s="11">
        <f t="shared" ref="N50:N55" si="17">L50*M50</f>
        <v>0</v>
      </c>
      <c r="O50" s="11"/>
      <c r="P50" s="11"/>
      <c r="Q50" s="11"/>
      <c r="R50" s="11">
        <f t="shared" ref="R50:R55" si="18">P50*Q50</f>
        <v>0</v>
      </c>
      <c r="S50" s="23"/>
      <c r="T50" s="5"/>
      <c r="U50" s="5"/>
      <c r="V50" s="5"/>
    </row>
    <row r="51" spans="1:22" x14ac:dyDescent="0.2">
      <c r="A51" s="9"/>
      <c r="B51" s="9"/>
      <c r="C51" s="9"/>
      <c r="D51" s="9"/>
      <c r="E51" s="9"/>
      <c r="F51" s="9"/>
      <c r="G51" s="9"/>
      <c r="H51" s="11">
        <f t="shared" si="15"/>
        <v>0</v>
      </c>
      <c r="I51" s="11"/>
      <c r="J51" s="11">
        <f t="shared" si="16"/>
        <v>0</v>
      </c>
      <c r="K51" s="11"/>
      <c r="L51" s="11"/>
      <c r="M51" s="11"/>
      <c r="N51" s="11">
        <f t="shared" si="17"/>
        <v>0</v>
      </c>
      <c r="O51" s="11"/>
      <c r="P51" s="11"/>
      <c r="Q51" s="11"/>
      <c r="R51" s="11">
        <f t="shared" si="18"/>
        <v>0</v>
      </c>
      <c r="S51" s="23"/>
      <c r="T51" s="5"/>
      <c r="U51" s="5"/>
      <c r="V51" s="5"/>
    </row>
    <row r="52" spans="1:22" x14ac:dyDescent="0.2">
      <c r="A52" s="9"/>
      <c r="B52" s="9"/>
      <c r="C52" s="9"/>
      <c r="D52" s="9"/>
      <c r="E52" s="9"/>
      <c r="F52" s="9"/>
      <c r="G52" s="9"/>
      <c r="H52" s="11">
        <f t="shared" si="15"/>
        <v>0</v>
      </c>
      <c r="I52" s="11"/>
      <c r="J52" s="11">
        <f t="shared" si="16"/>
        <v>0</v>
      </c>
      <c r="K52" s="11"/>
      <c r="L52" s="11"/>
      <c r="M52" s="11"/>
      <c r="N52" s="11">
        <f t="shared" si="17"/>
        <v>0</v>
      </c>
      <c r="O52" s="11"/>
      <c r="P52" s="11"/>
      <c r="Q52" s="11"/>
      <c r="R52" s="11">
        <f t="shared" si="18"/>
        <v>0</v>
      </c>
      <c r="S52" s="23"/>
      <c r="T52" s="5"/>
      <c r="U52" s="5"/>
      <c r="V52" s="5"/>
    </row>
    <row r="53" spans="1:22" x14ac:dyDescent="0.2">
      <c r="A53" s="9"/>
      <c r="B53" s="9"/>
      <c r="C53" s="9"/>
      <c r="D53" s="9"/>
      <c r="E53" s="9"/>
      <c r="F53" s="9"/>
      <c r="G53" s="9"/>
      <c r="H53" s="11">
        <f t="shared" si="15"/>
        <v>0</v>
      </c>
      <c r="I53" s="11"/>
      <c r="J53" s="11">
        <f t="shared" si="16"/>
        <v>0</v>
      </c>
      <c r="K53" s="11"/>
      <c r="L53" s="11"/>
      <c r="M53" s="11"/>
      <c r="N53" s="11">
        <f t="shared" si="17"/>
        <v>0</v>
      </c>
      <c r="O53" s="11"/>
      <c r="P53" s="11"/>
      <c r="Q53" s="11"/>
      <c r="R53" s="11">
        <f t="shared" si="18"/>
        <v>0</v>
      </c>
      <c r="S53" s="23"/>
      <c r="T53" s="5"/>
      <c r="U53" s="5"/>
      <c r="V53" s="5"/>
    </row>
    <row r="54" spans="1:22" x14ac:dyDescent="0.2">
      <c r="A54" s="9"/>
      <c r="B54" s="9"/>
      <c r="C54" s="9"/>
      <c r="D54" s="9"/>
      <c r="E54" s="9"/>
      <c r="F54" s="9"/>
      <c r="G54" s="9"/>
      <c r="H54" s="11">
        <f t="shared" si="15"/>
        <v>0</v>
      </c>
      <c r="I54" s="11"/>
      <c r="J54" s="11">
        <f t="shared" si="16"/>
        <v>0</v>
      </c>
      <c r="K54" s="11"/>
      <c r="L54" s="11"/>
      <c r="M54" s="11"/>
      <c r="N54" s="11">
        <f t="shared" si="17"/>
        <v>0</v>
      </c>
      <c r="O54" s="11"/>
      <c r="P54" s="11"/>
      <c r="Q54" s="11"/>
      <c r="R54" s="11">
        <f t="shared" si="18"/>
        <v>0</v>
      </c>
      <c r="S54" s="23"/>
      <c r="T54" s="5"/>
      <c r="U54" s="5"/>
      <c r="V54" s="5"/>
    </row>
    <row r="55" spans="1:22" x14ac:dyDescent="0.2">
      <c r="A55" s="9"/>
      <c r="B55" s="9"/>
      <c r="C55" s="9"/>
      <c r="D55" s="9"/>
      <c r="E55" s="9"/>
      <c r="F55" s="9"/>
      <c r="G55" s="9"/>
      <c r="H55" s="11">
        <f t="shared" si="15"/>
        <v>0</v>
      </c>
      <c r="I55" s="11"/>
      <c r="J55" s="11">
        <f t="shared" si="16"/>
        <v>0</v>
      </c>
      <c r="K55" s="11"/>
      <c r="L55" s="11"/>
      <c r="M55" s="11"/>
      <c r="N55" s="11">
        <f t="shared" si="17"/>
        <v>0</v>
      </c>
      <c r="O55" s="11"/>
      <c r="P55" s="11"/>
      <c r="Q55" s="11"/>
      <c r="R55" s="11">
        <f t="shared" si="18"/>
        <v>0</v>
      </c>
      <c r="S55" s="23"/>
      <c r="T55" s="5"/>
      <c r="U55" s="5"/>
      <c r="V55" s="5"/>
    </row>
    <row r="56" spans="1:22" x14ac:dyDescent="0.2">
      <c r="A56" s="9"/>
      <c r="B56" s="9"/>
      <c r="C56" s="9"/>
      <c r="D56" s="9"/>
      <c r="E56" s="9"/>
      <c r="F56" s="9"/>
      <c r="G56" s="9"/>
      <c r="H56" s="11">
        <f t="shared" si="12"/>
        <v>0</v>
      </c>
      <c r="I56" s="11"/>
      <c r="J56" s="11">
        <f t="shared" si="13"/>
        <v>0</v>
      </c>
      <c r="K56" s="11"/>
      <c r="L56" s="11"/>
      <c r="M56" s="11"/>
      <c r="N56" s="11">
        <f t="shared" si="14"/>
        <v>0</v>
      </c>
      <c r="O56" s="11"/>
      <c r="P56" s="11"/>
      <c r="Q56" s="11"/>
      <c r="R56" s="11">
        <f t="shared" si="11"/>
        <v>0</v>
      </c>
      <c r="S56" s="23"/>
      <c r="T56" s="5"/>
      <c r="U56" s="5"/>
      <c r="V56" s="5"/>
    </row>
    <row r="57" spans="1:22" x14ac:dyDescent="0.2">
      <c r="A57" s="9"/>
      <c r="B57" s="9"/>
      <c r="C57" s="9"/>
      <c r="D57" s="9"/>
      <c r="E57" s="21" t="s">
        <v>41</v>
      </c>
      <c r="F57" s="9"/>
      <c r="G57" s="9"/>
      <c r="H57" s="22">
        <f>SUM(H34:H56)</f>
        <v>8</v>
      </c>
      <c r="I57" s="11"/>
      <c r="J57" s="22">
        <f>SUM(J34:J56)</f>
        <v>4800</v>
      </c>
      <c r="K57" s="11"/>
      <c r="L57" s="22">
        <f>SUM(L34:L56)</f>
        <v>1</v>
      </c>
      <c r="M57" s="11"/>
      <c r="N57" s="22">
        <f>SUM(N34:N56)</f>
        <v>400</v>
      </c>
      <c r="O57" s="11"/>
      <c r="P57" s="11"/>
      <c r="Q57" s="11"/>
      <c r="R57" s="22">
        <f>SUM(R34:R56)</f>
        <v>7099.9100000000017</v>
      </c>
      <c r="S57" s="12">
        <f>J57+N57+R57</f>
        <v>12299.910000000002</v>
      </c>
      <c r="T57" s="5"/>
      <c r="U57" s="5"/>
      <c r="V57" s="5"/>
    </row>
    <row r="58" spans="1:22" x14ac:dyDescent="0.2">
      <c r="A58" s="9"/>
      <c r="B58" s="9"/>
      <c r="C58" s="9"/>
      <c r="D58" s="9"/>
      <c r="E58" s="21" t="s">
        <v>41</v>
      </c>
      <c r="F58" s="9"/>
      <c r="G58" s="9"/>
      <c r="H58" s="22">
        <f>H27+H33+H57</f>
        <v>18</v>
      </c>
      <c r="I58" s="11"/>
      <c r="J58" s="22">
        <f>J27+J33+J57</f>
        <v>10800</v>
      </c>
      <c r="K58" s="11"/>
      <c r="L58" s="22">
        <f>L27+L33+L57</f>
        <v>2</v>
      </c>
      <c r="M58" s="11"/>
      <c r="N58" s="22">
        <f>N27+N33+N57</f>
        <v>800</v>
      </c>
      <c r="O58" s="11"/>
      <c r="P58" s="11"/>
      <c r="Q58" s="11"/>
      <c r="R58" s="22">
        <f>R27+R33+R57</f>
        <v>13436.18</v>
      </c>
      <c r="S58" s="22">
        <f>SUM(S5:S57)</f>
        <v>25036.18</v>
      </c>
      <c r="T58" s="5"/>
      <c r="U58" s="5"/>
      <c r="V58" s="5"/>
    </row>
    <row r="59" spans="1:22" x14ac:dyDescent="0.2">
      <c r="A59" s="5"/>
      <c r="B59" s="5"/>
      <c r="C59" s="1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5">
        <f>J58+N58+R58</f>
        <v>25036.18</v>
      </c>
      <c r="S59" s="25" t="s">
        <v>0</v>
      </c>
      <c r="T59" s="5"/>
      <c r="U59" s="5"/>
      <c r="V59" s="5"/>
    </row>
    <row r="60" spans="1:2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20.25" x14ac:dyDescent="0.3">
      <c r="F62" t="s">
        <v>0</v>
      </c>
      <c r="H62" s="1" t="s">
        <v>61</v>
      </c>
      <c r="T62" s="5"/>
      <c r="U62" s="5"/>
      <c r="V62" s="5"/>
    </row>
    <row r="63" spans="1:22" x14ac:dyDescent="0.2">
      <c r="T63" s="5"/>
      <c r="U63" s="5"/>
      <c r="V63" s="5"/>
    </row>
    <row r="64" spans="1:22" x14ac:dyDescent="0.2">
      <c r="A64" s="3" t="s">
        <v>2</v>
      </c>
      <c r="B64" s="3" t="s">
        <v>3</v>
      </c>
      <c r="C64" s="3" t="s">
        <v>4</v>
      </c>
      <c r="D64" s="3" t="s">
        <v>5</v>
      </c>
      <c r="E64" s="3" t="s">
        <v>6</v>
      </c>
      <c r="F64" s="3" t="s">
        <v>7</v>
      </c>
      <c r="G64" s="3" t="s">
        <v>8</v>
      </c>
      <c r="H64" s="4" t="s">
        <v>9</v>
      </c>
      <c r="I64" s="4"/>
      <c r="J64" s="4"/>
      <c r="K64" s="3"/>
      <c r="L64" s="4" t="s">
        <v>10</v>
      </c>
      <c r="M64" s="4"/>
      <c r="N64" s="4"/>
      <c r="O64" s="4" t="s">
        <v>11</v>
      </c>
      <c r="P64" s="4"/>
      <c r="Q64" s="4"/>
      <c r="R64" s="4"/>
      <c r="T64" s="5"/>
      <c r="U64" s="5"/>
      <c r="V64" s="5"/>
    </row>
    <row r="65" spans="1:22" ht="25.5" x14ac:dyDescent="0.2">
      <c r="A65" s="6"/>
      <c r="B65" s="6"/>
      <c r="C65" s="6"/>
      <c r="D65" s="6"/>
      <c r="E65" s="6"/>
      <c r="F65" s="7"/>
      <c r="G65" s="7"/>
      <c r="H65" s="8" t="s">
        <v>12</v>
      </c>
      <c r="I65" s="8" t="s">
        <v>13</v>
      </c>
      <c r="J65" s="8" t="s">
        <v>14</v>
      </c>
      <c r="K65" s="7"/>
      <c r="L65" s="8" t="s">
        <v>12</v>
      </c>
      <c r="M65" s="8" t="s">
        <v>15</v>
      </c>
      <c r="N65" s="8" t="s">
        <v>14</v>
      </c>
      <c r="O65" s="8" t="s">
        <v>16</v>
      </c>
      <c r="P65" s="8" t="s">
        <v>12</v>
      </c>
      <c r="Q65" s="8" t="s">
        <v>15</v>
      </c>
      <c r="R65" s="8" t="s">
        <v>14</v>
      </c>
      <c r="T65" s="2"/>
      <c r="U65" s="2"/>
      <c r="V65" s="2"/>
    </row>
    <row r="66" spans="1:22" ht="31.5" x14ac:dyDescent="0.2">
      <c r="A66" s="9"/>
      <c r="B66" s="9"/>
      <c r="C66" s="9"/>
      <c r="D66" s="9"/>
      <c r="E66" s="10" t="s">
        <v>17</v>
      </c>
      <c r="F66" s="9"/>
      <c r="G66" s="9"/>
      <c r="H66" s="11">
        <f>F66*G66</f>
        <v>0</v>
      </c>
      <c r="I66" s="11"/>
      <c r="J66" s="11">
        <f>H66*I66</f>
        <v>0</v>
      </c>
      <c r="K66" s="11"/>
      <c r="L66" s="11"/>
      <c r="M66" s="11"/>
      <c r="N66" s="11">
        <f>L66*M66</f>
        <v>0</v>
      </c>
      <c r="O66" s="11"/>
      <c r="P66" s="11"/>
      <c r="Q66" s="11"/>
      <c r="R66" s="11">
        <f>P66*Q66</f>
        <v>0</v>
      </c>
      <c r="S66" s="26"/>
    </row>
    <row r="67" spans="1:22" ht="15" x14ac:dyDescent="0.2">
      <c r="A67" s="9"/>
      <c r="B67" s="9"/>
      <c r="C67" s="9"/>
      <c r="D67" s="9"/>
      <c r="E67" s="13" t="s">
        <v>18</v>
      </c>
      <c r="F67" s="9"/>
      <c r="G67" s="9"/>
      <c r="H67" s="11">
        <f>F67*G67</f>
        <v>0</v>
      </c>
      <c r="I67" s="11"/>
      <c r="J67" s="11">
        <f>H67*I67</f>
        <v>0</v>
      </c>
      <c r="K67" s="11"/>
      <c r="L67" s="11"/>
      <c r="M67" s="11"/>
      <c r="N67" s="11">
        <f>L67*M67</f>
        <v>0</v>
      </c>
      <c r="O67" s="11"/>
      <c r="P67" s="11"/>
      <c r="Q67" s="11"/>
      <c r="R67" s="11">
        <f t="shared" ref="R67:R84" si="19">P67*Q67</f>
        <v>0</v>
      </c>
      <c r="S67" s="26"/>
    </row>
    <row r="68" spans="1:22" ht="102" x14ac:dyDescent="0.2">
      <c r="A68" s="9" t="s">
        <v>19</v>
      </c>
      <c r="B68" s="20" t="s">
        <v>62</v>
      </c>
      <c r="C68" s="14">
        <v>44645</v>
      </c>
      <c r="D68" s="9"/>
      <c r="E68" s="15" t="s">
        <v>63</v>
      </c>
      <c r="F68" s="9">
        <v>1</v>
      </c>
      <c r="G68" s="9">
        <v>1</v>
      </c>
      <c r="H68" s="11">
        <f>F68*G68</f>
        <v>1</v>
      </c>
      <c r="I68" s="11">
        <v>600</v>
      </c>
      <c r="J68" s="11">
        <f>H68*I68</f>
        <v>600</v>
      </c>
      <c r="K68" s="11" t="s">
        <v>64</v>
      </c>
      <c r="L68" s="11">
        <v>0.5</v>
      </c>
      <c r="M68" s="11">
        <v>450</v>
      </c>
      <c r="N68" s="11">
        <f>L68*M68</f>
        <v>225</v>
      </c>
      <c r="O68" s="11" t="s">
        <v>65</v>
      </c>
      <c r="P68" s="11">
        <v>1</v>
      </c>
      <c r="Q68" s="11">
        <v>272.8</v>
      </c>
      <c r="R68" s="11">
        <f t="shared" si="19"/>
        <v>272.8</v>
      </c>
      <c r="S68" s="27"/>
    </row>
    <row r="69" spans="1:22" x14ac:dyDescent="0.2">
      <c r="A69" s="9"/>
      <c r="B69" s="9"/>
      <c r="C69" s="9"/>
      <c r="D69" s="9"/>
      <c r="E69" s="9"/>
      <c r="F69" s="9"/>
      <c r="G69" s="9"/>
      <c r="H69" s="11"/>
      <c r="I69" s="11"/>
      <c r="J69" s="11"/>
      <c r="K69" s="11"/>
      <c r="L69" s="11"/>
      <c r="M69" s="11"/>
      <c r="N69" s="11"/>
      <c r="O69" s="11" t="s">
        <v>30</v>
      </c>
      <c r="P69" s="11">
        <v>0.2</v>
      </c>
      <c r="Q69" s="11">
        <v>75</v>
      </c>
      <c r="R69" s="11">
        <f t="shared" si="19"/>
        <v>15</v>
      </c>
      <c r="S69" s="27"/>
    </row>
    <row r="70" spans="1:22" x14ac:dyDescent="0.2">
      <c r="A70" s="9"/>
      <c r="B70" s="9"/>
      <c r="C70" s="9"/>
      <c r="D70" s="9"/>
      <c r="E70" s="9"/>
      <c r="F70" s="9"/>
      <c r="G70" s="9"/>
      <c r="H70" s="11"/>
      <c r="I70" s="11"/>
      <c r="J70" s="11"/>
      <c r="K70" s="11"/>
      <c r="L70" s="11"/>
      <c r="M70" s="11"/>
      <c r="N70" s="11"/>
      <c r="O70" s="11" t="s">
        <v>66</v>
      </c>
      <c r="P70" s="11">
        <v>1</v>
      </c>
      <c r="Q70" s="11">
        <v>44.5</v>
      </c>
      <c r="R70" s="11">
        <f t="shared" si="19"/>
        <v>44.5</v>
      </c>
      <c r="S70" s="27"/>
    </row>
    <row r="71" spans="1:22" x14ac:dyDescent="0.2">
      <c r="A71" s="9"/>
      <c r="B71" s="9"/>
      <c r="C71" s="9"/>
      <c r="D71" s="9"/>
      <c r="E71" s="9"/>
      <c r="F71" s="9"/>
      <c r="G71" s="9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27"/>
    </row>
    <row r="72" spans="1:22" ht="127.5" x14ac:dyDescent="0.2">
      <c r="A72" s="9">
        <v>2</v>
      </c>
      <c r="B72" s="20" t="s">
        <v>67</v>
      </c>
      <c r="C72" s="14">
        <v>44650</v>
      </c>
      <c r="D72" s="9"/>
      <c r="E72" s="9" t="s">
        <v>68</v>
      </c>
      <c r="F72" s="9">
        <v>4</v>
      </c>
      <c r="G72" s="9">
        <v>3</v>
      </c>
      <c r="H72" s="11">
        <f t="shared" ref="H72:H84" si="20">F72*G72</f>
        <v>12</v>
      </c>
      <c r="I72" s="11">
        <v>600</v>
      </c>
      <c r="J72" s="11">
        <f t="shared" ref="J72:J84" si="21">H72*I72</f>
        <v>7200</v>
      </c>
      <c r="K72" s="11" t="s">
        <v>64</v>
      </c>
      <c r="L72" s="11">
        <v>0.5</v>
      </c>
      <c r="M72" s="11">
        <v>450</v>
      </c>
      <c r="N72" s="11">
        <f t="shared" ref="N72:N84" si="22">L72*M72</f>
        <v>225</v>
      </c>
      <c r="O72" s="11" t="s">
        <v>69</v>
      </c>
      <c r="P72" s="11">
        <v>3</v>
      </c>
      <c r="Q72" s="11">
        <v>112.5</v>
      </c>
      <c r="R72" s="11">
        <f t="shared" si="19"/>
        <v>337.5</v>
      </c>
      <c r="S72" s="27"/>
    </row>
    <row r="73" spans="1:22" x14ac:dyDescent="0.2">
      <c r="A73" s="9"/>
      <c r="B73" s="9"/>
      <c r="C73" s="9"/>
      <c r="D73" s="9"/>
      <c r="E73" s="9"/>
      <c r="F73" s="9"/>
      <c r="G73" s="9"/>
      <c r="H73" s="11">
        <f t="shared" si="20"/>
        <v>0</v>
      </c>
      <c r="I73" s="11"/>
      <c r="J73" s="11">
        <f t="shared" si="21"/>
        <v>0</v>
      </c>
      <c r="K73" s="11"/>
      <c r="L73" s="11"/>
      <c r="M73" s="11"/>
      <c r="N73" s="11">
        <f t="shared" si="22"/>
        <v>0</v>
      </c>
      <c r="O73" s="11" t="s">
        <v>70</v>
      </c>
      <c r="P73" s="11">
        <v>2</v>
      </c>
      <c r="Q73" s="11">
        <v>9</v>
      </c>
      <c r="R73" s="11">
        <f t="shared" si="19"/>
        <v>18</v>
      </c>
      <c r="S73" s="27"/>
    </row>
    <row r="74" spans="1:22" x14ac:dyDescent="0.2">
      <c r="A74" s="9"/>
      <c r="B74" s="9"/>
      <c r="C74" s="9"/>
      <c r="D74" s="9"/>
      <c r="E74" s="9"/>
      <c r="F74" s="9"/>
      <c r="G74" s="9"/>
      <c r="H74" s="11"/>
      <c r="I74" s="11"/>
      <c r="J74" s="11"/>
      <c r="K74" s="11"/>
      <c r="L74" s="11"/>
      <c r="M74" s="11"/>
      <c r="N74" s="11"/>
      <c r="O74" s="11" t="s">
        <v>71</v>
      </c>
      <c r="P74" s="11">
        <v>6</v>
      </c>
      <c r="Q74" s="11">
        <v>82</v>
      </c>
      <c r="R74" s="11">
        <f t="shared" si="19"/>
        <v>492</v>
      </c>
      <c r="S74" s="27"/>
    </row>
    <row r="75" spans="1:22" ht="25.5" x14ac:dyDescent="0.2">
      <c r="A75" s="9"/>
      <c r="B75" s="9"/>
      <c r="C75" s="9"/>
      <c r="D75" s="9"/>
      <c r="E75" s="9"/>
      <c r="F75" s="9"/>
      <c r="G75" s="9"/>
      <c r="H75" s="11"/>
      <c r="I75" s="11"/>
      <c r="J75" s="11"/>
      <c r="K75" s="11"/>
      <c r="L75" s="11"/>
      <c r="M75" s="11"/>
      <c r="N75" s="11"/>
      <c r="O75" s="11" t="s">
        <v>72</v>
      </c>
      <c r="P75" s="11">
        <v>1</v>
      </c>
      <c r="Q75" s="11">
        <v>26.78</v>
      </c>
      <c r="R75" s="11">
        <f t="shared" si="19"/>
        <v>26.78</v>
      </c>
      <c r="S75" s="27"/>
    </row>
    <row r="76" spans="1:22" x14ac:dyDescent="0.2">
      <c r="A76" s="9"/>
      <c r="B76" s="9"/>
      <c r="C76" s="9"/>
      <c r="D76" s="9"/>
      <c r="E76" s="9"/>
      <c r="F76" s="9"/>
      <c r="G76" s="9"/>
      <c r="H76" s="11"/>
      <c r="I76" s="11"/>
      <c r="J76" s="11"/>
      <c r="K76" s="11"/>
      <c r="L76" s="11"/>
      <c r="M76" s="11"/>
      <c r="N76" s="11"/>
      <c r="O76" s="11" t="s">
        <v>65</v>
      </c>
      <c r="P76" s="11">
        <v>3</v>
      </c>
      <c r="Q76" s="11">
        <v>272.8</v>
      </c>
      <c r="R76" s="11">
        <f t="shared" si="19"/>
        <v>818.40000000000009</v>
      </c>
      <c r="S76" s="27"/>
    </row>
    <row r="77" spans="1:22" x14ac:dyDescent="0.2">
      <c r="A77" s="9"/>
      <c r="B77" s="9"/>
      <c r="C77" s="9"/>
      <c r="D77" s="9"/>
      <c r="E77" s="9"/>
      <c r="F77" s="9"/>
      <c r="G77" s="9"/>
      <c r="H77" s="11"/>
      <c r="I77" s="11"/>
      <c r="J77" s="11"/>
      <c r="K77" s="11"/>
      <c r="L77" s="11"/>
      <c r="M77" s="11"/>
      <c r="N77" s="11"/>
      <c r="O77" s="11" t="s">
        <v>73</v>
      </c>
      <c r="P77" s="11">
        <v>3</v>
      </c>
      <c r="Q77" s="11">
        <v>5</v>
      </c>
      <c r="R77" s="11">
        <f t="shared" si="19"/>
        <v>15</v>
      </c>
      <c r="S77" s="27"/>
    </row>
    <row r="78" spans="1:22" x14ac:dyDescent="0.2">
      <c r="A78" s="9"/>
      <c r="B78" s="9"/>
      <c r="C78" s="9"/>
      <c r="D78" s="9"/>
      <c r="E78" s="9"/>
      <c r="F78" s="9"/>
      <c r="G78" s="9"/>
      <c r="H78" s="11"/>
      <c r="I78" s="11"/>
      <c r="J78" s="11"/>
      <c r="K78" s="11"/>
      <c r="L78" s="11"/>
      <c r="M78" s="11"/>
      <c r="N78" s="11"/>
      <c r="O78" s="11" t="s">
        <v>31</v>
      </c>
      <c r="P78" s="11">
        <v>3</v>
      </c>
      <c r="Q78" s="11">
        <v>0.8</v>
      </c>
      <c r="R78" s="11">
        <f t="shared" si="19"/>
        <v>2.4000000000000004</v>
      </c>
      <c r="S78" s="27"/>
    </row>
    <row r="79" spans="1:22" x14ac:dyDescent="0.2">
      <c r="A79" s="9"/>
      <c r="B79" s="9"/>
      <c r="C79" s="9"/>
      <c r="D79" s="9"/>
      <c r="E79" s="9"/>
      <c r="F79" s="9"/>
      <c r="G79" s="9"/>
      <c r="H79" s="11"/>
      <c r="I79" s="11"/>
      <c r="J79" s="11"/>
      <c r="K79" s="11"/>
      <c r="L79" s="11"/>
      <c r="M79" s="11"/>
      <c r="N79" s="11"/>
      <c r="O79" s="11" t="s">
        <v>54</v>
      </c>
      <c r="P79" s="11">
        <v>3</v>
      </c>
      <c r="Q79" s="11">
        <v>0.82</v>
      </c>
      <c r="R79" s="11">
        <f t="shared" si="19"/>
        <v>2.46</v>
      </c>
      <c r="S79" s="27"/>
    </row>
    <row r="80" spans="1:22" x14ac:dyDescent="0.2">
      <c r="A80" s="9"/>
      <c r="B80" s="9"/>
      <c r="C80" s="9"/>
      <c r="D80" s="9"/>
      <c r="E80" s="9"/>
      <c r="F80" s="9"/>
      <c r="G80" s="9"/>
      <c r="H80" s="11"/>
      <c r="I80" s="11"/>
      <c r="J80" s="11"/>
      <c r="K80" s="11"/>
      <c r="L80" s="11"/>
      <c r="M80" s="11"/>
      <c r="N80" s="11"/>
      <c r="O80" s="11" t="s">
        <v>30</v>
      </c>
      <c r="P80" s="11">
        <v>0.5</v>
      </c>
      <c r="Q80" s="11">
        <v>75</v>
      </c>
      <c r="R80" s="11">
        <f t="shared" si="19"/>
        <v>37.5</v>
      </c>
      <c r="S80" s="27"/>
    </row>
    <row r="81" spans="1:19" x14ac:dyDescent="0.2">
      <c r="A81" s="9"/>
      <c r="B81" s="9"/>
      <c r="C81" s="9"/>
      <c r="D81" s="9"/>
      <c r="E81" s="9"/>
      <c r="F81" s="9"/>
      <c r="G81" s="9"/>
      <c r="H81" s="11"/>
      <c r="I81" s="11"/>
      <c r="J81" s="11"/>
      <c r="K81" s="11"/>
      <c r="L81" s="11"/>
      <c r="M81" s="11"/>
      <c r="N81" s="11"/>
      <c r="O81" s="11" t="s">
        <v>66</v>
      </c>
      <c r="P81" s="11">
        <v>1</v>
      </c>
      <c r="Q81" s="11">
        <v>44.5</v>
      </c>
      <c r="R81" s="11">
        <f t="shared" si="19"/>
        <v>44.5</v>
      </c>
      <c r="S81" s="27"/>
    </row>
    <row r="82" spans="1:19" x14ac:dyDescent="0.2">
      <c r="A82" s="9"/>
      <c r="B82" s="9"/>
      <c r="C82" s="9"/>
      <c r="D82" s="9"/>
      <c r="E82" s="9"/>
      <c r="F82" s="9"/>
      <c r="G82" s="9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f t="shared" si="19"/>
        <v>0</v>
      </c>
      <c r="S82" s="27"/>
    </row>
    <row r="83" spans="1:19" x14ac:dyDescent="0.2">
      <c r="A83" s="9">
        <v>3</v>
      </c>
      <c r="B83" s="9" t="s">
        <v>74</v>
      </c>
      <c r="C83" s="9"/>
      <c r="D83" s="9"/>
      <c r="E83" s="9"/>
      <c r="F83" s="9"/>
      <c r="G83" s="9"/>
      <c r="H83" s="11"/>
      <c r="I83" s="11"/>
      <c r="J83" s="11"/>
      <c r="K83" s="11"/>
      <c r="L83" s="11"/>
      <c r="M83" s="11"/>
      <c r="N83" s="11"/>
      <c r="O83" s="11" t="s">
        <v>75</v>
      </c>
      <c r="P83" s="11">
        <v>10</v>
      </c>
      <c r="Q83" s="11">
        <v>18</v>
      </c>
      <c r="R83" s="11">
        <f t="shared" si="19"/>
        <v>180</v>
      </c>
      <c r="S83" s="27"/>
    </row>
    <row r="84" spans="1:19" x14ac:dyDescent="0.2">
      <c r="A84" s="9"/>
      <c r="B84" s="9"/>
      <c r="C84" s="9"/>
      <c r="D84" s="9"/>
      <c r="E84" s="9"/>
      <c r="F84" s="9"/>
      <c r="G84" s="9"/>
      <c r="H84" s="11">
        <f t="shared" si="20"/>
        <v>0</v>
      </c>
      <c r="I84" s="11"/>
      <c r="J84" s="11">
        <f t="shared" si="21"/>
        <v>0</v>
      </c>
      <c r="K84" s="11"/>
      <c r="L84" s="11"/>
      <c r="M84" s="11"/>
      <c r="N84" s="11">
        <f t="shared" si="22"/>
        <v>0</v>
      </c>
      <c r="O84" s="11"/>
      <c r="P84" s="11"/>
      <c r="Q84" s="11"/>
      <c r="R84" s="11">
        <f t="shared" si="19"/>
        <v>0</v>
      </c>
      <c r="S84" s="27"/>
    </row>
    <row r="85" spans="1:19" x14ac:dyDescent="0.2">
      <c r="A85" s="9"/>
      <c r="B85" s="9"/>
      <c r="C85" s="9"/>
      <c r="D85" s="9"/>
      <c r="E85" s="21" t="s">
        <v>41</v>
      </c>
      <c r="F85" s="9"/>
      <c r="G85" s="9"/>
      <c r="H85" s="22">
        <f>SUM(H66:H84)</f>
        <v>13</v>
      </c>
      <c r="I85" s="11"/>
      <c r="J85" s="22">
        <f>SUM(J66:J84)</f>
        <v>7800</v>
      </c>
      <c r="K85" s="11"/>
      <c r="L85" s="22">
        <f>SUM(L66:L84)</f>
        <v>1</v>
      </c>
      <c r="M85" s="11"/>
      <c r="N85" s="22">
        <f>SUM(N66:N84)</f>
        <v>450</v>
      </c>
      <c r="O85" s="11"/>
      <c r="P85" s="11"/>
      <c r="Q85" s="11"/>
      <c r="R85" s="22">
        <f>SUM(R66:R84)</f>
        <v>2306.84</v>
      </c>
      <c r="S85" s="26">
        <f>J85+N85+R85</f>
        <v>10556.84</v>
      </c>
    </row>
    <row r="86" spans="1:19" ht="15" x14ac:dyDescent="0.2">
      <c r="A86" s="9" t="s">
        <v>0</v>
      </c>
      <c r="B86" s="9"/>
      <c r="C86" s="9"/>
      <c r="D86" s="9"/>
      <c r="E86" s="13" t="s">
        <v>42</v>
      </c>
      <c r="F86" s="9"/>
      <c r="G86" s="9"/>
      <c r="H86" s="11">
        <f>F86*G86</f>
        <v>0</v>
      </c>
      <c r="I86" s="11"/>
      <c r="J86" s="11">
        <f>H86*I86</f>
        <v>0</v>
      </c>
      <c r="K86" s="11"/>
      <c r="L86" s="11"/>
      <c r="M86" s="11"/>
      <c r="N86" s="11">
        <f>L86*M86</f>
        <v>0</v>
      </c>
      <c r="O86" s="11"/>
      <c r="P86" s="11"/>
      <c r="Q86" s="11"/>
      <c r="R86" s="11">
        <f>P86</f>
        <v>0</v>
      </c>
      <c r="S86" s="28"/>
    </row>
    <row r="87" spans="1:19" ht="15" x14ac:dyDescent="0.2">
      <c r="A87" s="9"/>
      <c r="B87" s="9"/>
      <c r="C87" s="14"/>
      <c r="D87" s="9"/>
      <c r="E87" s="13" t="s">
        <v>76</v>
      </c>
      <c r="F87" s="9"/>
      <c r="G87" s="9"/>
      <c r="H87" s="11">
        <f t="shared" ref="H87:H90" si="23">F87*G87</f>
        <v>0</v>
      </c>
      <c r="I87" s="11"/>
      <c r="J87" s="11">
        <f>H87*I87</f>
        <v>0</v>
      </c>
      <c r="K87" s="11"/>
      <c r="L87" s="11"/>
      <c r="M87" s="11"/>
      <c r="N87" s="11">
        <f t="shared" ref="N87:N89" si="24">L87*M87</f>
        <v>0</v>
      </c>
      <c r="O87" s="11"/>
      <c r="P87" s="11"/>
      <c r="Q87" s="11"/>
      <c r="R87" s="11">
        <f>P87*Q87</f>
        <v>0</v>
      </c>
      <c r="S87" s="28"/>
    </row>
    <row r="88" spans="1:19" ht="15" x14ac:dyDescent="0.2">
      <c r="A88" s="9"/>
      <c r="B88" s="9"/>
      <c r="C88" s="9"/>
      <c r="D88" s="9"/>
      <c r="E88" s="13"/>
      <c r="F88" s="9"/>
      <c r="G88" s="9"/>
      <c r="H88" s="11">
        <f t="shared" si="23"/>
        <v>0</v>
      </c>
      <c r="I88" s="11"/>
      <c r="J88" s="11">
        <f>H88*I88</f>
        <v>0</v>
      </c>
      <c r="K88" s="11"/>
      <c r="L88" s="11"/>
      <c r="M88" s="11"/>
      <c r="N88" s="11">
        <f t="shared" si="24"/>
        <v>0</v>
      </c>
      <c r="O88" s="11"/>
      <c r="P88" s="11"/>
      <c r="Q88" s="11"/>
      <c r="R88" s="11">
        <f t="shared" ref="R88:R90" si="25">P88*Q88</f>
        <v>0</v>
      </c>
      <c r="S88" s="28"/>
    </row>
    <row r="89" spans="1:19" ht="15" x14ac:dyDescent="0.2">
      <c r="A89" s="9"/>
      <c r="B89" s="9"/>
      <c r="C89" s="9"/>
      <c r="D89" s="9"/>
      <c r="E89" s="13"/>
      <c r="F89" s="9"/>
      <c r="G89" s="9"/>
      <c r="H89" s="11">
        <f t="shared" si="23"/>
        <v>0</v>
      </c>
      <c r="I89" s="11"/>
      <c r="J89" s="11">
        <f t="shared" ref="J89:J90" si="26">H89*I89</f>
        <v>0</v>
      </c>
      <c r="K89" s="11"/>
      <c r="L89" s="11"/>
      <c r="M89" s="11"/>
      <c r="N89" s="11">
        <f t="shared" si="24"/>
        <v>0</v>
      </c>
      <c r="O89" s="11"/>
      <c r="P89" s="11"/>
      <c r="Q89" s="11"/>
      <c r="R89" s="11">
        <f t="shared" si="25"/>
        <v>0</v>
      </c>
      <c r="S89" s="28"/>
    </row>
    <row r="90" spans="1:19" x14ac:dyDescent="0.2">
      <c r="A90" s="9"/>
      <c r="B90" s="9"/>
      <c r="C90" s="9"/>
      <c r="D90" s="9"/>
      <c r="E90" s="9"/>
      <c r="F90" s="9"/>
      <c r="G90" s="9"/>
      <c r="H90" s="11">
        <f t="shared" si="23"/>
        <v>0</v>
      </c>
      <c r="I90" s="11"/>
      <c r="J90" s="11">
        <f t="shared" si="26"/>
        <v>0</v>
      </c>
      <c r="K90" s="11"/>
      <c r="L90" s="11"/>
      <c r="M90" s="11"/>
      <c r="N90" s="11">
        <f>L90*M90</f>
        <v>0</v>
      </c>
      <c r="O90" s="11"/>
      <c r="P90" s="11"/>
      <c r="Q90" s="11"/>
      <c r="R90" s="11">
        <f t="shared" si="25"/>
        <v>0</v>
      </c>
      <c r="S90" s="26"/>
    </row>
    <row r="91" spans="1:19" x14ac:dyDescent="0.2">
      <c r="A91" s="9"/>
      <c r="B91" s="9"/>
      <c r="C91" s="9"/>
      <c r="D91" s="9"/>
      <c r="E91" s="21" t="s">
        <v>41</v>
      </c>
      <c r="F91" s="9"/>
      <c r="G91" s="9"/>
      <c r="H91" s="22">
        <f>SUM(H86:H90)</f>
        <v>0</v>
      </c>
      <c r="I91" s="11"/>
      <c r="J91" s="22">
        <f>SUM(J86:J90)</f>
        <v>0</v>
      </c>
      <c r="K91" s="11"/>
      <c r="L91" s="22">
        <f>SUM(L86:L90)</f>
        <v>0</v>
      </c>
      <c r="M91" s="11"/>
      <c r="N91" s="22">
        <f>SUM(N86:N90)</f>
        <v>0</v>
      </c>
      <c r="O91" s="11"/>
      <c r="P91" s="11"/>
      <c r="Q91" s="11"/>
      <c r="R91" s="22">
        <f>SUM(R86:R90)</f>
        <v>0</v>
      </c>
      <c r="S91" s="26">
        <f>J91+N91+R91</f>
        <v>0</v>
      </c>
    </row>
    <row r="92" spans="1:19" ht="15" x14ac:dyDescent="0.2">
      <c r="A92" s="9"/>
      <c r="B92" s="9"/>
      <c r="C92" s="9"/>
      <c r="D92" s="9"/>
      <c r="E92" s="13" t="s">
        <v>43</v>
      </c>
      <c r="F92" s="9"/>
      <c r="G92" s="9"/>
      <c r="H92" s="11">
        <f>F92*G92</f>
        <v>0</v>
      </c>
      <c r="I92" s="11"/>
      <c r="J92" s="11">
        <f>H92*I92</f>
        <v>0</v>
      </c>
      <c r="K92" s="11"/>
      <c r="L92" s="11"/>
      <c r="M92" s="11"/>
      <c r="N92" s="11">
        <f>L92*M92</f>
        <v>0</v>
      </c>
      <c r="O92" s="11"/>
      <c r="P92" s="11"/>
      <c r="Q92" s="11"/>
      <c r="R92" s="11">
        <f>P92*Q92</f>
        <v>0</v>
      </c>
      <c r="S92" s="28"/>
    </row>
    <row r="93" spans="1:19" ht="15" x14ac:dyDescent="0.2">
      <c r="A93" s="9"/>
      <c r="B93" s="9"/>
      <c r="C93" s="14"/>
      <c r="D93" s="9"/>
      <c r="E93" s="13"/>
      <c r="F93" s="9"/>
      <c r="G93" s="9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28"/>
    </row>
    <row r="94" spans="1:19" ht="15" x14ac:dyDescent="0.2">
      <c r="A94" s="9"/>
      <c r="B94" s="9"/>
      <c r="C94" s="14"/>
      <c r="D94" s="9"/>
      <c r="E94" s="13"/>
      <c r="F94" s="9"/>
      <c r="G94" s="9"/>
      <c r="H94" s="11">
        <f>F94*G94</f>
        <v>0</v>
      </c>
      <c r="I94" s="11"/>
      <c r="J94" s="11">
        <f t="shared" ref="J94:J95" si="27">H94*I94</f>
        <v>0</v>
      </c>
      <c r="K94" s="11"/>
      <c r="L94" s="11"/>
      <c r="M94" s="11"/>
      <c r="N94" s="11">
        <f>L94*M94</f>
        <v>0</v>
      </c>
      <c r="O94" s="11"/>
      <c r="P94" s="11"/>
      <c r="Q94" s="11"/>
      <c r="R94" s="11">
        <f t="shared" ref="R94:R95" si="28">P94*Q94</f>
        <v>0</v>
      </c>
      <c r="S94" s="28"/>
    </row>
    <row r="95" spans="1:19" x14ac:dyDescent="0.2">
      <c r="A95" s="9"/>
      <c r="B95" s="9"/>
      <c r="C95" s="9"/>
      <c r="D95" s="9"/>
      <c r="E95" s="9"/>
      <c r="F95" s="9"/>
      <c r="G95" s="9"/>
      <c r="H95" s="11">
        <f>F95*G95</f>
        <v>0</v>
      </c>
      <c r="I95" s="11"/>
      <c r="J95" s="11">
        <f t="shared" si="27"/>
        <v>0</v>
      </c>
      <c r="K95" s="11"/>
      <c r="L95" s="11"/>
      <c r="M95" s="11"/>
      <c r="N95" s="11">
        <f>L95*M95</f>
        <v>0</v>
      </c>
      <c r="O95" s="11"/>
      <c r="P95" s="11"/>
      <c r="Q95" s="11"/>
      <c r="R95" s="11">
        <f t="shared" si="28"/>
        <v>0</v>
      </c>
      <c r="S95" s="28"/>
    </row>
    <row r="96" spans="1:19" x14ac:dyDescent="0.2">
      <c r="A96" s="9"/>
      <c r="B96" s="9"/>
      <c r="C96" s="9"/>
      <c r="D96" s="9"/>
      <c r="E96" s="21" t="s">
        <v>41</v>
      </c>
      <c r="F96" s="9"/>
      <c r="G96" s="9"/>
      <c r="H96" s="22">
        <f>SUM(H92:H95)</f>
        <v>0</v>
      </c>
      <c r="I96" s="11"/>
      <c r="J96" s="22">
        <f>SUM(J93:J95)</f>
        <v>0</v>
      </c>
      <c r="K96" s="11"/>
      <c r="L96" s="22">
        <f>SUM(L92:L95)</f>
        <v>0</v>
      </c>
      <c r="M96" s="11"/>
      <c r="N96" s="22">
        <f>SUM(N92:N95)</f>
        <v>0</v>
      </c>
      <c r="O96" s="11"/>
      <c r="P96" s="11"/>
      <c r="Q96" s="11"/>
      <c r="R96" s="22">
        <f>SUM(R92:R95)</f>
        <v>0</v>
      </c>
      <c r="S96" s="26">
        <f>J96+N96+R96</f>
        <v>0</v>
      </c>
    </row>
    <row r="97" spans="1:19" x14ac:dyDescent="0.2">
      <c r="A97" s="9"/>
      <c r="B97" s="9"/>
      <c r="C97" s="9"/>
      <c r="D97" s="9"/>
      <c r="E97" s="21" t="s">
        <v>41</v>
      </c>
      <c r="F97" s="9"/>
      <c r="G97" s="9"/>
      <c r="H97" s="22">
        <f>H85+H91+H96</f>
        <v>13</v>
      </c>
      <c r="I97" s="11"/>
      <c r="J97" s="22">
        <f>J85+J91+J96</f>
        <v>7800</v>
      </c>
      <c r="K97" s="11"/>
      <c r="L97" s="22">
        <f>L85+L91+L96</f>
        <v>1</v>
      </c>
      <c r="M97" s="11"/>
      <c r="N97" s="22">
        <f>N85+N91+N96</f>
        <v>450</v>
      </c>
      <c r="O97" s="11"/>
      <c r="P97" s="11"/>
      <c r="Q97" s="11"/>
      <c r="R97" s="22">
        <f>R85+R91+R96</f>
        <v>2306.84</v>
      </c>
      <c r="S97" s="29">
        <f>SUM(S66:S96)</f>
        <v>10556.84</v>
      </c>
    </row>
    <row r="98" spans="1:19" x14ac:dyDescent="0.2">
      <c r="A98" s="5"/>
      <c r="B98" s="5"/>
      <c r="C98" s="1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25">
        <f>J97+N97+R97</f>
        <v>10556.84</v>
      </c>
      <c r="S98" s="30" t="s">
        <v>0</v>
      </c>
    </row>
    <row r="101" spans="1:19" ht="20.25" x14ac:dyDescent="0.3">
      <c r="F101" t="s">
        <v>0</v>
      </c>
      <c r="H101" s="1" t="s">
        <v>77</v>
      </c>
    </row>
    <row r="102" spans="1:19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x14ac:dyDescent="0.2">
      <c r="A103" s="3" t="s">
        <v>2</v>
      </c>
      <c r="B103" s="3" t="s">
        <v>3</v>
      </c>
      <c r="C103" s="3" t="s">
        <v>4</v>
      </c>
      <c r="D103" s="3" t="s">
        <v>5</v>
      </c>
      <c r="E103" s="3" t="s">
        <v>6</v>
      </c>
      <c r="F103" s="3" t="s">
        <v>7</v>
      </c>
      <c r="G103" s="3" t="s">
        <v>8</v>
      </c>
      <c r="H103" s="4" t="s">
        <v>9</v>
      </c>
      <c r="I103" s="4"/>
      <c r="J103" s="4"/>
      <c r="K103" s="3"/>
      <c r="L103" s="4" t="s">
        <v>10</v>
      </c>
      <c r="M103" s="4"/>
      <c r="N103" s="4"/>
      <c r="O103" s="4" t="s">
        <v>11</v>
      </c>
      <c r="P103" s="4"/>
      <c r="Q103" s="4"/>
      <c r="R103" s="4"/>
      <c r="S103" s="5"/>
    </row>
    <row r="104" spans="1:19" ht="25.5" x14ac:dyDescent="0.2">
      <c r="A104" s="6"/>
      <c r="B104" s="6"/>
      <c r="C104" s="6"/>
      <c r="D104" s="6"/>
      <c r="E104" s="6"/>
      <c r="F104" s="7"/>
      <c r="G104" s="7"/>
      <c r="H104" s="8" t="s">
        <v>12</v>
      </c>
      <c r="I104" s="8" t="s">
        <v>13</v>
      </c>
      <c r="J104" s="8" t="s">
        <v>14</v>
      </c>
      <c r="K104" s="7"/>
      <c r="L104" s="8" t="s">
        <v>12</v>
      </c>
      <c r="M104" s="8" t="s">
        <v>15</v>
      </c>
      <c r="N104" s="8" t="s">
        <v>14</v>
      </c>
      <c r="O104" s="8" t="s">
        <v>16</v>
      </c>
      <c r="P104" s="8" t="s">
        <v>12</v>
      </c>
      <c r="Q104" s="8" t="s">
        <v>15</v>
      </c>
      <c r="R104" s="8" t="s">
        <v>14</v>
      </c>
      <c r="S104" s="5"/>
    </row>
    <row r="105" spans="1:19" ht="31.5" x14ac:dyDescent="0.2">
      <c r="A105" s="9"/>
      <c r="B105" s="9"/>
      <c r="C105" s="9"/>
      <c r="D105" s="9"/>
      <c r="E105" s="10" t="s">
        <v>17</v>
      </c>
      <c r="F105" s="9"/>
      <c r="G105" s="9"/>
      <c r="H105" s="11">
        <f>F105*G105</f>
        <v>0</v>
      </c>
      <c r="I105" s="11"/>
      <c r="J105" s="11">
        <f>H105*I105</f>
        <v>0</v>
      </c>
      <c r="K105" s="11"/>
      <c r="L105" s="11"/>
      <c r="M105" s="11"/>
      <c r="N105" s="11">
        <f>L105*M105</f>
        <v>0</v>
      </c>
      <c r="O105" s="11"/>
      <c r="P105" s="11"/>
      <c r="Q105" s="11"/>
      <c r="R105" s="11">
        <f>P105*Q105</f>
        <v>0</v>
      </c>
      <c r="S105" s="12"/>
    </row>
    <row r="106" spans="1:19" ht="15" x14ac:dyDescent="0.2">
      <c r="A106" s="9"/>
      <c r="B106" s="9"/>
      <c r="C106" s="9"/>
      <c r="D106" s="9"/>
      <c r="E106" s="13" t="s">
        <v>18</v>
      </c>
      <c r="F106" s="9"/>
      <c r="G106" s="9"/>
      <c r="H106" s="11">
        <f>F106*G106</f>
        <v>0</v>
      </c>
      <c r="I106" s="11"/>
      <c r="J106" s="11">
        <f>H106*I106</f>
        <v>0</v>
      </c>
      <c r="K106" s="11"/>
      <c r="L106" s="11"/>
      <c r="M106" s="11"/>
      <c r="N106" s="11">
        <f>L106*M106</f>
        <v>0</v>
      </c>
      <c r="O106" s="11"/>
      <c r="P106" s="11"/>
      <c r="Q106" s="11"/>
      <c r="R106" s="11">
        <f t="shared" ref="R106:R108" si="29">P106*Q106</f>
        <v>0</v>
      </c>
      <c r="S106" s="12"/>
    </row>
    <row r="107" spans="1:19" ht="15" x14ac:dyDescent="0.2">
      <c r="A107" s="9"/>
      <c r="B107" s="9"/>
      <c r="C107" s="14"/>
      <c r="D107" s="9"/>
      <c r="E107" s="31"/>
      <c r="F107" s="9"/>
      <c r="G107" s="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6"/>
    </row>
    <row r="108" spans="1:19" x14ac:dyDescent="0.2">
      <c r="A108" s="9"/>
      <c r="B108" s="9"/>
      <c r="C108" s="9"/>
      <c r="D108" s="9"/>
      <c r="E108" s="9"/>
      <c r="F108" s="9"/>
      <c r="G108" s="9"/>
      <c r="H108" s="11">
        <f>F108*G108</f>
        <v>0</v>
      </c>
      <c r="I108" s="11"/>
      <c r="J108" s="11">
        <f>H108*I108</f>
        <v>0</v>
      </c>
      <c r="K108" s="11"/>
      <c r="L108" s="11"/>
      <c r="M108" s="11"/>
      <c r="N108" s="11">
        <f>L108*M108</f>
        <v>0</v>
      </c>
      <c r="O108" s="11"/>
      <c r="P108" s="11"/>
      <c r="Q108" s="11"/>
      <c r="R108" s="11">
        <f t="shared" si="29"/>
        <v>0</v>
      </c>
      <c r="S108" s="16"/>
    </row>
    <row r="109" spans="1:19" x14ac:dyDescent="0.2">
      <c r="A109" s="9"/>
      <c r="B109" s="9"/>
      <c r="C109" s="9"/>
      <c r="D109" s="9"/>
      <c r="E109" s="21" t="s">
        <v>41</v>
      </c>
      <c r="F109" s="9"/>
      <c r="G109" s="9"/>
      <c r="H109" s="22">
        <f>SUM(H105:H108)</f>
        <v>0</v>
      </c>
      <c r="I109" s="11"/>
      <c r="J109" s="22">
        <f>SUM(J105:J108)</f>
        <v>0</v>
      </c>
      <c r="K109" s="11"/>
      <c r="L109" s="22">
        <f>SUM(L105:L108)</f>
        <v>0</v>
      </c>
      <c r="M109" s="11"/>
      <c r="N109" s="22">
        <f>SUM(N105:N108)</f>
        <v>0</v>
      </c>
      <c r="O109" s="11"/>
      <c r="P109" s="11"/>
      <c r="Q109" s="11"/>
      <c r="R109" s="22">
        <f>SUM(R105:R108)</f>
        <v>0</v>
      </c>
      <c r="S109" s="12">
        <f>J109+N109+R109</f>
        <v>0</v>
      </c>
    </row>
    <row r="110" spans="1:19" ht="15" x14ac:dyDescent="0.2">
      <c r="A110" s="9" t="s">
        <v>0</v>
      </c>
      <c r="B110" s="9"/>
      <c r="C110" s="9"/>
      <c r="D110" s="9"/>
      <c r="E110" s="13" t="s">
        <v>42</v>
      </c>
      <c r="F110" s="9"/>
      <c r="G110" s="9"/>
      <c r="H110" s="11">
        <f>F110*G110</f>
        <v>0</v>
      </c>
      <c r="I110" s="11"/>
      <c r="J110" s="11">
        <f>H110*I110</f>
        <v>0</v>
      </c>
      <c r="K110" s="11"/>
      <c r="L110" s="11"/>
      <c r="M110" s="11"/>
      <c r="N110" s="11">
        <f>L110*M110</f>
        <v>0</v>
      </c>
      <c r="O110" s="11"/>
      <c r="P110" s="11"/>
      <c r="Q110" s="11"/>
      <c r="R110" s="11">
        <f>P110</f>
        <v>0</v>
      </c>
      <c r="S110" s="23"/>
    </row>
    <row r="111" spans="1:19" ht="25.5" x14ac:dyDescent="0.2">
      <c r="A111" s="9">
        <v>1</v>
      </c>
      <c r="B111" s="9" t="s">
        <v>78</v>
      </c>
      <c r="C111" s="14">
        <v>44665</v>
      </c>
      <c r="D111" s="9"/>
      <c r="E111" s="24" t="s">
        <v>49</v>
      </c>
      <c r="F111" s="9">
        <v>1</v>
      </c>
      <c r="G111" s="9">
        <v>1</v>
      </c>
      <c r="H111" s="11">
        <f t="shared" ref="H111:H114" si="30">F111*G111</f>
        <v>1</v>
      </c>
      <c r="I111" s="11">
        <v>600</v>
      </c>
      <c r="J111" s="11">
        <f>H111*I111</f>
        <v>600</v>
      </c>
      <c r="K111" s="11" t="s">
        <v>22</v>
      </c>
      <c r="L111" s="11">
        <v>0.5</v>
      </c>
      <c r="M111" s="11">
        <v>400</v>
      </c>
      <c r="N111" s="11">
        <f t="shared" ref="N111:N113" si="31">L111*M111</f>
        <v>200</v>
      </c>
      <c r="O111" s="11" t="s">
        <v>79</v>
      </c>
      <c r="P111" s="11">
        <v>1</v>
      </c>
      <c r="Q111" s="11">
        <v>44.5</v>
      </c>
      <c r="R111" s="11">
        <f>P111*Q111</f>
        <v>44.5</v>
      </c>
      <c r="S111" s="23"/>
    </row>
    <row r="112" spans="1:19" ht="15" x14ac:dyDescent="0.2">
      <c r="A112" s="9"/>
      <c r="B112" s="9"/>
      <c r="C112" s="9"/>
      <c r="D112" s="9"/>
      <c r="E112" s="13"/>
      <c r="F112" s="9"/>
      <c r="G112" s="9"/>
      <c r="H112" s="11">
        <f t="shared" si="30"/>
        <v>0</v>
      </c>
      <c r="I112" s="11"/>
      <c r="J112" s="11">
        <f>H112*I112</f>
        <v>0</v>
      </c>
      <c r="K112" s="11"/>
      <c r="L112" s="11"/>
      <c r="M112" s="11"/>
      <c r="N112" s="11">
        <f t="shared" si="31"/>
        <v>0</v>
      </c>
      <c r="O112" s="11" t="s">
        <v>80</v>
      </c>
      <c r="P112" s="11">
        <v>0.5</v>
      </c>
      <c r="Q112" s="11">
        <v>213</v>
      </c>
      <c r="R112" s="11">
        <f t="shared" ref="R112:R114" si="32">P112*Q112</f>
        <v>106.5</v>
      </c>
      <c r="S112" s="23"/>
    </row>
    <row r="113" spans="1:19" ht="15" x14ac:dyDescent="0.2">
      <c r="A113" s="9"/>
      <c r="B113" s="9"/>
      <c r="C113" s="9"/>
      <c r="D113" s="9"/>
      <c r="E113" s="13"/>
      <c r="F113" s="9"/>
      <c r="G113" s="9"/>
      <c r="H113" s="11">
        <f t="shared" si="30"/>
        <v>0</v>
      </c>
      <c r="I113" s="11"/>
      <c r="J113" s="11">
        <f t="shared" ref="J113:J114" si="33">H113*I113</f>
        <v>0</v>
      </c>
      <c r="K113" s="11"/>
      <c r="L113" s="11"/>
      <c r="M113" s="11"/>
      <c r="N113" s="11">
        <f t="shared" si="31"/>
        <v>0</v>
      </c>
      <c r="O113" s="11"/>
      <c r="P113" s="11"/>
      <c r="Q113" s="11"/>
      <c r="R113" s="11">
        <f t="shared" si="32"/>
        <v>0</v>
      </c>
      <c r="S113" s="23"/>
    </row>
    <row r="114" spans="1:19" x14ac:dyDescent="0.2">
      <c r="A114" s="9"/>
      <c r="B114" s="9"/>
      <c r="C114" s="9"/>
      <c r="D114" s="9"/>
      <c r="E114" s="9"/>
      <c r="F114" s="9"/>
      <c r="G114" s="9"/>
      <c r="H114" s="11">
        <f t="shared" si="30"/>
        <v>0</v>
      </c>
      <c r="I114" s="11"/>
      <c r="J114" s="11">
        <f t="shared" si="33"/>
        <v>0</v>
      </c>
      <c r="K114" s="11"/>
      <c r="L114" s="11"/>
      <c r="M114" s="11"/>
      <c r="N114" s="11">
        <f>L114*M114</f>
        <v>0</v>
      </c>
      <c r="O114" s="11"/>
      <c r="P114" s="11"/>
      <c r="Q114" s="11"/>
      <c r="R114" s="11">
        <f t="shared" si="32"/>
        <v>0</v>
      </c>
      <c r="S114" s="12"/>
    </row>
    <row r="115" spans="1:19" x14ac:dyDescent="0.2">
      <c r="A115" s="9"/>
      <c r="B115" s="9"/>
      <c r="C115" s="9"/>
      <c r="D115" s="9"/>
      <c r="E115" s="21" t="s">
        <v>41</v>
      </c>
      <c r="F115" s="9"/>
      <c r="G115" s="9"/>
      <c r="H115" s="22">
        <f>SUM(H110:H114)</f>
        <v>1</v>
      </c>
      <c r="I115" s="11"/>
      <c r="J115" s="22">
        <f>SUM(J110:J114)</f>
        <v>600</v>
      </c>
      <c r="K115" s="11"/>
      <c r="L115" s="22">
        <f>SUM(L110:L114)</f>
        <v>0.5</v>
      </c>
      <c r="M115" s="11"/>
      <c r="N115" s="22">
        <f>SUM(N110:N114)</f>
        <v>200</v>
      </c>
      <c r="O115" s="11"/>
      <c r="P115" s="11"/>
      <c r="Q115" s="11"/>
      <c r="R115" s="22">
        <f>SUM(R110:R114)</f>
        <v>151</v>
      </c>
      <c r="S115" s="12">
        <f>J115+N115+R115</f>
        <v>951</v>
      </c>
    </row>
    <row r="116" spans="1:19" ht="15" x14ac:dyDescent="0.2">
      <c r="A116" s="9"/>
      <c r="B116" s="9"/>
      <c r="C116" s="9"/>
      <c r="D116" s="9"/>
      <c r="E116" s="13" t="s">
        <v>43</v>
      </c>
      <c r="F116" s="9"/>
      <c r="G116" s="9"/>
      <c r="H116" s="11">
        <f>F116*G116</f>
        <v>0</v>
      </c>
      <c r="I116" s="11"/>
      <c r="J116" s="11">
        <f>H116*I116</f>
        <v>0</v>
      </c>
      <c r="K116" s="11"/>
      <c r="L116" s="11"/>
      <c r="M116" s="11"/>
      <c r="N116" s="11">
        <f>L116*M116</f>
        <v>0</v>
      </c>
      <c r="O116" s="11"/>
      <c r="P116" s="11"/>
      <c r="Q116" s="11"/>
      <c r="R116" s="11">
        <f>P116*Q116</f>
        <v>0</v>
      </c>
      <c r="S116" s="23"/>
    </row>
    <row r="117" spans="1:19" ht="15" x14ac:dyDescent="0.2">
      <c r="A117" s="9"/>
      <c r="B117" s="9"/>
      <c r="C117" s="14"/>
      <c r="D117" s="9"/>
      <c r="E117" s="13"/>
      <c r="F117" s="9"/>
      <c r="G117" s="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23"/>
    </row>
    <row r="118" spans="1:19" ht="15" x14ac:dyDescent="0.2">
      <c r="A118" s="9"/>
      <c r="B118" s="9"/>
      <c r="C118" s="14"/>
      <c r="D118" s="9"/>
      <c r="E118" s="13"/>
      <c r="F118" s="9"/>
      <c r="G118" s="9"/>
      <c r="H118" s="11">
        <f>F118*G118</f>
        <v>0</v>
      </c>
      <c r="I118" s="11"/>
      <c r="J118" s="11">
        <f t="shared" ref="J118:J119" si="34">H118*I118</f>
        <v>0</v>
      </c>
      <c r="K118" s="11"/>
      <c r="L118" s="11"/>
      <c r="M118" s="11"/>
      <c r="N118" s="11">
        <f>L118*M118</f>
        <v>0</v>
      </c>
      <c r="O118" s="11"/>
      <c r="P118" s="11"/>
      <c r="Q118" s="11"/>
      <c r="R118" s="11">
        <f t="shared" ref="R118:R119" si="35">P118*Q118</f>
        <v>0</v>
      </c>
      <c r="S118" s="23"/>
    </row>
    <row r="119" spans="1:19" x14ac:dyDescent="0.2">
      <c r="A119" s="9"/>
      <c r="B119" s="9"/>
      <c r="C119" s="9"/>
      <c r="D119" s="9"/>
      <c r="E119" s="9"/>
      <c r="F119" s="9"/>
      <c r="G119" s="9"/>
      <c r="H119" s="11">
        <f>F119*G119</f>
        <v>0</v>
      </c>
      <c r="I119" s="11"/>
      <c r="J119" s="11">
        <f t="shared" si="34"/>
        <v>0</v>
      </c>
      <c r="K119" s="11"/>
      <c r="L119" s="11"/>
      <c r="M119" s="11"/>
      <c r="N119" s="11">
        <f>L119*M119</f>
        <v>0</v>
      </c>
      <c r="O119" s="11"/>
      <c r="P119" s="11"/>
      <c r="Q119" s="11"/>
      <c r="R119" s="11">
        <f t="shared" si="35"/>
        <v>0</v>
      </c>
      <c r="S119" s="23"/>
    </row>
    <row r="120" spans="1:19" x14ac:dyDescent="0.2">
      <c r="A120" s="9"/>
      <c r="B120" s="9"/>
      <c r="C120" s="9"/>
      <c r="D120" s="9"/>
      <c r="E120" s="21" t="s">
        <v>41</v>
      </c>
      <c r="F120" s="9"/>
      <c r="G120" s="9"/>
      <c r="H120" s="22">
        <f>SUM(H116:H119)</f>
        <v>0</v>
      </c>
      <c r="I120" s="11"/>
      <c r="J120" s="22">
        <f>SUM(J117:J119)</f>
        <v>0</v>
      </c>
      <c r="K120" s="11"/>
      <c r="L120" s="22">
        <f>SUM(L116:L119)</f>
        <v>0</v>
      </c>
      <c r="M120" s="11"/>
      <c r="N120" s="22">
        <f>SUM(N116:N119)</f>
        <v>0</v>
      </c>
      <c r="O120" s="11"/>
      <c r="P120" s="11"/>
      <c r="Q120" s="11"/>
      <c r="R120" s="22">
        <f>SUM(R116:R119)</f>
        <v>0</v>
      </c>
      <c r="S120" s="12">
        <f>J120+N120+R120</f>
        <v>0</v>
      </c>
    </row>
    <row r="121" spans="1:19" x14ac:dyDescent="0.2">
      <c r="A121" s="9"/>
      <c r="B121" s="9"/>
      <c r="C121" s="9"/>
      <c r="D121" s="9"/>
      <c r="E121" s="21" t="s">
        <v>41</v>
      </c>
      <c r="F121" s="9"/>
      <c r="G121" s="9"/>
      <c r="H121" s="22">
        <f>H109+H115+H120</f>
        <v>1</v>
      </c>
      <c r="I121" s="11"/>
      <c r="J121" s="22">
        <f>J109+J115+J120</f>
        <v>600</v>
      </c>
      <c r="K121" s="11"/>
      <c r="L121" s="22">
        <f>L109+L115+L120</f>
        <v>0.5</v>
      </c>
      <c r="M121" s="11"/>
      <c r="N121" s="22">
        <f>N109+N115+N120</f>
        <v>200</v>
      </c>
      <c r="O121" s="11"/>
      <c r="P121" s="11"/>
      <c r="Q121" s="11"/>
      <c r="R121" s="22">
        <f>R109+R115+R120</f>
        <v>151</v>
      </c>
      <c r="S121" s="22">
        <f>SUM(S105:S120)</f>
        <v>951</v>
      </c>
    </row>
    <row r="122" spans="1:19" x14ac:dyDescent="0.2">
      <c r="A122" s="5"/>
      <c r="B122" s="5"/>
      <c r="C122" s="1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25">
        <f>J121+N121+R121</f>
        <v>951</v>
      </c>
      <c r="S122" s="25" t="s">
        <v>0</v>
      </c>
    </row>
    <row r="125" spans="1:19" ht="20.25" x14ac:dyDescent="0.3">
      <c r="F125" t="s">
        <v>0</v>
      </c>
      <c r="H125" s="1" t="s">
        <v>81</v>
      </c>
      <c r="O125" s="2"/>
    </row>
    <row r="126" spans="1:19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5"/>
      <c r="P126" s="32"/>
      <c r="Q126" s="32"/>
      <c r="R126" s="32"/>
    </row>
    <row r="127" spans="1:19" x14ac:dyDescent="0.2">
      <c r="A127" s="33" t="s">
        <v>2</v>
      </c>
      <c r="B127" s="33" t="s">
        <v>3</v>
      </c>
      <c r="C127" s="33" t="s">
        <v>4</v>
      </c>
      <c r="D127" s="33" t="s">
        <v>5</v>
      </c>
      <c r="E127" s="33" t="s">
        <v>6</v>
      </c>
      <c r="F127" s="3" t="s">
        <v>7</v>
      </c>
      <c r="G127" s="3" t="s">
        <v>8</v>
      </c>
      <c r="H127" s="34" t="s">
        <v>9</v>
      </c>
      <c r="I127" s="34"/>
      <c r="J127" s="34"/>
      <c r="K127" s="33"/>
      <c r="L127" s="34" t="s">
        <v>10</v>
      </c>
      <c r="M127" s="34"/>
      <c r="N127" s="34"/>
      <c r="O127" s="34" t="s">
        <v>11</v>
      </c>
      <c r="P127" s="34"/>
      <c r="Q127" s="34"/>
      <c r="R127" s="34"/>
    </row>
    <row r="128" spans="1:19" ht="25.5" x14ac:dyDescent="0.2">
      <c r="A128" s="35"/>
      <c r="B128" s="35"/>
      <c r="C128" s="35"/>
      <c r="D128" s="35"/>
      <c r="E128" s="35"/>
      <c r="F128" s="7"/>
      <c r="G128" s="7"/>
      <c r="H128" s="36" t="s">
        <v>12</v>
      </c>
      <c r="I128" s="8" t="s">
        <v>13</v>
      </c>
      <c r="J128" s="36" t="s">
        <v>14</v>
      </c>
      <c r="K128" s="37"/>
      <c r="L128" s="36" t="s">
        <v>12</v>
      </c>
      <c r="M128" s="36" t="s">
        <v>15</v>
      </c>
      <c r="N128" s="36" t="s">
        <v>14</v>
      </c>
      <c r="O128" s="8" t="s">
        <v>16</v>
      </c>
      <c r="P128" s="36" t="s">
        <v>12</v>
      </c>
      <c r="Q128" s="36" t="s">
        <v>15</v>
      </c>
      <c r="R128" s="36" t="s">
        <v>14</v>
      </c>
    </row>
    <row r="129" spans="1:19" ht="31.5" x14ac:dyDescent="0.2">
      <c r="A129" s="38"/>
      <c r="B129" s="9"/>
      <c r="C129" s="38"/>
      <c r="D129" s="9"/>
      <c r="E129" s="10" t="s">
        <v>17</v>
      </c>
      <c r="F129" s="38"/>
      <c r="G129" s="38"/>
      <c r="H129" s="39">
        <f>F129*G129</f>
        <v>0</v>
      </c>
      <c r="I129" s="39"/>
      <c r="J129" s="39">
        <f>H129*I129</f>
        <v>0</v>
      </c>
      <c r="K129" s="39"/>
      <c r="L129" s="39"/>
      <c r="M129" s="39"/>
      <c r="N129" s="39">
        <f>L129*M129</f>
        <v>0</v>
      </c>
      <c r="O129" s="11"/>
      <c r="P129" s="39"/>
      <c r="Q129" s="39"/>
      <c r="R129" s="39">
        <f>P129*Q129</f>
        <v>0</v>
      </c>
      <c r="S129" s="26"/>
    </row>
    <row r="130" spans="1:19" ht="15" x14ac:dyDescent="0.2">
      <c r="A130" s="38"/>
      <c r="B130" s="9"/>
      <c r="C130" s="38"/>
      <c r="D130" s="38"/>
      <c r="E130" s="40" t="s">
        <v>18</v>
      </c>
      <c r="F130" s="38"/>
      <c r="G130" s="38"/>
      <c r="H130" s="39">
        <f>F130*G130</f>
        <v>0</v>
      </c>
      <c r="I130" s="39"/>
      <c r="J130" s="39">
        <f>H130*I130</f>
        <v>0</v>
      </c>
      <c r="K130" s="39"/>
      <c r="L130" s="39"/>
      <c r="M130" s="39"/>
      <c r="N130" s="39">
        <f>L130*M130</f>
        <v>0</v>
      </c>
      <c r="O130" s="11"/>
      <c r="P130" s="39"/>
      <c r="Q130" s="39"/>
      <c r="R130" s="39">
        <f t="shared" ref="R130:R141" si="36">P130*Q130</f>
        <v>0</v>
      </c>
      <c r="S130" s="26"/>
    </row>
    <row r="131" spans="1:19" ht="15" x14ac:dyDescent="0.2">
      <c r="A131" s="38"/>
      <c r="B131" s="9"/>
      <c r="C131" s="38"/>
      <c r="D131" s="38"/>
      <c r="E131" s="40"/>
      <c r="F131" s="38"/>
      <c r="G131" s="38"/>
      <c r="H131" s="39">
        <f t="shared" ref="H131:H135" si="37">F131*G131</f>
        <v>0</v>
      </c>
      <c r="I131" s="39"/>
      <c r="J131" s="39">
        <f t="shared" ref="J131:J135" si="38">H131*I131</f>
        <v>0</v>
      </c>
      <c r="K131" s="39"/>
      <c r="L131" s="39"/>
      <c r="M131" s="39"/>
      <c r="N131" s="39">
        <f t="shared" ref="N131:N135" si="39">L131*M131</f>
        <v>0</v>
      </c>
      <c r="O131" s="11"/>
      <c r="P131" s="39"/>
      <c r="Q131" s="39"/>
      <c r="R131" s="39">
        <f t="shared" si="36"/>
        <v>0</v>
      </c>
      <c r="S131" s="26"/>
    </row>
    <row r="132" spans="1:19" ht="89.25" x14ac:dyDescent="0.2">
      <c r="A132" s="38" t="s">
        <v>19</v>
      </c>
      <c r="B132" s="20" t="s">
        <v>82</v>
      </c>
      <c r="C132" s="41">
        <v>44687</v>
      </c>
      <c r="D132" s="38"/>
      <c r="E132" s="40" t="s">
        <v>49</v>
      </c>
      <c r="F132" s="38">
        <v>3.5</v>
      </c>
      <c r="G132" s="38">
        <v>2</v>
      </c>
      <c r="H132" s="39">
        <f t="shared" si="37"/>
        <v>7</v>
      </c>
      <c r="I132" s="39">
        <v>600</v>
      </c>
      <c r="J132" s="39">
        <f t="shared" si="38"/>
        <v>4200</v>
      </c>
      <c r="K132" s="39" t="s">
        <v>64</v>
      </c>
      <c r="L132" s="39">
        <v>0.5</v>
      </c>
      <c r="M132" s="39">
        <v>450</v>
      </c>
      <c r="N132" s="39">
        <f t="shared" si="39"/>
        <v>225</v>
      </c>
      <c r="O132" s="11" t="s">
        <v>83</v>
      </c>
      <c r="P132" s="39">
        <v>12</v>
      </c>
      <c r="Q132" s="39">
        <v>416.42</v>
      </c>
      <c r="R132" s="39">
        <f t="shared" si="36"/>
        <v>4997.04</v>
      </c>
      <c r="S132" s="26"/>
    </row>
    <row r="133" spans="1:19" ht="15" x14ac:dyDescent="0.2">
      <c r="A133" s="38"/>
      <c r="B133" s="9"/>
      <c r="C133" s="38"/>
      <c r="D133" s="38"/>
      <c r="E133" s="40"/>
      <c r="F133" s="38"/>
      <c r="G133" s="38"/>
      <c r="H133" s="39">
        <f t="shared" si="37"/>
        <v>0</v>
      </c>
      <c r="I133" s="39"/>
      <c r="J133" s="39">
        <f t="shared" si="38"/>
        <v>0</v>
      </c>
      <c r="K133" s="39"/>
      <c r="L133" s="39"/>
      <c r="M133" s="39"/>
      <c r="N133" s="39">
        <f t="shared" si="39"/>
        <v>0</v>
      </c>
      <c r="O133" s="11" t="s">
        <v>84</v>
      </c>
      <c r="P133" s="39">
        <v>1</v>
      </c>
      <c r="Q133" s="39">
        <v>51</v>
      </c>
      <c r="R133" s="39">
        <f t="shared" si="36"/>
        <v>51</v>
      </c>
      <c r="S133" s="26"/>
    </row>
    <row r="134" spans="1:19" ht="15" x14ac:dyDescent="0.2">
      <c r="A134" s="38"/>
      <c r="B134" s="9"/>
      <c r="C134" s="38"/>
      <c r="D134" s="38"/>
      <c r="E134" s="40"/>
      <c r="F134" s="38"/>
      <c r="G134" s="38"/>
      <c r="H134" s="39">
        <f t="shared" si="37"/>
        <v>0</v>
      </c>
      <c r="I134" s="39"/>
      <c r="J134" s="39">
        <f t="shared" si="38"/>
        <v>0</v>
      </c>
      <c r="K134" s="39"/>
      <c r="L134" s="39"/>
      <c r="M134" s="39"/>
      <c r="N134" s="39">
        <f t="shared" si="39"/>
        <v>0</v>
      </c>
      <c r="O134" s="11" t="s">
        <v>85</v>
      </c>
      <c r="P134" s="39">
        <v>4</v>
      </c>
      <c r="Q134" s="39">
        <v>103.4</v>
      </c>
      <c r="R134" s="39">
        <f t="shared" si="36"/>
        <v>413.6</v>
      </c>
      <c r="S134" s="26"/>
    </row>
    <row r="135" spans="1:19" ht="15" x14ac:dyDescent="0.2">
      <c r="A135" s="38"/>
      <c r="B135" s="9"/>
      <c r="C135" s="38"/>
      <c r="D135" s="38"/>
      <c r="E135" s="40"/>
      <c r="F135" s="38"/>
      <c r="G135" s="38"/>
      <c r="H135" s="39">
        <f t="shared" si="37"/>
        <v>0</v>
      </c>
      <c r="I135" s="39"/>
      <c r="J135" s="39">
        <f t="shared" si="38"/>
        <v>0</v>
      </c>
      <c r="K135" s="39"/>
      <c r="L135" s="39"/>
      <c r="M135" s="39"/>
      <c r="N135" s="39">
        <f t="shared" si="39"/>
        <v>0</v>
      </c>
      <c r="O135" s="11" t="s">
        <v>86</v>
      </c>
      <c r="P135" s="39">
        <v>100</v>
      </c>
      <c r="Q135" s="39">
        <v>20</v>
      </c>
      <c r="R135" s="39">
        <f t="shared" si="36"/>
        <v>2000</v>
      </c>
      <c r="S135" s="26"/>
    </row>
    <row r="136" spans="1:19" ht="89.25" x14ac:dyDescent="0.2">
      <c r="A136" s="38">
        <v>2</v>
      </c>
      <c r="B136" s="9" t="s">
        <v>87</v>
      </c>
      <c r="C136" s="38" t="s">
        <v>88</v>
      </c>
      <c r="D136" s="38"/>
      <c r="E136" s="13" t="s">
        <v>89</v>
      </c>
      <c r="F136" s="38"/>
      <c r="G136" s="38"/>
      <c r="H136" s="39"/>
      <c r="I136" s="39"/>
      <c r="J136" s="39"/>
      <c r="K136" s="39"/>
      <c r="L136" s="39"/>
      <c r="M136" s="39"/>
      <c r="N136" s="39"/>
      <c r="O136" s="11"/>
      <c r="P136" s="39"/>
      <c r="Q136" s="39"/>
      <c r="R136" s="39">
        <v>13500</v>
      </c>
      <c r="S136" s="26"/>
    </row>
    <row r="137" spans="1:19" ht="15" x14ac:dyDescent="0.2">
      <c r="A137" s="38"/>
      <c r="B137" s="9"/>
      <c r="C137" s="38"/>
      <c r="D137" s="38"/>
      <c r="E137" s="13"/>
      <c r="F137" s="38"/>
      <c r="G137" s="38"/>
      <c r="H137" s="39"/>
      <c r="I137" s="39"/>
      <c r="J137" s="39"/>
      <c r="K137" s="39"/>
      <c r="L137" s="39"/>
      <c r="M137" s="39"/>
      <c r="N137" s="39"/>
      <c r="O137" s="11"/>
      <c r="P137" s="39"/>
      <c r="Q137" s="39"/>
      <c r="R137" s="39"/>
      <c r="S137" s="26"/>
    </row>
    <row r="138" spans="1:19" ht="63.75" x14ac:dyDescent="0.2">
      <c r="A138" s="38">
        <v>3</v>
      </c>
      <c r="B138" s="9" t="s">
        <v>90</v>
      </c>
      <c r="C138" s="41">
        <v>44692</v>
      </c>
      <c r="D138" s="38"/>
      <c r="E138" s="13" t="s">
        <v>89</v>
      </c>
      <c r="F138" s="38"/>
      <c r="G138" s="38"/>
      <c r="H138" s="39"/>
      <c r="I138" s="39"/>
      <c r="J138" s="39"/>
      <c r="K138" s="39"/>
      <c r="L138" s="39"/>
      <c r="M138" s="39"/>
      <c r="N138" s="39"/>
      <c r="O138" s="11"/>
      <c r="P138" s="39"/>
      <c r="Q138" s="39"/>
      <c r="R138" s="39">
        <v>1000</v>
      </c>
      <c r="S138" s="26"/>
    </row>
    <row r="139" spans="1:19" ht="15" x14ac:dyDescent="0.2">
      <c r="A139" s="38"/>
      <c r="B139" s="9"/>
      <c r="C139" s="38"/>
      <c r="D139" s="38"/>
      <c r="E139" s="13"/>
      <c r="F139" s="38"/>
      <c r="G139" s="38"/>
      <c r="H139" s="39"/>
      <c r="I139" s="39"/>
      <c r="J139" s="39"/>
      <c r="K139" s="39"/>
      <c r="L139" s="39"/>
      <c r="M139" s="39"/>
      <c r="N139" s="39"/>
      <c r="O139" s="11"/>
      <c r="P139" s="39"/>
      <c r="Q139" s="39"/>
      <c r="R139" s="39"/>
      <c r="S139" s="26"/>
    </row>
    <row r="140" spans="1:19" ht="51" x14ac:dyDescent="0.2">
      <c r="A140" s="38">
        <v>4</v>
      </c>
      <c r="B140" s="9" t="s">
        <v>91</v>
      </c>
      <c r="C140" s="41">
        <v>44692</v>
      </c>
      <c r="D140" s="38"/>
      <c r="E140" s="13" t="s">
        <v>89</v>
      </c>
      <c r="F140" s="38"/>
      <c r="G140" s="38"/>
      <c r="H140" s="39"/>
      <c r="I140" s="39"/>
      <c r="J140" s="39"/>
      <c r="K140" s="39"/>
      <c r="L140" s="39"/>
      <c r="M140" s="39"/>
      <c r="N140" s="39"/>
      <c r="O140" s="11"/>
      <c r="P140" s="39"/>
      <c r="Q140" s="39"/>
      <c r="R140" s="39">
        <v>3000</v>
      </c>
      <c r="S140" s="26"/>
    </row>
    <row r="141" spans="1:19" x14ac:dyDescent="0.2">
      <c r="A141" s="38"/>
      <c r="B141" s="9"/>
      <c r="C141" s="38"/>
      <c r="D141" s="38"/>
      <c r="E141" s="38"/>
      <c r="F141" s="38"/>
      <c r="G141" s="38"/>
      <c r="H141" s="39">
        <f>F141*G141</f>
        <v>0</v>
      </c>
      <c r="I141" s="39"/>
      <c r="J141" s="39">
        <f>H141*I141</f>
        <v>0</v>
      </c>
      <c r="K141" s="39"/>
      <c r="L141" s="39"/>
      <c r="M141" s="39"/>
      <c r="N141" s="39">
        <f>L141*M141</f>
        <v>0</v>
      </c>
      <c r="O141" s="11"/>
      <c r="P141" s="39"/>
      <c r="Q141" s="39"/>
      <c r="R141" s="39">
        <f t="shared" si="36"/>
        <v>0</v>
      </c>
      <c r="S141" s="27"/>
    </row>
    <row r="142" spans="1:19" x14ac:dyDescent="0.2">
      <c r="A142" s="38"/>
      <c r="B142" s="9"/>
      <c r="C142" s="38"/>
      <c r="D142" s="38"/>
      <c r="E142" s="42" t="s">
        <v>41</v>
      </c>
      <c r="F142" s="38"/>
      <c r="G142" s="38"/>
      <c r="H142" s="43">
        <f>SUM(H129:H141)</f>
        <v>7</v>
      </c>
      <c r="I142" s="39"/>
      <c r="J142" s="43">
        <f>SUM(J129:J141)</f>
        <v>4200</v>
      </c>
      <c r="K142" s="39"/>
      <c r="L142" s="43">
        <f>SUM(L129:L141)</f>
        <v>0.5</v>
      </c>
      <c r="M142" s="39"/>
      <c r="N142" s="43">
        <f>SUM(N129:N141)</f>
        <v>225</v>
      </c>
      <c r="O142" s="11"/>
      <c r="P142" s="39"/>
      <c r="Q142" s="39"/>
      <c r="R142" s="43">
        <f>SUM(R129:R141)</f>
        <v>24961.64</v>
      </c>
      <c r="S142" s="26">
        <f>J142+N142+R142</f>
        <v>29386.639999999999</v>
      </c>
    </row>
    <row r="143" spans="1:19" ht="15" x14ac:dyDescent="0.2">
      <c r="A143" s="38" t="s">
        <v>0</v>
      </c>
      <c r="B143" s="9"/>
      <c r="C143" s="38"/>
      <c r="D143" s="38"/>
      <c r="E143" s="40" t="s">
        <v>42</v>
      </c>
      <c r="F143" s="38"/>
      <c r="G143" s="38"/>
      <c r="H143" s="39">
        <f>F143*G143</f>
        <v>0</v>
      </c>
      <c r="I143" s="39"/>
      <c r="J143" s="39">
        <f>H143*I143</f>
        <v>0</v>
      </c>
      <c r="K143" s="39"/>
      <c r="L143" s="39"/>
      <c r="M143" s="39"/>
      <c r="N143" s="39">
        <f>L143*M143</f>
        <v>0</v>
      </c>
      <c r="O143" s="11"/>
      <c r="P143" s="39"/>
      <c r="Q143" s="39"/>
      <c r="R143" s="39">
        <f>P143</f>
        <v>0</v>
      </c>
      <c r="S143" s="28"/>
    </row>
    <row r="144" spans="1:19" ht="15" x14ac:dyDescent="0.2">
      <c r="A144" s="38"/>
      <c r="B144" s="9"/>
      <c r="C144" s="41"/>
      <c r="D144" s="38"/>
      <c r="E144" s="40" t="s">
        <v>76</v>
      </c>
      <c r="F144" s="38"/>
      <c r="G144" s="38"/>
      <c r="H144" s="39">
        <f t="shared" ref="H144:H147" si="40">F144*G144</f>
        <v>0</v>
      </c>
      <c r="I144" s="39"/>
      <c r="J144" s="39">
        <f>H144*I144</f>
        <v>0</v>
      </c>
      <c r="K144" s="39"/>
      <c r="L144" s="39"/>
      <c r="M144" s="39"/>
      <c r="N144" s="39">
        <f t="shared" ref="N144:N146" si="41">L144*M144</f>
        <v>0</v>
      </c>
      <c r="O144" s="11"/>
      <c r="P144" s="39"/>
      <c r="Q144" s="39"/>
      <c r="R144" s="39">
        <f>P144*Q144</f>
        <v>0</v>
      </c>
      <c r="S144" s="28"/>
    </row>
    <row r="145" spans="1:19" ht="15" x14ac:dyDescent="0.2">
      <c r="A145" s="38"/>
      <c r="B145" s="9"/>
      <c r="C145" s="38"/>
      <c r="D145" s="38"/>
      <c r="E145" s="40"/>
      <c r="F145" s="38"/>
      <c r="G145" s="38"/>
      <c r="H145" s="39">
        <f t="shared" si="40"/>
        <v>0</v>
      </c>
      <c r="I145" s="39"/>
      <c r="J145" s="39">
        <f>H145*I145</f>
        <v>0</v>
      </c>
      <c r="K145" s="39"/>
      <c r="L145" s="39"/>
      <c r="M145" s="39"/>
      <c r="N145" s="39">
        <f t="shared" si="41"/>
        <v>0</v>
      </c>
      <c r="O145" s="11"/>
      <c r="P145" s="39"/>
      <c r="Q145" s="39"/>
      <c r="R145" s="39">
        <f t="shared" ref="R145:R147" si="42">P145*Q145</f>
        <v>0</v>
      </c>
      <c r="S145" s="28"/>
    </row>
    <row r="146" spans="1:19" ht="15" x14ac:dyDescent="0.2">
      <c r="A146" s="38"/>
      <c r="B146" s="9"/>
      <c r="C146" s="38"/>
      <c r="D146" s="38"/>
      <c r="E146" s="40"/>
      <c r="F146" s="38"/>
      <c r="G146" s="38"/>
      <c r="H146" s="39">
        <f t="shared" si="40"/>
        <v>0</v>
      </c>
      <c r="I146" s="39"/>
      <c r="J146" s="39">
        <f t="shared" ref="J146:J147" si="43">H146*I146</f>
        <v>0</v>
      </c>
      <c r="K146" s="39"/>
      <c r="L146" s="39"/>
      <c r="M146" s="39"/>
      <c r="N146" s="39">
        <f t="shared" si="41"/>
        <v>0</v>
      </c>
      <c r="O146" s="11"/>
      <c r="P146" s="39"/>
      <c r="Q146" s="39"/>
      <c r="R146" s="39">
        <f t="shared" si="42"/>
        <v>0</v>
      </c>
      <c r="S146" s="28"/>
    </row>
    <row r="147" spans="1:19" x14ac:dyDescent="0.2">
      <c r="A147" s="38"/>
      <c r="B147" s="9"/>
      <c r="C147" s="38"/>
      <c r="D147" s="38"/>
      <c r="E147" s="38"/>
      <c r="F147" s="38"/>
      <c r="G147" s="38"/>
      <c r="H147" s="39">
        <f t="shared" si="40"/>
        <v>0</v>
      </c>
      <c r="I147" s="39"/>
      <c r="J147" s="39">
        <f t="shared" si="43"/>
        <v>0</v>
      </c>
      <c r="K147" s="39"/>
      <c r="L147" s="39"/>
      <c r="M147" s="39"/>
      <c r="N147" s="39">
        <f>L147*M147</f>
        <v>0</v>
      </c>
      <c r="O147" s="11"/>
      <c r="P147" s="39"/>
      <c r="Q147" s="39"/>
      <c r="R147" s="39">
        <f t="shared" si="42"/>
        <v>0</v>
      </c>
      <c r="S147" s="26"/>
    </row>
    <row r="148" spans="1:19" x14ac:dyDescent="0.2">
      <c r="A148" s="38"/>
      <c r="B148" s="9"/>
      <c r="C148" s="38"/>
      <c r="D148" s="38"/>
      <c r="E148" s="42" t="s">
        <v>41</v>
      </c>
      <c r="F148" s="38"/>
      <c r="G148" s="38"/>
      <c r="H148" s="43">
        <f>SUM(H143:H147)</f>
        <v>0</v>
      </c>
      <c r="I148" s="39"/>
      <c r="J148" s="43">
        <f>SUM(J143:J147)</f>
        <v>0</v>
      </c>
      <c r="K148" s="39"/>
      <c r="L148" s="43">
        <f>SUM(L143:L147)</f>
        <v>0</v>
      </c>
      <c r="M148" s="39"/>
      <c r="N148" s="43">
        <f>SUM(N143:N147)</f>
        <v>0</v>
      </c>
      <c r="O148" s="11"/>
      <c r="P148" s="39"/>
      <c r="Q148" s="39"/>
      <c r="R148" s="43">
        <f>SUM(R143:R147)</f>
        <v>0</v>
      </c>
      <c r="S148" s="26">
        <f>J148+N148+R148</f>
        <v>0</v>
      </c>
    </row>
    <row r="149" spans="1:19" ht="15" x14ac:dyDescent="0.2">
      <c r="A149" s="38"/>
      <c r="B149" s="9"/>
      <c r="C149" s="38"/>
      <c r="D149" s="38"/>
      <c r="E149" s="40" t="s">
        <v>43</v>
      </c>
      <c r="F149" s="38"/>
      <c r="G149" s="38"/>
      <c r="H149" s="39">
        <f>F149*G149</f>
        <v>0</v>
      </c>
      <c r="I149" s="39"/>
      <c r="J149" s="39">
        <f>H149*I149</f>
        <v>0</v>
      </c>
      <c r="K149" s="39"/>
      <c r="L149" s="39"/>
      <c r="M149" s="39"/>
      <c r="N149" s="39">
        <f>L149*M149</f>
        <v>0</v>
      </c>
      <c r="O149" s="11"/>
      <c r="P149" s="39"/>
      <c r="Q149" s="39"/>
      <c r="R149" s="39">
        <f>P149*Q149</f>
        <v>0</v>
      </c>
      <c r="S149" s="28"/>
    </row>
    <row r="150" spans="1:19" ht="15" x14ac:dyDescent="0.2">
      <c r="A150" s="38"/>
      <c r="B150" s="9"/>
      <c r="C150" s="41"/>
      <c r="D150" s="38"/>
      <c r="E150" s="40"/>
      <c r="F150" s="38"/>
      <c r="G150" s="38"/>
      <c r="H150" s="39"/>
      <c r="I150" s="39"/>
      <c r="J150" s="39"/>
      <c r="K150" s="39"/>
      <c r="L150" s="39"/>
      <c r="M150" s="39"/>
      <c r="N150" s="39"/>
      <c r="O150" s="11"/>
      <c r="P150" s="39"/>
      <c r="Q150" s="39"/>
      <c r="R150" s="39"/>
      <c r="S150" s="28"/>
    </row>
    <row r="151" spans="1:19" ht="15" x14ac:dyDescent="0.2">
      <c r="A151" s="38"/>
      <c r="B151" s="9"/>
      <c r="C151" s="41"/>
      <c r="D151" s="38"/>
      <c r="E151" s="40"/>
      <c r="F151" s="38"/>
      <c r="G151" s="38"/>
      <c r="H151" s="39">
        <f>F151*G151</f>
        <v>0</v>
      </c>
      <c r="I151" s="39"/>
      <c r="J151" s="39">
        <f t="shared" ref="J151:J152" si="44">H151*I151</f>
        <v>0</v>
      </c>
      <c r="K151" s="39"/>
      <c r="L151" s="39"/>
      <c r="M151" s="39"/>
      <c r="N151" s="39">
        <f>L151*M151</f>
        <v>0</v>
      </c>
      <c r="O151" s="11"/>
      <c r="P151" s="39"/>
      <c r="Q151" s="39"/>
      <c r="R151" s="39">
        <f t="shared" ref="R151:R152" si="45">P151*Q151</f>
        <v>0</v>
      </c>
      <c r="S151" s="28"/>
    </row>
    <row r="152" spans="1:19" x14ac:dyDescent="0.2">
      <c r="A152" s="38"/>
      <c r="B152" s="9"/>
      <c r="C152" s="38"/>
      <c r="D152" s="38"/>
      <c r="E152" s="38"/>
      <c r="F152" s="38"/>
      <c r="G152" s="38"/>
      <c r="H152" s="39">
        <f>F152*G152</f>
        <v>0</v>
      </c>
      <c r="I152" s="39"/>
      <c r="J152" s="39">
        <f t="shared" si="44"/>
        <v>0</v>
      </c>
      <c r="K152" s="39"/>
      <c r="L152" s="39"/>
      <c r="M152" s="39"/>
      <c r="N152" s="39">
        <f>L152*M152</f>
        <v>0</v>
      </c>
      <c r="O152" s="11"/>
      <c r="P152" s="39"/>
      <c r="Q152" s="39"/>
      <c r="R152" s="39">
        <f t="shared" si="45"/>
        <v>0</v>
      </c>
      <c r="S152" s="28"/>
    </row>
    <row r="153" spans="1:19" x14ac:dyDescent="0.2">
      <c r="A153" s="38"/>
      <c r="B153" s="9"/>
      <c r="C153" s="38"/>
      <c r="D153" s="38"/>
      <c r="E153" s="42" t="s">
        <v>41</v>
      </c>
      <c r="F153" s="38"/>
      <c r="G153" s="38"/>
      <c r="H153" s="43">
        <f>SUM(H149:H152)</f>
        <v>0</v>
      </c>
      <c r="I153" s="39"/>
      <c r="J153" s="43">
        <f>SUM(J150:J152)</f>
        <v>0</v>
      </c>
      <c r="K153" s="39"/>
      <c r="L153" s="43">
        <f>SUM(L149:L152)</f>
        <v>0</v>
      </c>
      <c r="M153" s="39"/>
      <c r="N153" s="43">
        <f>SUM(N149:N152)</f>
        <v>0</v>
      </c>
      <c r="O153" s="11"/>
      <c r="P153" s="39"/>
      <c r="Q153" s="39"/>
      <c r="R153" s="43">
        <f>SUM(R149:R152)</f>
        <v>0</v>
      </c>
      <c r="S153" s="26">
        <f>J153+N153+R153</f>
        <v>0</v>
      </c>
    </row>
    <row r="154" spans="1:19" x14ac:dyDescent="0.2">
      <c r="A154" s="38"/>
      <c r="B154" s="9"/>
      <c r="C154" s="38"/>
      <c r="D154" s="38"/>
      <c r="E154" s="42" t="s">
        <v>41</v>
      </c>
      <c r="F154" s="38"/>
      <c r="G154" s="38"/>
      <c r="H154" s="43">
        <f>H142+H148+H153</f>
        <v>7</v>
      </c>
      <c r="I154" s="39"/>
      <c r="J154" s="43">
        <f>J142+J148+J153</f>
        <v>4200</v>
      </c>
      <c r="K154" s="39"/>
      <c r="L154" s="43">
        <f>L142+L148+L153</f>
        <v>0.5</v>
      </c>
      <c r="M154" s="39"/>
      <c r="N154" s="43">
        <f>N142+N148+N153</f>
        <v>225</v>
      </c>
      <c r="O154" s="11"/>
      <c r="P154" s="39"/>
      <c r="Q154" s="39"/>
      <c r="R154" s="43">
        <f>R142+R148+R153</f>
        <v>24961.64</v>
      </c>
      <c r="S154" s="29">
        <f>SUM(S129:S153)</f>
        <v>29386.639999999999</v>
      </c>
    </row>
    <row r="155" spans="1:19" x14ac:dyDescent="0.2">
      <c r="A155" s="32"/>
      <c r="B155" s="32"/>
      <c r="C155" s="44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5"/>
      <c r="P155" s="32"/>
      <c r="Q155" s="32"/>
      <c r="R155" s="45">
        <f>J154+N154+R154</f>
        <v>29386.639999999999</v>
      </c>
      <c r="S155" s="30" t="s">
        <v>0</v>
      </c>
    </row>
    <row r="158" spans="1:19" ht="20.25" x14ac:dyDescent="0.3">
      <c r="F158" t="s">
        <v>0</v>
      </c>
      <c r="H158" s="1" t="s">
        <v>92</v>
      </c>
    </row>
    <row r="160" spans="1:19" x14ac:dyDescent="0.2">
      <c r="A160" s="46" t="s">
        <v>2</v>
      </c>
      <c r="B160" s="46" t="s">
        <v>3</v>
      </c>
      <c r="C160" s="46" t="s">
        <v>4</v>
      </c>
      <c r="D160" s="46" t="s">
        <v>5</v>
      </c>
      <c r="E160" s="46" t="s">
        <v>6</v>
      </c>
      <c r="F160" s="47" t="s">
        <v>7</v>
      </c>
      <c r="G160" s="47" t="s">
        <v>8</v>
      </c>
      <c r="H160" s="48" t="s">
        <v>9</v>
      </c>
      <c r="I160" s="48"/>
      <c r="J160" s="48"/>
      <c r="K160" s="46"/>
      <c r="L160" s="48" t="s">
        <v>10</v>
      </c>
      <c r="M160" s="48"/>
      <c r="N160" s="48"/>
      <c r="O160" s="48" t="s">
        <v>11</v>
      </c>
      <c r="P160" s="48"/>
      <c r="Q160" s="48"/>
      <c r="R160" s="48"/>
    </row>
    <row r="161" spans="1:19" ht="25.5" x14ac:dyDescent="0.2">
      <c r="A161" s="49"/>
      <c r="B161" s="49"/>
      <c r="C161" s="49"/>
      <c r="D161" s="49"/>
      <c r="E161" s="49"/>
      <c r="F161" s="50"/>
      <c r="G161" s="50"/>
      <c r="H161" s="51" t="s">
        <v>12</v>
      </c>
      <c r="I161" s="52" t="s">
        <v>13</v>
      </c>
      <c r="J161" s="51" t="s">
        <v>14</v>
      </c>
      <c r="K161" s="53"/>
      <c r="L161" s="51" t="s">
        <v>12</v>
      </c>
      <c r="M161" s="51" t="s">
        <v>15</v>
      </c>
      <c r="N161" s="51" t="s">
        <v>14</v>
      </c>
      <c r="O161" s="52" t="s">
        <v>16</v>
      </c>
      <c r="P161" s="51" t="s">
        <v>12</v>
      </c>
      <c r="Q161" s="51" t="s">
        <v>15</v>
      </c>
      <c r="R161" s="51" t="s">
        <v>14</v>
      </c>
    </row>
    <row r="162" spans="1:19" ht="31.5" x14ac:dyDescent="0.25">
      <c r="A162" s="54"/>
      <c r="B162" s="55"/>
      <c r="C162" s="54"/>
      <c r="D162" s="55"/>
      <c r="E162" s="56" t="s">
        <v>17</v>
      </c>
      <c r="F162" s="54"/>
      <c r="G162" s="54"/>
      <c r="H162" s="57">
        <f>F162*G162</f>
        <v>0</v>
      </c>
      <c r="I162" s="57"/>
      <c r="J162" s="57">
        <f>H162*I162</f>
        <v>0</v>
      </c>
      <c r="K162" s="57"/>
      <c r="L162" s="57"/>
      <c r="M162" s="57"/>
      <c r="N162" s="57">
        <f>L162*M162</f>
        <v>0</v>
      </c>
      <c r="O162" s="57"/>
      <c r="P162" s="57"/>
      <c r="Q162" s="57"/>
      <c r="R162" s="57">
        <f>P162*Q162</f>
        <v>0</v>
      </c>
      <c r="S162" s="26"/>
    </row>
    <row r="163" spans="1:19" ht="15" x14ac:dyDescent="0.2">
      <c r="A163" s="54"/>
      <c r="B163" s="55"/>
      <c r="C163" s="54"/>
      <c r="D163" s="54"/>
      <c r="E163" s="58" t="s">
        <v>18</v>
      </c>
      <c r="F163" s="54"/>
      <c r="G163" s="54"/>
      <c r="H163" s="57">
        <f>F163*G163</f>
        <v>0</v>
      </c>
      <c r="I163" s="57"/>
      <c r="J163" s="57">
        <f>H163*I163</f>
        <v>0</v>
      </c>
      <c r="K163" s="57"/>
      <c r="L163" s="57"/>
      <c r="M163" s="57"/>
      <c r="N163" s="57">
        <f>L163*M163</f>
        <v>0</v>
      </c>
      <c r="O163" s="57"/>
      <c r="P163" s="57"/>
      <c r="Q163" s="57"/>
      <c r="R163" s="57">
        <f t="shared" ref="R163:R165" si="46">P163*Q163</f>
        <v>0</v>
      </c>
      <c r="S163" s="26"/>
    </row>
    <row r="164" spans="1:19" ht="51" x14ac:dyDescent="0.2">
      <c r="A164" s="54">
        <v>1</v>
      </c>
      <c r="B164" s="52" t="s">
        <v>93</v>
      </c>
      <c r="C164" s="59"/>
      <c r="D164" s="54"/>
      <c r="E164" s="60"/>
      <c r="F164" s="54"/>
      <c r="G164" s="54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61">
        <v>13000</v>
      </c>
      <c r="S164" s="27"/>
    </row>
    <row r="165" spans="1:19" x14ac:dyDescent="0.2">
      <c r="A165" s="54"/>
      <c r="B165" s="55"/>
      <c r="C165" s="54"/>
      <c r="D165" s="54"/>
      <c r="E165" s="54"/>
      <c r="F165" s="54"/>
      <c r="G165" s="54"/>
      <c r="H165" s="57">
        <f>F165*G165</f>
        <v>0</v>
      </c>
      <c r="I165" s="57"/>
      <c r="J165" s="57">
        <f>H165*I165</f>
        <v>0</v>
      </c>
      <c r="K165" s="57"/>
      <c r="L165" s="57"/>
      <c r="M165" s="57"/>
      <c r="N165" s="57">
        <f>L165*M165</f>
        <v>0</v>
      </c>
      <c r="O165" s="57"/>
      <c r="P165" s="57"/>
      <c r="Q165" s="57"/>
      <c r="R165" s="57">
        <f t="shared" si="46"/>
        <v>0</v>
      </c>
      <c r="S165" s="27"/>
    </row>
    <row r="166" spans="1:19" x14ac:dyDescent="0.2">
      <c r="A166" s="54"/>
      <c r="B166" s="55"/>
      <c r="C166" s="54"/>
      <c r="D166" s="54"/>
      <c r="E166" s="62" t="s">
        <v>41</v>
      </c>
      <c r="F166" s="54"/>
      <c r="G166" s="54"/>
      <c r="H166" s="29">
        <f>SUM(H162:H165)</f>
        <v>0</v>
      </c>
      <c r="I166" s="57"/>
      <c r="J166" s="29">
        <f>SUM(J162:J165)</f>
        <v>0</v>
      </c>
      <c r="K166" s="57"/>
      <c r="L166" s="29">
        <f>SUM(L162:L165)</f>
        <v>0</v>
      </c>
      <c r="M166" s="57"/>
      <c r="N166" s="29">
        <f>SUM(N162:N165)</f>
        <v>0</v>
      </c>
      <c r="O166" s="57"/>
      <c r="P166" s="57"/>
      <c r="Q166" s="57"/>
      <c r="R166" s="29">
        <f>SUM(R162:R165)</f>
        <v>13000</v>
      </c>
      <c r="S166" s="26">
        <f>J166+N166+R166</f>
        <v>13000</v>
      </c>
    </row>
    <row r="167" spans="1:19" ht="15" x14ac:dyDescent="0.2">
      <c r="A167" s="54" t="s">
        <v>0</v>
      </c>
      <c r="B167" s="55"/>
      <c r="C167" s="54"/>
      <c r="D167" s="54"/>
      <c r="E167" s="58" t="s">
        <v>42</v>
      </c>
      <c r="F167" s="54"/>
      <c r="G167" s="54"/>
      <c r="H167" s="57">
        <f>F167*G167</f>
        <v>0</v>
      </c>
      <c r="I167" s="57"/>
      <c r="J167" s="57">
        <f>H167*I167</f>
        <v>0</v>
      </c>
      <c r="K167" s="57"/>
      <c r="L167" s="57"/>
      <c r="M167" s="57"/>
      <c r="N167" s="57">
        <f>L167*M167</f>
        <v>0</v>
      </c>
      <c r="O167" s="57"/>
      <c r="P167" s="57"/>
      <c r="Q167" s="57"/>
      <c r="R167" s="57">
        <f>P167</f>
        <v>0</v>
      </c>
      <c r="S167" s="28"/>
    </row>
    <row r="168" spans="1:19" ht="15" x14ac:dyDescent="0.2">
      <c r="A168" s="54"/>
      <c r="B168" s="55"/>
      <c r="C168" s="59"/>
      <c r="D168" s="54"/>
      <c r="E168" s="58" t="s">
        <v>76</v>
      </c>
      <c r="F168" s="54"/>
      <c r="G168" s="54"/>
      <c r="H168" s="57">
        <f t="shared" ref="H168:H183" si="47">F168*G168</f>
        <v>0</v>
      </c>
      <c r="I168" s="57"/>
      <c r="J168" s="57">
        <f>H168*I168</f>
        <v>0</v>
      </c>
      <c r="K168" s="57"/>
      <c r="L168" s="57"/>
      <c r="M168" s="57"/>
      <c r="N168" s="57">
        <f t="shared" ref="N168:N182" si="48">L168*M168</f>
        <v>0</v>
      </c>
      <c r="O168" s="57"/>
      <c r="P168" s="57"/>
      <c r="Q168" s="57"/>
      <c r="R168" s="57">
        <f>P168*Q168</f>
        <v>0</v>
      </c>
      <c r="S168" s="28"/>
    </row>
    <row r="169" spans="1:19" ht="15" x14ac:dyDescent="0.2">
      <c r="A169" s="54">
        <v>1</v>
      </c>
      <c r="B169" s="55" t="s">
        <v>94</v>
      </c>
      <c r="C169" s="54"/>
      <c r="D169" s="54"/>
      <c r="E169" s="58" t="s">
        <v>95</v>
      </c>
      <c r="F169" s="54"/>
      <c r="G169" s="54"/>
      <c r="H169" s="57">
        <f t="shared" si="47"/>
        <v>0</v>
      </c>
      <c r="I169" s="57"/>
      <c r="J169" s="57">
        <f>H169*I169</f>
        <v>0</v>
      </c>
      <c r="K169" s="57"/>
      <c r="L169" s="57"/>
      <c r="M169" s="57"/>
      <c r="N169" s="57">
        <f t="shared" si="48"/>
        <v>0</v>
      </c>
      <c r="O169" s="57" t="s">
        <v>96</v>
      </c>
      <c r="P169" s="57">
        <v>1</v>
      </c>
      <c r="Q169" s="57">
        <v>690</v>
      </c>
      <c r="R169" s="57">
        <f t="shared" ref="R169:R183" si="49">P169*Q169</f>
        <v>690</v>
      </c>
      <c r="S169" s="28"/>
    </row>
    <row r="170" spans="1:19" ht="15" x14ac:dyDescent="0.2">
      <c r="A170" s="54"/>
      <c r="B170" s="55"/>
      <c r="C170" s="54"/>
      <c r="D170" s="54"/>
      <c r="E170" s="58"/>
      <c r="F170" s="54"/>
      <c r="G170" s="54"/>
      <c r="H170" s="57"/>
      <c r="I170" s="57"/>
      <c r="J170" s="57"/>
      <c r="K170" s="57"/>
      <c r="L170" s="57"/>
      <c r="M170" s="57"/>
      <c r="N170" s="57"/>
      <c r="O170" s="57" t="s">
        <v>97</v>
      </c>
      <c r="P170" s="57">
        <v>1</v>
      </c>
      <c r="Q170" s="57">
        <v>820</v>
      </c>
      <c r="R170" s="57">
        <f t="shared" si="49"/>
        <v>820</v>
      </c>
      <c r="S170" s="28"/>
    </row>
    <row r="171" spans="1:19" ht="15" x14ac:dyDescent="0.2">
      <c r="A171" s="54"/>
      <c r="B171" s="55"/>
      <c r="C171" s="54"/>
      <c r="D171" s="54"/>
      <c r="E171" s="58"/>
      <c r="F171" s="54"/>
      <c r="G171" s="54"/>
      <c r="H171" s="57"/>
      <c r="I171" s="57"/>
      <c r="J171" s="57"/>
      <c r="K171" s="57"/>
      <c r="L171" s="57"/>
      <c r="M171" s="57"/>
      <c r="N171" s="57"/>
      <c r="O171" s="57" t="s">
        <v>98</v>
      </c>
      <c r="P171" s="57">
        <v>1</v>
      </c>
      <c r="Q171" s="57">
        <v>865</v>
      </c>
      <c r="R171" s="57">
        <f t="shared" si="49"/>
        <v>865</v>
      </c>
      <c r="S171" s="28"/>
    </row>
    <row r="172" spans="1:19" ht="15" x14ac:dyDescent="0.2">
      <c r="A172" s="54"/>
      <c r="B172" s="55"/>
      <c r="C172" s="54"/>
      <c r="D172" s="54"/>
      <c r="E172" s="58"/>
      <c r="F172" s="54"/>
      <c r="G172" s="54"/>
      <c r="H172" s="57"/>
      <c r="I172" s="57"/>
      <c r="J172" s="57"/>
      <c r="K172" s="57"/>
      <c r="L172" s="57"/>
      <c r="M172" s="57"/>
      <c r="N172" s="57"/>
      <c r="O172" s="57" t="s">
        <v>99</v>
      </c>
      <c r="P172" s="57">
        <v>1</v>
      </c>
      <c r="Q172" s="57">
        <v>850</v>
      </c>
      <c r="R172" s="57">
        <f t="shared" si="49"/>
        <v>850</v>
      </c>
      <c r="S172" s="28"/>
    </row>
    <row r="173" spans="1:19" ht="15" x14ac:dyDescent="0.2">
      <c r="A173" s="54"/>
      <c r="B173" s="55"/>
      <c r="C173" s="54"/>
      <c r="D173" s="54"/>
      <c r="E173" s="58"/>
      <c r="F173" s="54"/>
      <c r="G173" s="54"/>
      <c r="H173" s="57"/>
      <c r="I173" s="57"/>
      <c r="J173" s="57"/>
      <c r="K173" s="57"/>
      <c r="L173" s="57"/>
      <c r="M173" s="57"/>
      <c r="N173" s="57"/>
      <c r="O173" s="57" t="s">
        <v>100</v>
      </c>
      <c r="P173" s="57">
        <v>1</v>
      </c>
      <c r="Q173" s="57">
        <v>445</v>
      </c>
      <c r="R173" s="57">
        <f t="shared" si="49"/>
        <v>445</v>
      </c>
      <c r="S173" s="28"/>
    </row>
    <row r="174" spans="1:19" ht="15" x14ac:dyDescent="0.2">
      <c r="A174" s="54"/>
      <c r="B174" s="55"/>
      <c r="C174" s="54"/>
      <c r="D174" s="54"/>
      <c r="E174" s="58"/>
      <c r="F174" s="54"/>
      <c r="G174" s="54"/>
      <c r="H174" s="57"/>
      <c r="I174" s="57"/>
      <c r="J174" s="57"/>
      <c r="K174" s="57"/>
      <c r="L174" s="57"/>
      <c r="M174" s="57"/>
      <c r="N174" s="57"/>
      <c r="O174" s="57" t="s">
        <v>101</v>
      </c>
      <c r="P174" s="57">
        <v>1</v>
      </c>
      <c r="Q174" s="57">
        <v>610</v>
      </c>
      <c r="R174" s="57">
        <f t="shared" si="49"/>
        <v>610</v>
      </c>
      <c r="S174" s="28"/>
    </row>
    <row r="175" spans="1:19" ht="15" x14ac:dyDescent="0.2">
      <c r="A175" s="54"/>
      <c r="B175" s="55"/>
      <c r="C175" s="54"/>
      <c r="D175" s="54"/>
      <c r="E175" s="58"/>
      <c r="F175" s="54"/>
      <c r="G175" s="54"/>
      <c r="H175" s="57">
        <f t="shared" si="47"/>
        <v>0</v>
      </c>
      <c r="I175" s="57"/>
      <c r="J175" s="57">
        <f t="shared" ref="J175:J183" si="50">H175*I175</f>
        <v>0</v>
      </c>
      <c r="K175" s="57"/>
      <c r="L175" s="57"/>
      <c r="M175" s="57"/>
      <c r="N175" s="57">
        <f t="shared" si="48"/>
        <v>0</v>
      </c>
      <c r="O175" s="57" t="s">
        <v>102</v>
      </c>
      <c r="P175" s="57">
        <v>1</v>
      </c>
      <c r="Q175" s="57">
        <v>124</v>
      </c>
      <c r="R175" s="57">
        <f t="shared" si="49"/>
        <v>124</v>
      </c>
      <c r="S175" s="28"/>
    </row>
    <row r="176" spans="1:19" ht="15" x14ac:dyDescent="0.2">
      <c r="A176" s="54"/>
      <c r="B176" s="55"/>
      <c r="C176" s="54"/>
      <c r="D176" s="54"/>
      <c r="E176" s="58"/>
      <c r="F176" s="54"/>
      <c r="G176" s="54"/>
      <c r="H176" s="57">
        <f t="shared" si="47"/>
        <v>0</v>
      </c>
      <c r="I176" s="57"/>
      <c r="J176" s="57">
        <f t="shared" si="50"/>
        <v>0</v>
      </c>
      <c r="K176" s="57"/>
      <c r="L176" s="57"/>
      <c r="M176" s="57"/>
      <c r="N176" s="57">
        <f t="shared" si="48"/>
        <v>0</v>
      </c>
      <c r="O176" s="57" t="s">
        <v>103</v>
      </c>
      <c r="P176" s="57">
        <v>1</v>
      </c>
      <c r="Q176" s="57">
        <v>194</v>
      </c>
      <c r="R176" s="57">
        <f t="shared" si="49"/>
        <v>194</v>
      </c>
      <c r="S176" s="28"/>
    </row>
    <row r="177" spans="1:19" ht="15" x14ac:dyDescent="0.2">
      <c r="A177" s="54"/>
      <c r="B177" s="55"/>
      <c r="C177" s="54"/>
      <c r="D177" s="54"/>
      <c r="E177" s="58"/>
      <c r="F177" s="54"/>
      <c r="G177" s="54"/>
      <c r="H177" s="57">
        <f t="shared" si="47"/>
        <v>0</v>
      </c>
      <c r="I177" s="57"/>
      <c r="J177" s="57">
        <f t="shared" si="50"/>
        <v>0</v>
      </c>
      <c r="K177" s="57"/>
      <c r="L177" s="57"/>
      <c r="M177" s="57"/>
      <c r="N177" s="57">
        <f t="shared" si="48"/>
        <v>0</v>
      </c>
      <c r="O177" s="57"/>
      <c r="P177" s="57"/>
      <c r="Q177" s="57"/>
      <c r="R177" s="57">
        <f t="shared" si="49"/>
        <v>0</v>
      </c>
      <c r="S177" s="28"/>
    </row>
    <row r="178" spans="1:19" ht="15" x14ac:dyDescent="0.2">
      <c r="A178" s="54">
        <v>2</v>
      </c>
      <c r="B178" s="55" t="s">
        <v>104</v>
      </c>
      <c r="C178" s="59">
        <v>44739</v>
      </c>
      <c r="D178" s="54"/>
      <c r="E178" s="58"/>
      <c r="F178" s="54"/>
      <c r="G178" s="54"/>
      <c r="H178" s="57"/>
      <c r="I178" s="57"/>
      <c r="J178" s="57">
        <v>3000</v>
      </c>
      <c r="K178" s="57"/>
      <c r="L178" s="57"/>
      <c r="M178" s="57"/>
      <c r="N178" s="57"/>
      <c r="O178" s="57" t="s">
        <v>105</v>
      </c>
      <c r="P178" s="57">
        <v>3</v>
      </c>
      <c r="Q178" s="57">
        <v>348</v>
      </c>
      <c r="R178" s="57">
        <f t="shared" si="49"/>
        <v>1044</v>
      </c>
      <c r="S178" s="28"/>
    </row>
    <row r="179" spans="1:19" ht="15" x14ac:dyDescent="0.2">
      <c r="A179" s="54"/>
      <c r="B179" s="55"/>
      <c r="C179" s="54"/>
      <c r="D179" s="54"/>
      <c r="E179" s="58"/>
      <c r="F179" s="54"/>
      <c r="G179" s="54"/>
      <c r="H179" s="57"/>
      <c r="I179" s="57"/>
      <c r="J179" s="57"/>
      <c r="K179" s="57"/>
      <c r="L179" s="57"/>
      <c r="M179" s="57"/>
      <c r="N179" s="57"/>
      <c r="O179" s="57" t="s">
        <v>106</v>
      </c>
      <c r="P179" s="57">
        <v>1.5</v>
      </c>
      <c r="Q179" s="57">
        <v>269</v>
      </c>
      <c r="R179" s="57">
        <f t="shared" si="49"/>
        <v>403.5</v>
      </c>
      <c r="S179" s="28"/>
    </row>
    <row r="180" spans="1:19" ht="15" x14ac:dyDescent="0.2">
      <c r="A180" s="54"/>
      <c r="B180" s="55"/>
      <c r="C180" s="54"/>
      <c r="D180" s="54"/>
      <c r="E180" s="58"/>
      <c r="F180" s="54"/>
      <c r="G180" s="54"/>
      <c r="H180" s="57"/>
      <c r="I180" s="57"/>
      <c r="J180" s="57"/>
      <c r="K180" s="57"/>
      <c r="L180" s="57"/>
      <c r="M180" s="57"/>
      <c r="N180" s="57"/>
      <c r="O180" s="57" t="s">
        <v>107</v>
      </c>
      <c r="P180" s="57">
        <v>0.2</v>
      </c>
      <c r="Q180" s="57">
        <v>269</v>
      </c>
      <c r="R180" s="57">
        <f t="shared" si="49"/>
        <v>53.800000000000004</v>
      </c>
      <c r="S180" s="28"/>
    </row>
    <row r="181" spans="1:19" ht="15" x14ac:dyDescent="0.2">
      <c r="A181" s="54"/>
      <c r="B181" s="55"/>
      <c r="C181" s="54"/>
      <c r="D181" s="54"/>
      <c r="E181" s="58"/>
      <c r="F181" s="54"/>
      <c r="G181" s="54"/>
      <c r="H181" s="57">
        <f t="shared" si="47"/>
        <v>0</v>
      </c>
      <c r="I181" s="57"/>
      <c r="J181" s="57">
        <f t="shared" si="50"/>
        <v>0</v>
      </c>
      <c r="K181" s="57"/>
      <c r="L181" s="57"/>
      <c r="M181" s="57"/>
      <c r="N181" s="57">
        <f t="shared" si="48"/>
        <v>0</v>
      </c>
      <c r="O181" s="57" t="s">
        <v>108</v>
      </c>
      <c r="P181" s="57">
        <v>7</v>
      </c>
      <c r="Q181" s="57">
        <v>75</v>
      </c>
      <c r="R181" s="57">
        <f t="shared" si="49"/>
        <v>525</v>
      </c>
      <c r="S181" s="28"/>
    </row>
    <row r="182" spans="1:19" ht="15" x14ac:dyDescent="0.2">
      <c r="A182" s="54"/>
      <c r="B182" s="55"/>
      <c r="C182" s="54"/>
      <c r="D182" s="54"/>
      <c r="E182" s="58"/>
      <c r="F182" s="54"/>
      <c r="G182" s="54"/>
      <c r="H182" s="57">
        <f t="shared" si="47"/>
        <v>0</v>
      </c>
      <c r="I182" s="57"/>
      <c r="J182" s="57">
        <f t="shared" si="50"/>
        <v>0</v>
      </c>
      <c r="K182" s="57"/>
      <c r="L182" s="57"/>
      <c r="M182" s="57"/>
      <c r="N182" s="57">
        <f t="shared" si="48"/>
        <v>0</v>
      </c>
      <c r="O182" s="57"/>
      <c r="P182" s="57"/>
      <c r="Q182" s="57"/>
      <c r="R182" s="57">
        <f t="shared" si="49"/>
        <v>0</v>
      </c>
      <c r="S182" s="28"/>
    </row>
    <row r="183" spans="1:19" x14ac:dyDescent="0.2">
      <c r="A183" s="54"/>
      <c r="B183" s="55"/>
      <c r="C183" s="54"/>
      <c r="D183" s="54"/>
      <c r="E183" s="54"/>
      <c r="F183" s="54"/>
      <c r="G183" s="54"/>
      <c r="H183" s="57">
        <f t="shared" si="47"/>
        <v>0</v>
      </c>
      <c r="I183" s="57"/>
      <c r="J183" s="57">
        <f t="shared" si="50"/>
        <v>0</v>
      </c>
      <c r="K183" s="57"/>
      <c r="L183" s="57"/>
      <c r="M183" s="57"/>
      <c r="N183" s="57">
        <f>L183*M183</f>
        <v>0</v>
      </c>
      <c r="O183" s="57"/>
      <c r="P183" s="57"/>
      <c r="Q183" s="57"/>
      <c r="R183" s="57">
        <f t="shared" si="49"/>
        <v>0</v>
      </c>
      <c r="S183" s="26"/>
    </row>
    <row r="184" spans="1:19" x14ac:dyDescent="0.2">
      <c r="A184" s="54"/>
      <c r="B184" s="55"/>
      <c r="C184" s="54"/>
      <c r="D184" s="54"/>
      <c r="E184" s="62" t="s">
        <v>41</v>
      </c>
      <c r="F184" s="54"/>
      <c r="G184" s="54"/>
      <c r="H184" s="29">
        <f>SUM(H167:H183)</f>
        <v>0</v>
      </c>
      <c r="I184" s="57"/>
      <c r="J184" s="29">
        <f>SUM(J167:J183)</f>
        <v>3000</v>
      </c>
      <c r="K184" s="57"/>
      <c r="L184" s="29">
        <f>SUM(L167:L183)</f>
        <v>0</v>
      </c>
      <c r="M184" s="57"/>
      <c r="N184" s="29">
        <f>SUM(N167:N183)</f>
        <v>0</v>
      </c>
      <c r="O184" s="57"/>
      <c r="P184" s="57"/>
      <c r="Q184" s="57"/>
      <c r="R184" s="29">
        <f>SUM(R167:R183)</f>
        <v>6624.3</v>
      </c>
      <c r="S184" s="26">
        <f>J184+N184+R184</f>
        <v>9624.2999999999993</v>
      </c>
    </row>
    <row r="185" spans="1:19" ht="15" x14ac:dyDescent="0.2">
      <c r="A185" s="54"/>
      <c r="B185" s="55"/>
      <c r="C185" s="54"/>
      <c r="D185" s="54"/>
      <c r="E185" s="58" t="s">
        <v>43</v>
      </c>
      <c r="F185" s="54"/>
      <c r="G185" s="54"/>
      <c r="H185" s="57">
        <f>F185*G185</f>
        <v>0</v>
      </c>
      <c r="I185" s="57"/>
      <c r="J185" s="57">
        <f>H185*I185</f>
        <v>0</v>
      </c>
      <c r="K185" s="57"/>
      <c r="L185" s="57"/>
      <c r="M185" s="57"/>
      <c r="N185" s="57">
        <f>L185*M185</f>
        <v>0</v>
      </c>
      <c r="O185" s="57"/>
      <c r="P185" s="57"/>
      <c r="Q185" s="57"/>
      <c r="R185" s="57">
        <f>P185*Q185</f>
        <v>0</v>
      </c>
      <c r="S185" s="28"/>
    </row>
    <row r="186" spans="1:19" ht="15" x14ac:dyDescent="0.2">
      <c r="A186" s="54"/>
      <c r="B186" s="55"/>
      <c r="C186" s="59"/>
      <c r="D186" s="54"/>
      <c r="E186" s="58"/>
      <c r="F186" s="54"/>
      <c r="G186" s="54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28"/>
    </row>
    <row r="187" spans="1:19" ht="15" x14ac:dyDescent="0.2">
      <c r="A187" s="54"/>
      <c r="B187" s="55"/>
      <c r="C187" s="59"/>
      <c r="D187" s="54"/>
      <c r="E187" s="58"/>
      <c r="F187" s="54"/>
      <c r="G187" s="54"/>
      <c r="H187" s="57">
        <f>F187*G187</f>
        <v>0</v>
      </c>
      <c r="I187" s="57"/>
      <c r="J187" s="57">
        <f t="shared" ref="J187:J188" si="51">H187*I187</f>
        <v>0</v>
      </c>
      <c r="K187" s="57"/>
      <c r="L187" s="57"/>
      <c r="M187" s="57"/>
      <c r="N187" s="57">
        <f>L187*M187</f>
        <v>0</v>
      </c>
      <c r="O187" s="57"/>
      <c r="P187" s="57"/>
      <c r="Q187" s="57"/>
      <c r="R187" s="57">
        <f t="shared" ref="R187:R188" si="52">P187*Q187</f>
        <v>0</v>
      </c>
      <c r="S187" s="28"/>
    </row>
    <row r="188" spans="1:19" x14ac:dyDescent="0.2">
      <c r="A188" s="54"/>
      <c r="B188" s="55"/>
      <c r="C188" s="54"/>
      <c r="D188" s="54"/>
      <c r="E188" s="54"/>
      <c r="F188" s="54"/>
      <c r="G188" s="54"/>
      <c r="H188" s="57">
        <f>F188*G188</f>
        <v>0</v>
      </c>
      <c r="I188" s="57"/>
      <c r="J188" s="57">
        <f t="shared" si="51"/>
        <v>0</v>
      </c>
      <c r="K188" s="57"/>
      <c r="L188" s="57"/>
      <c r="M188" s="57"/>
      <c r="N188" s="57">
        <f>L188*M188</f>
        <v>0</v>
      </c>
      <c r="O188" s="57"/>
      <c r="P188" s="57"/>
      <c r="Q188" s="57"/>
      <c r="R188" s="57">
        <f t="shared" si="52"/>
        <v>0</v>
      </c>
      <c r="S188" s="28"/>
    </row>
    <row r="189" spans="1:19" x14ac:dyDescent="0.2">
      <c r="A189" s="54"/>
      <c r="B189" s="55"/>
      <c r="C189" s="54"/>
      <c r="D189" s="54"/>
      <c r="E189" s="62" t="s">
        <v>41</v>
      </c>
      <c r="F189" s="54"/>
      <c r="G189" s="54"/>
      <c r="H189" s="29">
        <f>SUM(H185:H188)</f>
        <v>0</v>
      </c>
      <c r="I189" s="57"/>
      <c r="J189" s="29">
        <f>SUM(J186:J188)</f>
        <v>0</v>
      </c>
      <c r="K189" s="57"/>
      <c r="L189" s="29">
        <f>SUM(L185:L188)</f>
        <v>0</v>
      </c>
      <c r="M189" s="57"/>
      <c r="N189" s="29">
        <f>SUM(N185:N188)</f>
        <v>0</v>
      </c>
      <c r="O189" s="57"/>
      <c r="P189" s="57"/>
      <c r="Q189" s="57"/>
      <c r="R189" s="29">
        <f>SUM(R185:R188)</f>
        <v>0</v>
      </c>
      <c r="S189" s="26">
        <f>J189+N189+R189</f>
        <v>0</v>
      </c>
    </row>
    <row r="190" spans="1:19" x14ac:dyDescent="0.2">
      <c r="A190" s="54"/>
      <c r="B190" s="55"/>
      <c r="C190" s="54"/>
      <c r="D190" s="54"/>
      <c r="E190" s="62" t="s">
        <v>41</v>
      </c>
      <c r="F190" s="54"/>
      <c r="G190" s="54"/>
      <c r="H190" s="29">
        <f>H166+H184+H189</f>
        <v>0</v>
      </c>
      <c r="I190" s="57"/>
      <c r="J190" s="29">
        <f>J166+J184+J189</f>
        <v>3000</v>
      </c>
      <c r="K190" s="57"/>
      <c r="L190" s="29">
        <f>L166+L184+L189</f>
        <v>0</v>
      </c>
      <c r="M190" s="57"/>
      <c r="N190" s="29">
        <f>N166+N184+N189</f>
        <v>0</v>
      </c>
      <c r="O190" s="57"/>
      <c r="P190" s="57"/>
      <c r="Q190" s="57"/>
      <c r="R190" s="29">
        <f>R166+R184+R189</f>
        <v>19624.3</v>
      </c>
      <c r="S190" s="29">
        <f>SUM(S162:S189)</f>
        <v>22624.3</v>
      </c>
    </row>
    <row r="191" spans="1:19" x14ac:dyDescent="0.2">
      <c r="C191" s="18"/>
      <c r="R191" s="30">
        <f>J190+N190+R190</f>
        <v>22624.3</v>
      </c>
      <c r="S191" s="30" t="s">
        <v>0</v>
      </c>
    </row>
    <row r="194" spans="1:19" ht="20.25" x14ac:dyDescent="0.3">
      <c r="F194" t="s">
        <v>0</v>
      </c>
      <c r="H194" s="1" t="s">
        <v>109</v>
      </c>
    </row>
    <row r="196" spans="1:19" x14ac:dyDescent="0.2">
      <c r="A196" s="46" t="s">
        <v>2</v>
      </c>
      <c r="B196" s="46" t="s">
        <v>3</v>
      </c>
      <c r="C196" s="46" t="s">
        <v>4</v>
      </c>
      <c r="D196" s="46" t="s">
        <v>5</v>
      </c>
      <c r="E196" s="46" t="s">
        <v>6</v>
      </c>
      <c r="F196" s="47" t="s">
        <v>7</v>
      </c>
      <c r="G196" s="47" t="s">
        <v>8</v>
      </c>
      <c r="H196" s="48" t="s">
        <v>9</v>
      </c>
      <c r="I196" s="48"/>
      <c r="J196" s="48"/>
      <c r="K196" s="46"/>
      <c r="L196" s="48" t="s">
        <v>10</v>
      </c>
      <c r="M196" s="48"/>
      <c r="N196" s="48"/>
      <c r="O196" s="48" t="s">
        <v>11</v>
      </c>
      <c r="P196" s="48"/>
      <c r="Q196" s="48"/>
      <c r="R196" s="48"/>
    </row>
    <row r="197" spans="1:19" ht="25.5" x14ac:dyDescent="0.2">
      <c r="A197" s="49"/>
      <c r="B197" s="49"/>
      <c r="C197" s="49"/>
      <c r="D197" s="49"/>
      <c r="E197" s="49"/>
      <c r="F197" s="50"/>
      <c r="G197" s="50"/>
      <c r="H197" s="51" t="s">
        <v>12</v>
      </c>
      <c r="I197" s="52" t="s">
        <v>13</v>
      </c>
      <c r="J197" s="51" t="s">
        <v>14</v>
      </c>
      <c r="K197" s="53"/>
      <c r="L197" s="51" t="s">
        <v>12</v>
      </c>
      <c r="M197" s="51" t="s">
        <v>15</v>
      </c>
      <c r="N197" s="51" t="s">
        <v>14</v>
      </c>
      <c r="O197" s="52" t="s">
        <v>16</v>
      </c>
      <c r="P197" s="51" t="s">
        <v>12</v>
      </c>
      <c r="Q197" s="51" t="s">
        <v>15</v>
      </c>
      <c r="R197" s="51" t="s">
        <v>14</v>
      </c>
    </row>
    <row r="198" spans="1:19" ht="31.5" x14ac:dyDescent="0.25">
      <c r="A198" s="54"/>
      <c r="B198" s="55"/>
      <c r="C198" s="54"/>
      <c r="D198" s="55"/>
      <c r="E198" s="56" t="s">
        <v>17</v>
      </c>
      <c r="F198" s="54"/>
      <c r="G198" s="54"/>
      <c r="H198" s="57">
        <f>F198*G198</f>
        <v>0</v>
      </c>
      <c r="I198" s="57"/>
      <c r="J198" s="57">
        <f>H198*I198</f>
        <v>0</v>
      </c>
      <c r="K198" s="57"/>
      <c r="L198" s="57"/>
      <c r="M198" s="57"/>
      <c r="N198" s="57">
        <f>L198*M198</f>
        <v>0</v>
      </c>
      <c r="O198" s="57"/>
      <c r="P198" s="57"/>
      <c r="Q198" s="57"/>
      <c r="R198" s="57">
        <f>P198*Q198</f>
        <v>0</v>
      </c>
      <c r="S198" s="26"/>
    </row>
    <row r="199" spans="1:19" ht="15" x14ac:dyDescent="0.2">
      <c r="A199" s="54"/>
      <c r="B199" s="55"/>
      <c r="C199" s="54"/>
      <c r="D199" s="54"/>
      <c r="E199" s="58" t="s">
        <v>18</v>
      </c>
      <c r="F199" s="54"/>
      <c r="G199" s="54"/>
      <c r="H199" s="57">
        <f>F199*G199</f>
        <v>0</v>
      </c>
      <c r="I199" s="57"/>
      <c r="J199" s="57">
        <f>H199*I199</f>
        <v>0</v>
      </c>
      <c r="K199" s="57"/>
      <c r="L199" s="57"/>
      <c r="M199" s="57"/>
      <c r="N199" s="57">
        <f>L199*M199</f>
        <v>0</v>
      </c>
      <c r="O199" s="57"/>
      <c r="P199" s="57"/>
      <c r="Q199" s="57"/>
      <c r="R199" s="57">
        <f t="shared" ref="R199:R213" si="53">P199*Q199</f>
        <v>0</v>
      </c>
      <c r="S199" s="26"/>
    </row>
    <row r="200" spans="1:19" ht="25.5" x14ac:dyDescent="0.2">
      <c r="A200" s="54">
        <v>1</v>
      </c>
      <c r="B200" s="55" t="s">
        <v>110</v>
      </c>
      <c r="C200" s="59">
        <v>44747</v>
      </c>
      <c r="D200" s="54"/>
      <c r="E200" s="60" t="s">
        <v>49</v>
      </c>
      <c r="F200" s="54">
        <v>1</v>
      </c>
      <c r="G200" s="54">
        <v>1</v>
      </c>
      <c r="H200" s="57">
        <f>F200*G200</f>
        <v>1</v>
      </c>
      <c r="I200" s="57">
        <v>600</v>
      </c>
      <c r="J200" s="57">
        <f>H200*I200</f>
        <v>600</v>
      </c>
      <c r="K200" s="57" t="s">
        <v>64</v>
      </c>
      <c r="L200" s="57">
        <v>0.5</v>
      </c>
      <c r="M200" s="57">
        <v>450</v>
      </c>
      <c r="N200" s="57">
        <f>L200*M200</f>
        <v>225</v>
      </c>
      <c r="O200" s="57" t="s">
        <v>111</v>
      </c>
      <c r="P200" s="57">
        <v>1</v>
      </c>
      <c r="Q200" s="57">
        <v>339</v>
      </c>
      <c r="R200" s="57">
        <f>P200*Q200</f>
        <v>339</v>
      </c>
      <c r="S200" s="27"/>
    </row>
    <row r="201" spans="1:19" ht="15" x14ac:dyDescent="0.2">
      <c r="A201" s="54"/>
      <c r="B201" s="55"/>
      <c r="C201" s="59"/>
      <c r="D201" s="54"/>
      <c r="E201" s="60"/>
      <c r="F201" s="54"/>
      <c r="G201" s="54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>
        <f t="shared" ref="R201:R212" si="54">P201*Q201</f>
        <v>0</v>
      </c>
      <c r="S201" s="27"/>
    </row>
    <row r="202" spans="1:19" ht="76.5" x14ac:dyDescent="0.2">
      <c r="A202" s="54">
        <v>2</v>
      </c>
      <c r="B202" s="55" t="s">
        <v>112</v>
      </c>
      <c r="C202" s="59">
        <v>44748</v>
      </c>
      <c r="D202" s="54"/>
      <c r="E202" s="60" t="s">
        <v>113</v>
      </c>
      <c r="F202" s="54">
        <v>2</v>
      </c>
      <c r="G202" s="54">
        <v>1</v>
      </c>
      <c r="H202" s="57">
        <f>F202*G202</f>
        <v>2</v>
      </c>
      <c r="I202" s="57">
        <v>600</v>
      </c>
      <c r="J202" s="57">
        <f>H202*I202</f>
        <v>1200</v>
      </c>
      <c r="K202" s="57" t="s">
        <v>64</v>
      </c>
      <c r="L202" s="57">
        <v>1</v>
      </c>
      <c r="M202" s="57">
        <v>450</v>
      </c>
      <c r="N202" s="57">
        <f>L202*M202</f>
        <v>450</v>
      </c>
      <c r="O202" s="57" t="s">
        <v>114</v>
      </c>
      <c r="P202" s="57">
        <v>1</v>
      </c>
      <c r="Q202" s="57">
        <v>261.67</v>
      </c>
      <c r="R202" s="57">
        <f t="shared" si="54"/>
        <v>261.67</v>
      </c>
      <c r="S202" s="27"/>
    </row>
    <row r="203" spans="1:19" ht="15" x14ac:dyDescent="0.2">
      <c r="A203" s="54"/>
      <c r="B203" s="55"/>
      <c r="C203" s="59"/>
      <c r="D203" s="54"/>
      <c r="E203" s="60"/>
      <c r="F203" s="54"/>
      <c r="G203" s="54"/>
      <c r="H203" s="57"/>
      <c r="I203" s="57"/>
      <c r="J203" s="57"/>
      <c r="K203" s="57"/>
      <c r="L203" s="57"/>
      <c r="M203" s="57"/>
      <c r="N203" s="57"/>
      <c r="O203" s="57" t="s">
        <v>115</v>
      </c>
      <c r="P203" s="57">
        <v>1</v>
      </c>
      <c r="Q203" s="57">
        <v>28.4</v>
      </c>
      <c r="R203" s="57">
        <f t="shared" si="54"/>
        <v>28.4</v>
      </c>
      <c r="S203" s="27"/>
    </row>
    <row r="204" spans="1:19" ht="15" x14ac:dyDescent="0.2">
      <c r="A204" s="54"/>
      <c r="B204" s="55"/>
      <c r="C204" s="59"/>
      <c r="D204" s="54"/>
      <c r="E204" s="60"/>
      <c r="F204" s="54"/>
      <c r="G204" s="54"/>
      <c r="H204" s="57"/>
      <c r="I204" s="57"/>
      <c r="J204" s="57"/>
      <c r="K204" s="57"/>
      <c r="L204" s="57"/>
      <c r="M204" s="57"/>
      <c r="N204" s="57"/>
      <c r="O204" s="57" t="s">
        <v>40</v>
      </c>
      <c r="P204" s="57">
        <v>0.2</v>
      </c>
      <c r="Q204" s="57">
        <v>75</v>
      </c>
      <c r="R204" s="57">
        <f t="shared" si="54"/>
        <v>15</v>
      </c>
      <c r="S204" s="27"/>
    </row>
    <row r="205" spans="1:19" ht="15" x14ac:dyDescent="0.2">
      <c r="A205" s="54"/>
      <c r="B205" s="55"/>
      <c r="C205" s="59"/>
      <c r="D205" s="54"/>
      <c r="E205" s="60"/>
      <c r="F205" s="54"/>
      <c r="G205" s="54"/>
      <c r="H205" s="57"/>
      <c r="I205" s="57"/>
      <c r="J205" s="57"/>
      <c r="K205" s="57"/>
      <c r="L205" s="57"/>
      <c r="M205" s="57"/>
      <c r="N205" s="57"/>
      <c r="O205" s="57" t="s">
        <v>116</v>
      </c>
      <c r="P205" s="57">
        <v>0.02</v>
      </c>
      <c r="Q205" s="57">
        <v>47.5</v>
      </c>
      <c r="R205" s="57">
        <f t="shared" si="54"/>
        <v>0.95000000000000007</v>
      </c>
      <c r="S205" s="27"/>
    </row>
    <row r="206" spans="1:19" ht="15" x14ac:dyDescent="0.2">
      <c r="A206" s="54"/>
      <c r="B206" s="55"/>
      <c r="C206" s="59"/>
      <c r="D206" s="54"/>
      <c r="E206" s="60"/>
      <c r="F206" s="54"/>
      <c r="G206" s="54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>
        <f t="shared" si="54"/>
        <v>0</v>
      </c>
      <c r="S206" s="27"/>
    </row>
    <row r="207" spans="1:19" ht="89.25" x14ac:dyDescent="0.2">
      <c r="A207" s="54">
        <v>3</v>
      </c>
      <c r="B207" s="55" t="s">
        <v>117</v>
      </c>
      <c r="C207" s="59">
        <v>44760</v>
      </c>
      <c r="D207" s="54" t="s">
        <v>118</v>
      </c>
      <c r="E207" s="60" t="s">
        <v>119</v>
      </c>
      <c r="F207" s="54">
        <v>1</v>
      </c>
      <c r="G207" s="54">
        <v>2</v>
      </c>
      <c r="H207" s="57">
        <f>F207*G207</f>
        <v>2</v>
      </c>
      <c r="I207" s="57">
        <v>600</v>
      </c>
      <c r="J207" s="57">
        <f>H207*I207</f>
        <v>1200</v>
      </c>
      <c r="K207" s="57" t="s">
        <v>64</v>
      </c>
      <c r="L207" s="57">
        <v>0.5</v>
      </c>
      <c r="M207" s="57">
        <v>450</v>
      </c>
      <c r="N207" s="57">
        <f>L207*M207</f>
        <v>225</v>
      </c>
      <c r="O207" s="63" t="s">
        <v>120</v>
      </c>
      <c r="P207" s="57">
        <v>1</v>
      </c>
      <c r="Q207" s="57">
        <v>160</v>
      </c>
      <c r="R207" s="57">
        <f t="shared" si="54"/>
        <v>160</v>
      </c>
      <c r="S207" s="27"/>
    </row>
    <row r="208" spans="1:19" ht="15" x14ac:dyDescent="0.2">
      <c r="A208" s="54"/>
      <c r="B208" s="55"/>
      <c r="C208" s="59"/>
      <c r="D208" s="54"/>
      <c r="E208" s="60"/>
      <c r="F208" s="54"/>
      <c r="G208" s="54"/>
      <c r="H208" s="57"/>
      <c r="I208" s="57"/>
      <c r="J208" s="57"/>
      <c r="K208" s="57"/>
      <c r="L208" s="57"/>
      <c r="M208" s="57"/>
      <c r="N208" s="57"/>
      <c r="O208" s="63" t="s">
        <v>121</v>
      </c>
      <c r="P208" s="57">
        <v>4</v>
      </c>
      <c r="Q208" s="57">
        <v>239</v>
      </c>
      <c r="R208" s="57">
        <f t="shared" si="54"/>
        <v>956</v>
      </c>
      <c r="S208" s="27"/>
    </row>
    <row r="209" spans="1:19" ht="15" x14ac:dyDescent="0.2">
      <c r="A209" s="54"/>
      <c r="B209" s="55"/>
      <c r="C209" s="59"/>
      <c r="D209" s="54"/>
      <c r="E209" s="60"/>
      <c r="F209" s="54"/>
      <c r="G209" s="54"/>
      <c r="H209" s="57"/>
      <c r="I209" s="57"/>
      <c r="J209" s="57"/>
      <c r="K209" s="57"/>
      <c r="L209" s="57"/>
      <c r="M209" s="57"/>
      <c r="N209" s="57"/>
      <c r="O209" s="57" t="s">
        <v>79</v>
      </c>
      <c r="P209" s="57">
        <v>1</v>
      </c>
      <c r="Q209" s="57">
        <v>68</v>
      </c>
      <c r="R209" s="57">
        <f t="shared" si="54"/>
        <v>68</v>
      </c>
      <c r="S209" s="27"/>
    </row>
    <row r="210" spans="1:19" ht="15" x14ac:dyDescent="0.2">
      <c r="A210" s="54"/>
      <c r="B210" s="55"/>
      <c r="C210" s="59"/>
      <c r="D210" s="54"/>
      <c r="E210" s="60"/>
      <c r="F210" s="54"/>
      <c r="G210" s="54"/>
      <c r="H210" s="57"/>
      <c r="I210" s="57"/>
      <c r="J210" s="57"/>
      <c r="K210" s="57"/>
      <c r="L210" s="57"/>
      <c r="M210" s="57"/>
      <c r="N210" s="57"/>
      <c r="O210" s="57" t="s">
        <v>122</v>
      </c>
      <c r="P210" s="57">
        <v>0.5</v>
      </c>
      <c r="Q210" s="57">
        <v>75</v>
      </c>
      <c r="R210" s="57">
        <f t="shared" si="54"/>
        <v>37.5</v>
      </c>
      <c r="S210" s="27"/>
    </row>
    <row r="211" spans="1:19" ht="15" x14ac:dyDescent="0.2">
      <c r="A211" s="54"/>
      <c r="B211" s="55"/>
      <c r="C211" s="59"/>
      <c r="D211" s="54"/>
      <c r="E211" s="60"/>
      <c r="F211" s="54"/>
      <c r="G211" s="54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>
        <f t="shared" si="54"/>
        <v>0</v>
      </c>
      <c r="S211" s="27"/>
    </row>
    <row r="212" spans="1:19" ht="15" x14ac:dyDescent="0.2">
      <c r="A212" s="54"/>
      <c r="B212" s="55"/>
      <c r="C212" s="59"/>
      <c r="D212" s="54"/>
      <c r="E212" s="60"/>
      <c r="F212" s="54"/>
      <c r="G212" s="54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>
        <f t="shared" si="54"/>
        <v>0</v>
      </c>
      <c r="S212" s="27"/>
    </row>
    <row r="213" spans="1:19" x14ac:dyDescent="0.2">
      <c r="A213" s="54"/>
      <c r="B213" s="55"/>
      <c r="C213" s="54"/>
      <c r="D213" s="54"/>
      <c r="E213" s="54"/>
      <c r="F213" s="54"/>
      <c r="G213" s="54"/>
      <c r="H213" s="57">
        <f>F213*G213</f>
        <v>0</v>
      </c>
      <c r="I213" s="57"/>
      <c r="J213" s="57">
        <f>H213*I213</f>
        <v>0</v>
      </c>
      <c r="K213" s="57"/>
      <c r="L213" s="57"/>
      <c r="M213" s="57"/>
      <c r="N213" s="57">
        <f>L213*M213</f>
        <v>0</v>
      </c>
      <c r="O213" s="57"/>
      <c r="P213" s="57"/>
      <c r="Q213" s="57"/>
      <c r="R213" s="57">
        <f t="shared" si="53"/>
        <v>0</v>
      </c>
      <c r="S213" s="27"/>
    </row>
    <row r="214" spans="1:19" x14ac:dyDescent="0.2">
      <c r="A214" s="54"/>
      <c r="B214" s="55"/>
      <c r="C214" s="54"/>
      <c r="D214" s="54"/>
      <c r="E214" s="62" t="s">
        <v>41</v>
      </c>
      <c r="F214" s="54"/>
      <c r="G214" s="54"/>
      <c r="H214" s="29">
        <f>SUM(H198:H213)</f>
        <v>5</v>
      </c>
      <c r="I214" s="57"/>
      <c r="J214" s="29">
        <f>SUM(J198:J213)</f>
        <v>3000</v>
      </c>
      <c r="K214" s="57"/>
      <c r="L214" s="29">
        <f>SUM(L198:L213)</f>
        <v>2</v>
      </c>
      <c r="M214" s="57"/>
      <c r="N214" s="29">
        <f>SUM(N198:N213)</f>
        <v>900</v>
      </c>
      <c r="O214" s="57"/>
      <c r="P214" s="57"/>
      <c r="Q214" s="57"/>
      <c r="R214" s="29">
        <f>SUM(R198:R213)</f>
        <v>1866.52</v>
      </c>
      <c r="S214" s="26">
        <f>J214+N214+R214</f>
        <v>5766.52</v>
      </c>
    </row>
    <row r="215" spans="1:19" ht="15" x14ac:dyDescent="0.2">
      <c r="A215" s="54" t="s">
        <v>0</v>
      </c>
      <c r="B215" s="55"/>
      <c r="C215" s="54"/>
      <c r="D215" s="54"/>
      <c r="E215" s="58" t="s">
        <v>42</v>
      </c>
      <c r="F215" s="54"/>
      <c r="G215" s="54"/>
      <c r="H215" s="57">
        <f>F215*G215</f>
        <v>0</v>
      </c>
      <c r="I215" s="57"/>
      <c r="J215" s="57">
        <f>H215*I215</f>
        <v>0</v>
      </c>
      <c r="K215" s="57"/>
      <c r="L215" s="57"/>
      <c r="M215" s="57"/>
      <c r="N215" s="57">
        <f>L215*M215</f>
        <v>0</v>
      </c>
      <c r="O215" s="57"/>
      <c r="P215" s="57"/>
      <c r="Q215" s="57"/>
      <c r="R215" s="57">
        <f>P215</f>
        <v>0</v>
      </c>
      <c r="S215" s="28"/>
    </row>
    <row r="216" spans="1:19" ht="89.25" x14ac:dyDescent="0.2">
      <c r="A216" s="54">
        <v>1</v>
      </c>
      <c r="B216" s="55" t="s">
        <v>123</v>
      </c>
      <c r="C216" s="59">
        <v>44755</v>
      </c>
      <c r="D216" s="54"/>
      <c r="E216" s="58" t="s">
        <v>49</v>
      </c>
      <c r="F216" s="54">
        <v>2</v>
      </c>
      <c r="G216" s="54">
        <v>2</v>
      </c>
      <c r="H216" s="57">
        <f t="shared" ref="H216:H223" si="55">F216*G216</f>
        <v>4</v>
      </c>
      <c r="I216" s="57">
        <v>600</v>
      </c>
      <c r="J216" s="57">
        <f>H216*I216</f>
        <v>2400</v>
      </c>
      <c r="K216" s="57" t="s">
        <v>64</v>
      </c>
      <c r="L216" s="57">
        <v>1</v>
      </c>
      <c r="M216" s="57">
        <v>450</v>
      </c>
      <c r="N216" s="57">
        <f t="shared" ref="N216:N222" si="56">L216*M216</f>
        <v>450</v>
      </c>
      <c r="O216" s="57" t="s">
        <v>124</v>
      </c>
      <c r="P216" s="57">
        <v>1</v>
      </c>
      <c r="Q216" s="57">
        <v>48.66</v>
      </c>
      <c r="R216" s="57">
        <f>P216*Q216</f>
        <v>48.66</v>
      </c>
      <c r="S216" s="28"/>
    </row>
    <row r="217" spans="1:19" ht="15" x14ac:dyDescent="0.2">
      <c r="A217" s="54"/>
      <c r="B217" s="55"/>
      <c r="C217" s="54"/>
      <c r="D217" s="54"/>
      <c r="E217" s="58"/>
      <c r="F217" s="54"/>
      <c r="G217" s="54"/>
      <c r="H217" s="57">
        <f t="shared" si="55"/>
        <v>0</v>
      </c>
      <c r="I217" s="57"/>
      <c r="J217" s="57">
        <f>H217*I217</f>
        <v>0</v>
      </c>
      <c r="K217" s="57"/>
      <c r="L217" s="57"/>
      <c r="M217" s="57"/>
      <c r="N217" s="57">
        <f t="shared" si="56"/>
        <v>0</v>
      </c>
      <c r="O217" s="57" t="s">
        <v>125</v>
      </c>
      <c r="P217" s="57">
        <v>0.2</v>
      </c>
      <c r="Q217" s="57">
        <v>295</v>
      </c>
      <c r="R217" s="57">
        <f t="shared" ref="R217:R223" si="57">P217*Q217</f>
        <v>59</v>
      </c>
      <c r="S217" s="28"/>
    </row>
    <row r="218" spans="1:19" ht="15" x14ac:dyDescent="0.2">
      <c r="A218" s="54"/>
      <c r="B218" s="55"/>
      <c r="C218" s="54"/>
      <c r="D218" s="54"/>
      <c r="E218" s="58"/>
      <c r="F218" s="54"/>
      <c r="G218" s="54"/>
      <c r="H218" s="57">
        <f t="shared" si="55"/>
        <v>0</v>
      </c>
      <c r="I218" s="57"/>
      <c r="J218" s="57">
        <f t="shared" ref="J218:J223" si="58">H218*I218</f>
        <v>0</v>
      </c>
      <c r="K218" s="57"/>
      <c r="L218" s="57"/>
      <c r="M218" s="57"/>
      <c r="N218" s="57">
        <f t="shared" si="56"/>
        <v>0</v>
      </c>
      <c r="O218" s="57"/>
      <c r="P218" s="57"/>
      <c r="Q218" s="57"/>
      <c r="R218" s="57">
        <f t="shared" si="57"/>
        <v>0</v>
      </c>
      <c r="S218" s="28"/>
    </row>
    <row r="219" spans="1:19" ht="63.75" x14ac:dyDescent="0.2">
      <c r="A219" s="54">
        <v>2</v>
      </c>
      <c r="B219" s="55" t="s">
        <v>126</v>
      </c>
      <c r="C219" s="59">
        <v>44769</v>
      </c>
      <c r="D219" s="54"/>
      <c r="E219" s="58" t="s">
        <v>127</v>
      </c>
      <c r="F219" s="54">
        <v>1</v>
      </c>
      <c r="G219" s="54">
        <v>2</v>
      </c>
      <c r="H219" s="57">
        <f t="shared" si="55"/>
        <v>2</v>
      </c>
      <c r="I219" s="57">
        <v>600</v>
      </c>
      <c r="J219" s="57">
        <f t="shared" si="58"/>
        <v>1200</v>
      </c>
      <c r="K219" s="57" t="s">
        <v>64</v>
      </c>
      <c r="L219" s="57">
        <v>1</v>
      </c>
      <c r="M219" s="57">
        <v>450</v>
      </c>
      <c r="N219" s="57">
        <f t="shared" si="56"/>
        <v>450</v>
      </c>
      <c r="O219" s="64" t="s">
        <v>128</v>
      </c>
      <c r="P219" s="65">
        <v>0.3</v>
      </c>
      <c r="Q219" s="57">
        <v>2500</v>
      </c>
      <c r="R219" s="57">
        <f t="shared" si="57"/>
        <v>750</v>
      </c>
      <c r="S219" s="28"/>
    </row>
    <row r="220" spans="1:19" ht="15" x14ac:dyDescent="0.2">
      <c r="A220" s="54"/>
      <c r="B220" s="55"/>
      <c r="C220" s="54"/>
      <c r="D220" s="54"/>
      <c r="E220" s="58"/>
      <c r="F220" s="54"/>
      <c r="G220" s="54"/>
      <c r="H220" s="57">
        <f t="shared" si="55"/>
        <v>0</v>
      </c>
      <c r="I220" s="57"/>
      <c r="J220" s="57">
        <f t="shared" si="58"/>
        <v>0</v>
      </c>
      <c r="K220" s="57"/>
      <c r="L220" s="57"/>
      <c r="M220" s="57"/>
      <c r="N220" s="57">
        <f t="shared" si="56"/>
        <v>0</v>
      </c>
      <c r="O220" s="57"/>
      <c r="P220" s="57"/>
      <c r="Q220" s="57"/>
      <c r="R220" s="57">
        <f t="shared" si="57"/>
        <v>0</v>
      </c>
      <c r="S220" s="28"/>
    </row>
    <row r="221" spans="1:19" ht="15" x14ac:dyDescent="0.2">
      <c r="A221" s="54"/>
      <c r="B221" s="55"/>
      <c r="C221" s="54"/>
      <c r="D221" s="54"/>
      <c r="E221" s="58"/>
      <c r="F221" s="54"/>
      <c r="G221" s="54"/>
      <c r="H221" s="57">
        <f t="shared" si="55"/>
        <v>0</v>
      </c>
      <c r="I221" s="57"/>
      <c r="J221" s="57">
        <f t="shared" si="58"/>
        <v>0</v>
      </c>
      <c r="K221" s="57"/>
      <c r="L221" s="57"/>
      <c r="M221" s="57"/>
      <c r="N221" s="57">
        <f t="shared" si="56"/>
        <v>0</v>
      </c>
      <c r="O221" s="57"/>
      <c r="P221" s="57"/>
      <c r="Q221" s="57"/>
      <c r="R221" s="57">
        <f t="shared" si="57"/>
        <v>0</v>
      </c>
      <c r="S221" s="28"/>
    </row>
    <row r="222" spans="1:19" ht="15" x14ac:dyDescent="0.2">
      <c r="A222" s="54"/>
      <c r="B222" s="55"/>
      <c r="C222" s="54"/>
      <c r="D222" s="54"/>
      <c r="E222" s="58"/>
      <c r="F222" s="54"/>
      <c r="G222" s="54"/>
      <c r="H222" s="57">
        <f t="shared" si="55"/>
        <v>0</v>
      </c>
      <c r="I222" s="57"/>
      <c r="J222" s="57">
        <f t="shared" si="58"/>
        <v>0</v>
      </c>
      <c r="K222" s="57"/>
      <c r="L222" s="57"/>
      <c r="M222" s="57"/>
      <c r="N222" s="57">
        <f t="shared" si="56"/>
        <v>0</v>
      </c>
      <c r="O222" s="57"/>
      <c r="P222" s="57"/>
      <c r="Q222" s="57"/>
      <c r="R222" s="57">
        <f t="shared" si="57"/>
        <v>0</v>
      </c>
      <c r="S222" s="28"/>
    </row>
    <row r="223" spans="1:19" x14ac:dyDescent="0.2">
      <c r="A223" s="54"/>
      <c r="B223" s="55"/>
      <c r="C223" s="54"/>
      <c r="D223" s="54"/>
      <c r="E223" s="54"/>
      <c r="F223" s="54"/>
      <c r="G223" s="54"/>
      <c r="H223" s="57">
        <f t="shared" si="55"/>
        <v>0</v>
      </c>
      <c r="I223" s="57"/>
      <c r="J223" s="57">
        <f t="shared" si="58"/>
        <v>0</v>
      </c>
      <c r="K223" s="57"/>
      <c r="L223" s="57"/>
      <c r="M223" s="57"/>
      <c r="N223" s="57">
        <f>L223*M223</f>
        <v>0</v>
      </c>
      <c r="O223" s="57"/>
      <c r="P223" s="57"/>
      <c r="Q223" s="57"/>
      <c r="R223" s="57">
        <f t="shared" si="57"/>
        <v>0</v>
      </c>
      <c r="S223" s="26"/>
    </row>
    <row r="224" spans="1:19" x14ac:dyDescent="0.2">
      <c r="A224" s="54"/>
      <c r="B224" s="55"/>
      <c r="C224" s="54"/>
      <c r="D224" s="54"/>
      <c r="E224" s="62" t="s">
        <v>41</v>
      </c>
      <c r="F224" s="54"/>
      <c r="G224" s="54"/>
      <c r="H224" s="29">
        <f>SUM(H215:H223)</f>
        <v>6</v>
      </c>
      <c r="I224" s="57"/>
      <c r="J224" s="29">
        <f>SUM(J215:J223)</f>
        <v>3600</v>
      </c>
      <c r="K224" s="57"/>
      <c r="L224" s="29">
        <f>SUM(L215:L223)</f>
        <v>2</v>
      </c>
      <c r="M224" s="57"/>
      <c r="N224" s="29">
        <f>SUM(N215:N223)</f>
        <v>900</v>
      </c>
      <c r="O224" s="57"/>
      <c r="P224" s="57"/>
      <c r="Q224" s="57"/>
      <c r="R224" s="29">
        <f>SUM(R215:R223)</f>
        <v>857.66</v>
      </c>
      <c r="S224" s="26">
        <f>J224+N224+R224</f>
        <v>5357.66</v>
      </c>
    </row>
    <row r="225" spans="1:19" ht="15" x14ac:dyDescent="0.2">
      <c r="A225" s="54"/>
      <c r="B225" s="55"/>
      <c r="C225" s="54"/>
      <c r="D225" s="54"/>
      <c r="E225" s="58" t="s">
        <v>43</v>
      </c>
      <c r="F225" s="54"/>
      <c r="G225" s="54"/>
      <c r="H225" s="57">
        <f>F225*G225</f>
        <v>0</v>
      </c>
      <c r="I225" s="57"/>
      <c r="J225" s="57">
        <f>H225*I225</f>
        <v>0</v>
      </c>
      <c r="K225" s="57"/>
      <c r="L225" s="57"/>
      <c r="M225" s="57"/>
      <c r="N225" s="57">
        <f>L225*M225</f>
        <v>0</v>
      </c>
      <c r="O225" s="57"/>
      <c r="P225" s="57"/>
      <c r="Q225" s="57"/>
      <c r="R225" s="57">
        <f>P225*Q225</f>
        <v>0</v>
      </c>
      <c r="S225" s="28"/>
    </row>
    <row r="226" spans="1:19" ht="15" x14ac:dyDescent="0.2">
      <c r="A226" s="54"/>
      <c r="B226" s="55"/>
      <c r="C226" s="59"/>
      <c r="D226" s="54"/>
      <c r="E226" s="58"/>
      <c r="F226" s="54"/>
      <c r="G226" s="54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28"/>
    </row>
    <row r="227" spans="1:19" ht="15" x14ac:dyDescent="0.2">
      <c r="A227" s="54"/>
      <c r="B227" s="55"/>
      <c r="C227" s="59"/>
      <c r="D227" s="54"/>
      <c r="E227" s="58"/>
      <c r="F227" s="54"/>
      <c r="G227" s="54"/>
      <c r="H227" s="57">
        <f>F227*G227</f>
        <v>0</v>
      </c>
      <c r="I227" s="57"/>
      <c r="J227" s="57">
        <f t="shared" ref="J227:J228" si="59">H227*I227</f>
        <v>0</v>
      </c>
      <c r="K227" s="57"/>
      <c r="L227" s="57"/>
      <c r="M227" s="57"/>
      <c r="N227" s="57">
        <f>L227*M227</f>
        <v>0</v>
      </c>
      <c r="O227" s="57"/>
      <c r="P227" s="57"/>
      <c r="Q227" s="57"/>
      <c r="R227" s="57">
        <f t="shared" ref="R227:R228" si="60">P227*Q227</f>
        <v>0</v>
      </c>
      <c r="S227" s="28"/>
    </row>
    <row r="228" spans="1:19" x14ac:dyDescent="0.2">
      <c r="A228" s="54"/>
      <c r="B228" s="55"/>
      <c r="C228" s="54"/>
      <c r="D228" s="54"/>
      <c r="E228" s="54"/>
      <c r="F228" s="54"/>
      <c r="G228" s="54"/>
      <c r="H228" s="57">
        <f>F228*G228</f>
        <v>0</v>
      </c>
      <c r="I228" s="57"/>
      <c r="J228" s="57">
        <f t="shared" si="59"/>
        <v>0</v>
      </c>
      <c r="K228" s="57"/>
      <c r="L228" s="57"/>
      <c r="M228" s="57"/>
      <c r="N228" s="57">
        <f>L228*M228</f>
        <v>0</v>
      </c>
      <c r="O228" s="57"/>
      <c r="P228" s="57"/>
      <c r="Q228" s="57"/>
      <c r="R228" s="57">
        <f t="shared" si="60"/>
        <v>0</v>
      </c>
      <c r="S228" s="28"/>
    </row>
    <row r="229" spans="1:19" x14ac:dyDescent="0.2">
      <c r="A229" s="54"/>
      <c r="B229" s="55"/>
      <c r="C229" s="54"/>
      <c r="D229" s="54"/>
      <c r="E229" s="62" t="s">
        <v>41</v>
      </c>
      <c r="F229" s="54"/>
      <c r="G229" s="54"/>
      <c r="H229" s="29">
        <f>SUM(H225:H228)</f>
        <v>0</v>
      </c>
      <c r="I229" s="57"/>
      <c r="J229" s="29">
        <f>SUM(J226:J228)</f>
        <v>0</v>
      </c>
      <c r="K229" s="57"/>
      <c r="L229" s="29">
        <f>SUM(L225:L228)</f>
        <v>0</v>
      </c>
      <c r="M229" s="57"/>
      <c r="N229" s="29">
        <f>SUM(N225:N228)</f>
        <v>0</v>
      </c>
      <c r="O229" s="57"/>
      <c r="P229" s="57"/>
      <c r="Q229" s="57"/>
      <c r="R229" s="29">
        <f>SUM(R225:R228)</f>
        <v>0</v>
      </c>
      <c r="S229" s="26">
        <f>J229+N229+R229</f>
        <v>0</v>
      </c>
    </row>
    <row r="230" spans="1:19" x14ac:dyDescent="0.2">
      <c r="A230" s="54"/>
      <c r="B230" s="55"/>
      <c r="C230" s="54"/>
      <c r="D230" s="54"/>
      <c r="E230" s="62" t="s">
        <v>41</v>
      </c>
      <c r="F230" s="54"/>
      <c r="G230" s="54"/>
      <c r="H230" s="29">
        <f>H214+H224+H229</f>
        <v>11</v>
      </c>
      <c r="I230" s="57"/>
      <c r="J230" s="29">
        <f>J214+J224+J229</f>
        <v>6600</v>
      </c>
      <c r="K230" s="57"/>
      <c r="L230" s="29">
        <f>L214+L224+L229</f>
        <v>4</v>
      </c>
      <c r="M230" s="57"/>
      <c r="N230" s="29">
        <f>N214+N224+N229</f>
        <v>1800</v>
      </c>
      <c r="O230" s="57"/>
      <c r="P230" s="57"/>
      <c r="Q230" s="57"/>
      <c r="R230" s="29">
        <f>R214+R224+R229</f>
        <v>2724.18</v>
      </c>
      <c r="S230" s="29">
        <f>SUM(S198:S229)</f>
        <v>11124.18</v>
      </c>
    </row>
    <row r="231" spans="1:19" x14ac:dyDescent="0.2">
      <c r="C231" s="18"/>
      <c r="R231" s="30">
        <f>J230+N230+R230</f>
        <v>11124.18</v>
      </c>
      <c r="S231" s="30" t="s">
        <v>0</v>
      </c>
    </row>
    <row r="234" spans="1:19" ht="20.25" x14ac:dyDescent="0.3">
      <c r="F234" t="s">
        <v>0</v>
      </c>
      <c r="H234" s="1" t="s">
        <v>129</v>
      </c>
    </row>
    <row r="236" spans="1:19" x14ac:dyDescent="0.2">
      <c r="A236" s="46" t="s">
        <v>2</v>
      </c>
      <c r="B236" s="46" t="s">
        <v>3</v>
      </c>
      <c r="C236" s="46" t="s">
        <v>4</v>
      </c>
      <c r="D236" s="46" t="s">
        <v>5</v>
      </c>
      <c r="E236" s="46" t="s">
        <v>6</v>
      </c>
      <c r="F236" s="47" t="s">
        <v>7</v>
      </c>
      <c r="G236" s="47" t="s">
        <v>8</v>
      </c>
      <c r="H236" s="48" t="s">
        <v>9</v>
      </c>
      <c r="I236" s="48"/>
      <c r="J236" s="48"/>
      <c r="K236" s="46"/>
      <c r="L236" s="48" t="s">
        <v>10</v>
      </c>
      <c r="M236" s="48"/>
      <c r="N236" s="48"/>
      <c r="O236" s="48" t="s">
        <v>11</v>
      </c>
      <c r="P236" s="48"/>
      <c r="Q236" s="48"/>
      <c r="R236" s="48"/>
    </row>
    <row r="237" spans="1:19" ht="25.5" x14ac:dyDescent="0.2">
      <c r="A237" s="49"/>
      <c r="B237" s="49"/>
      <c r="C237" s="49"/>
      <c r="D237" s="49"/>
      <c r="E237" s="49"/>
      <c r="F237" s="50"/>
      <c r="G237" s="50"/>
      <c r="H237" s="51" t="s">
        <v>12</v>
      </c>
      <c r="I237" s="52" t="s">
        <v>13</v>
      </c>
      <c r="J237" s="51" t="s">
        <v>14</v>
      </c>
      <c r="K237" s="53"/>
      <c r="L237" s="51" t="s">
        <v>12</v>
      </c>
      <c r="M237" s="51" t="s">
        <v>15</v>
      </c>
      <c r="N237" s="51" t="s">
        <v>14</v>
      </c>
      <c r="O237" s="52" t="s">
        <v>16</v>
      </c>
      <c r="P237" s="51" t="s">
        <v>12</v>
      </c>
      <c r="Q237" s="51" t="s">
        <v>15</v>
      </c>
      <c r="R237" s="51" t="s">
        <v>14</v>
      </c>
    </row>
    <row r="238" spans="1:19" ht="31.5" x14ac:dyDescent="0.25">
      <c r="A238" s="54"/>
      <c r="B238" s="55"/>
      <c r="C238" s="54"/>
      <c r="D238" s="55"/>
      <c r="E238" s="56" t="s">
        <v>17</v>
      </c>
      <c r="F238" s="54"/>
      <c r="G238" s="54"/>
      <c r="H238" s="57">
        <f>F238*G238</f>
        <v>0</v>
      </c>
      <c r="I238" s="57"/>
      <c r="J238" s="57">
        <f>H238*I238</f>
        <v>0</v>
      </c>
      <c r="K238" s="57"/>
      <c r="L238" s="57"/>
      <c r="M238" s="57"/>
      <c r="N238" s="57">
        <f>L238*M238</f>
        <v>0</v>
      </c>
      <c r="O238" s="57"/>
      <c r="P238" s="57"/>
      <c r="Q238" s="57"/>
      <c r="R238" s="57">
        <f>P238*Q238</f>
        <v>0</v>
      </c>
      <c r="S238" s="26"/>
    </row>
    <row r="239" spans="1:19" ht="15" x14ac:dyDescent="0.2">
      <c r="A239" s="54"/>
      <c r="B239" s="55"/>
      <c r="C239" s="54"/>
      <c r="D239" s="54"/>
      <c r="E239" s="58" t="s">
        <v>18</v>
      </c>
      <c r="F239" s="54"/>
      <c r="G239" s="54"/>
      <c r="H239" s="57">
        <f>F239*G239</f>
        <v>0</v>
      </c>
      <c r="I239" s="57"/>
      <c r="J239" s="57">
        <f>H239*I239</f>
        <v>0</v>
      </c>
      <c r="K239" s="57"/>
      <c r="L239" s="57"/>
      <c r="M239" s="57"/>
      <c r="N239" s="57">
        <f>L239*M239</f>
        <v>0</v>
      </c>
      <c r="O239" s="57"/>
      <c r="P239" s="57"/>
      <c r="Q239" s="57"/>
      <c r="R239" s="57">
        <f t="shared" ref="R239:R241" si="61">P239*Q239</f>
        <v>0</v>
      </c>
      <c r="S239" s="26"/>
    </row>
    <row r="240" spans="1:19" ht="15" x14ac:dyDescent="0.2">
      <c r="A240" s="54"/>
      <c r="B240" s="55"/>
      <c r="C240" s="59"/>
      <c r="D240" s="54"/>
      <c r="E240" s="60"/>
      <c r="F240" s="54"/>
      <c r="G240" s="54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27"/>
    </row>
    <row r="241" spans="1:19" x14ac:dyDescent="0.2">
      <c r="A241" s="54"/>
      <c r="B241" s="55"/>
      <c r="C241" s="54"/>
      <c r="D241" s="54"/>
      <c r="E241" s="54"/>
      <c r="F241" s="54"/>
      <c r="G241" s="54"/>
      <c r="H241" s="57">
        <f>F241*G241</f>
        <v>0</v>
      </c>
      <c r="I241" s="57"/>
      <c r="J241" s="57">
        <f>H241*I241</f>
        <v>0</v>
      </c>
      <c r="K241" s="57"/>
      <c r="L241" s="57"/>
      <c r="M241" s="57"/>
      <c r="N241" s="57">
        <f>L241*M241</f>
        <v>0</v>
      </c>
      <c r="O241" s="57"/>
      <c r="P241" s="57"/>
      <c r="Q241" s="57"/>
      <c r="R241" s="57">
        <f t="shared" si="61"/>
        <v>0</v>
      </c>
      <c r="S241" s="27"/>
    </row>
    <row r="242" spans="1:19" x14ac:dyDescent="0.2">
      <c r="A242" s="54"/>
      <c r="B242" s="55"/>
      <c r="C242" s="54"/>
      <c r="D242" s="54"/>
      <c r="E242" s="62" t="s">
        <v>41</v>
      </c>
      <c r="F242" s="54"/>
      <c r="G242" s="54"/>
      <c r="H242" s="29">
        <f>SUM(H238:H241)</f>
        <v>0</v>
      </c>
      <c r="I242" s="57"/>
      <c r="J242" s="29">
        <f>SUM(J238:J241)</f>
        <v>0</v>
      </c>
      <c r="K242" s="57"/>
      <c r="L242" s="29">
        <f>SUM(L238:L241)</f>
        <v>0</v>
      </c>
      <c r="M242" s="57"/>
      <c r="N242" s="29">
        <f>SUM(N238:N241)</f>
        <v>0</v>
      </c>
      <c r="O242" s="57"/>
      <c r="P242" s="57"/>
      <c r="Q242" s="57"/>
      <c r="R242" s="29">
        <f>SUM(R238:R241)</f>
        <v>0</v>
      </c>
      <c r="S242" s="26">
        <f>J242+N242+R242</f>
        <v>0</v>
      </c>
    </row>
    <row r="243" spans="1:19" ht="15" x14ac:dyDescent="0.2">
      <c r="A243" s="54" t="s">
        <v>0</v>
      </c>
      <c r="B243" s="55"/>
      <c r="C243" s="54"/>
      <c r="D243" s="54"/>
      <c r="E243" s="58" t="s">
        <v>42</v>
      </c>
      <c r="F243" s="54"/>
      <c r="G243" s="54"/>
      <c r="H243" s="57">
        <f>F243*G243</f>
        <v>0</v>
      </c>
      <c r="I243" s="57"/>
      <c r="J243" s="57">
        <f>H243*I243</f>
        <v>0</v>
      </c>
      <c r="K243" s="57"/>
      <c r="L243" s="57"/>
      <c r="M243" s="57"/>
      <c r="N243" s="57">
        <f>L243*M243</f>
        <v>0</v>
      </c>
      <c r="O243" s="57"/>
      <c r="P243" s="57"/>
      <c r="Q243" s="57"/>
      <c r="R243" s="57">
        <f>P243</f>
        <v>0</v>
      </c>
      <c r="S243" s="28"/>
    </row>
    <row r="244" spans="1:19" ht="15" x14ac:dyDescent="0.2">
      <c r="A244" s="54"/>
      <c r="B244" s="55"/>
      <c r="C244" s="59"/>
      <c r="D244" s="54"/>
      <c r="E244" s="58" t="s">
        <v>76</v>
      </c>
      <c r="F244" s="54"/>
      <c r="G244" s="54"/>
      <c r="H244" s="57">
        <f t="shared" ref="H244:H247" si="62">F244*G244</f>
        <v>0</v>
      </c>
      <c r="I244" s="57"/>
      <c r="J244" s="57">
        <f>H244*I244</f>
        <v>0</v>
      </c>
      <c r="K244" s="57"/>
      <c r="L244" s="57"/>
      <c r="M244" s="57"/>
      <c r="N244" s="57">
        <f t="shared" ref="N244:N246" si="63">L244*M244</f>
        <v>0</v>
      </c>
      <c r="O244" s="57"/>
      <c r="P244" s="57"/>
      <c r="Q244" s="57"/>
      <c r="R244" s="57">
        <f>P244*Q244</f>
        <v>0</v>
      </c>
      <c r="S244" s="28"/>
    </row>
    <row r="245" spans="1:19" ht="15" x14ac:dyDescent="0.2">
      <c r="A245" s="54"/>
      <c r="B245" s="55"/>
      <c r="C245" s="54"/>
      <c r="D245" s="54"/>
      <c r="E245" s="58"/>
      <c r="F245" s="54"/>
      <c r="G245" s="54"/>
      <c r="H245" s="57">
        <f t="shared" si="62"/>
        <v>0</v>
      </c>
      <c r="I245" s="57"/>
      <c r="J245" s="57">
        <f>H245*I245</f>
        <v>0</v>
      </c>
      <c r="K245" s="57"/>
      <c r="L245" s="57"/>
      <c r="M245" s="57"/>
      <c r="N245" s="57">
        <f t="shared" si="63"/>
        <v>0</v>
      </c>
      <c r="O245" s="57"/>
      <c r="P245" s="57"/>
      <c r="Q245" s="57"/>
      <c r="R245" s="57">
        <f t="shared" ref="R245:R247" si="64">P245*Q245</f>
        <v>0</v>
      </c>
      <c r="S245" s="28"/>
    </row>
    <row r="246" spans="1:19" ht="15" x14ac:dyDescent="0.2">
      <c r="A246" s="54"/>
      <c r="B246" s="55"/>
      <c r="C246" s="54"/>
      <c r="D246" s="54"/>
      <c r="E246" s="58"/>
      <c r="F246" s="54"/>
      <c r="G246" s="54"/>
      <c r="H246" s="57">
        <f t="shared" si="62"/>
        <v>0</v>
      </c>
      <c r="I246" s="57"/>
      <c r="J246" s="57">
        <f t="shared" ref="J246:J247" si="65">H246*I246</f>
        <v>0</v>
      </c>
      <c r="K246" s="57"/>
      <c r="L246" s="57"/>
      <c r="M246" s="57"/>
      <c r="N246" s="57">
        <f t="shared" si="63"/>
        <v>0</v>
      </c>
      <c r="O246" s="57"/>
      <c r="P246" s="57"/>
      <c r="Q246" s="57"/>
      <c r="R246" s="57">
        <f t="shared" si="64"/>
        <v>0</v>
      </c>
      <c r="S246" s="28"/>
    </row>
    <row r="247" spans="1:19" x14ac:dyDescent="0.2">
      <c r="A247" s="54"/>
      <c r="B247" s="55"/>
      <c r="C247" s="54"/>
      <c r="D247" s="54"/>
      <c r="E247" s="54"/>
      <c r="F247" s="54"/>
      <c r="G247" s="54"/>
      <c r="H247" s="57">
        <f t="shared" si="62"/>
        <v>0</v>
      </c>
      <c r="I247" s="57"/>
      <c r="J247" s="57">
        <f t="shared" si="65"/>
        <v>0</v>
      </c>
      <c r="K247" s="57"/>
      <c r="L247" s="57"/>
      <c r="M247" s="57"/>
      <c r="N247" s="57">
        <f>L247*M247</f>
        <v>0</v>
      </c>
      <c r="O247" s="57"/>
      <c r="P247" s="57"/>
      <c r="Q247" s="57"/>
      <c r="R247" s="57">
        <f t="shared" si="64"/>
        <v>0</v>
      </c>
      <c r="S247" s="26"/>
    </row>
    <row r="248" spans="1:19" x14ac:dyDescent="0.2">
      <c r="A248" s="54"/>
      <c r="B248" s="55"/>
      <c r="C248" s="54"/>
      <c r="D248" s="54"/>
      <c r="E248" s="62" t="s">
        <v>41</v>
      </c>
      <c r="F248" s="54"/>
      <c r="G248" s="54"/>
      <c r="H248" s="29">
        <f>SUM(H243:H247)</f>
        <v>0</v>
      </c>
      <c r="I248" s="57"/>
      <c r="J248" s="29">
        <f>SUM(J243:J247)</f>
        <v>0</v>
      </c>
      <c r="K248" s="57"/>
      <c r="L248" s="29">
        <f>SUM(L243:L247)</f>
        <v>0</v>
      </c>
      <c r="M248" s="57"/>
      <c r="N248" s="29">
        <f>SUM(N243:N247)</f>
        <v>0</v>
      </c>
      <c r="O248" s="57"/>
      <c r="P248" s="57"/>
      <c r="Q248" s="57"/>
      <c r="R248" s="29">
        <f>SUM(R243:R247)</f>
        <v>0</v>
      </c>
      <c r="S248" s="26">
        <f>J248+N248+R248</f>
        <v>0</v>
      </c>
    </row>
    <row r="249" spans="1:19" ht="15" x14ac:dyDescent="0.2">
      <c r="A249" s="54"/>
      <c r="B249" s="55"/>
      <c r="C249" s="54"/>
      <c r="D249" s="54"/>
      <c r="E249" s="58" t="s">
        <v>43</v>
      </c>
      <c r="F249" s="54"/>
      <c r="G249" s="54"/>
      <c r="H249" s="57">
        <f>F249*G249</f>
        <v>0</v>
      </c>
      <c r="I249" s="57"/>
      <c r="J249" s="57">
        <f>H249*I249</f>
        <v>0</v>
      </c>
      <c r="K249" s="57"/>
      <c r="L249" s="57"/>
      <c r="M249" s="57"/>
      <c r="N249" s="57">
        <f>L249*M249</f>
        <v>0</v>
      </c>
      <c r="O249" s="57"/>
      <c r="P249" s="57"/>
      <c r="Q249" s="57"/>
      <c r="R249" s="57">
        <f>P249*Q249</f>
        <v>0</v>
      </c>
      <c r="S249" s="28"/>
    </row>
    <row r="250" spans="1:19" ht="15" x14ac:dyDescent="0.2">
      <c r="A250" s="54"/>
      <c r="B250" s="55"/>
      <c r="C250" s="59"/>
      <c r="D250" s="54"/>
      <c r="E250" s="58"/>
      <c r="F250" s="54"/>
      <c r="G250" s="54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28"/>
    </row>
    <row r="251" spans="1:19" ht="15" x14ac:dyDescent="0.2">
      <c r="A251" s="54"/>
      <c r="B251" s="55"/>
      <c r="C251" s="59"/>
      <c r="D251" s="54"/>
      <c r="E251" s="58"/>
      <c r="F251" s="54"/>
      <c r="G251" s="54"/>
      <c r="H251" s="57">
        <f>F251*G251</f>
        <v>0</v>
      </c>
      <c r="I251" s="57"/>
      <c r="J251" s="57">
        <f t="shared" ref="J251:J252" si="66">H251*I251</f>
        <v>0</v>
      </c>
      <c r="K251" s="57"/>
      <c r="L251" s="57"/>
      <c r="M251" s="57"/>
      <c r="N251" s="57">
        <f>L251*M251</f>
        <v>0</v>
      </c>
      <c r="O251" s="57"/>
      <c r="P251" s="57"/>
      <c r="Q251" s="57"/>
      <c r="R251" s="57">
        <f t="shared" ref="R251:R252" si="67">P251*Q251</f>
        <v>0</v>
      </c>
      <c r="S251" s="28"/>
    </row>
    <row r="252" spans="1:19" x14ac:dyDescent="0.2">
      <c r="A252" s="54"/>
      <c r="B252" s="55"/>
      <c r="C252" s="54"/>
      <c r="D252" s="54"/>
      <c r="E252" s="54"/>
      <c r="F252" s="54"/>
      <c r="G252" s="54"/>
      <c r="H252" s="57">
        <f>F252*G252</f>
        <v>0</v>
      </c>
      <c r="I252" s="57"/>
      <c r="J252" s="57">
        <f t="shared" si="66"/>
        <v>0</v>
      </c>
      <c r="K252" s="57"/>
      <c r="L252" s="57"/>
      <c r="M252" s="57"/>
      <c r="N252" s="57">
        <f>L252*M252</f>
        <v>0</v>
      </c>
      <c r="O252" s="57"/>
      <c r="P252" s="57"/>
      <c r="Q252" s="57"/>
      <c r="R252" s="57">
        <f t="shared" si="67"/>
        <v>0</v>
      </c>
      <c r="S252" s="28"/>
    </row>
    <row r="253" spans="1:19" x14ac:dyDescent="0.2">
      <c r="A253" s="54"/>
      <c r="B253" s="55"/>
      <c r="C253" s="54"/>
      <c r="D253" s="54"/>
      <c r="E253" s="62" t="s">
        <v>41</v>
      </c>
      <c r="F253" s="54"/>
      <c r="G253" s="54"/>
      <c r="H253" s="29">
        <f>SUM(H249:H252)</f>
        <v>0</v>
      </c>
      <c r="I253" s="57"/>
      <c r="J253" s="29">
        <f>SUM(J250:J252)</f>
        <v>0</v>
      </c>
      <c r="K253" s="57"/>
      <c r="L253" s="29">
        <f>SUM(L249:L252)</f>
        <v>0</v>
      </c>
      <c r="M253" s="57"/>
      <c r="N253" s="29">
        <f>SUM(N249:N252)</f>
        <v>0</v>
      </c>
      <c r="O253" s="57"/>
      <c r="P253" s="57"/>
      <c r="Q253" s="57"/>
      <c r="R253" s="29">
        <f>SUM(R249:R252)</f>
        <v>0</v>
      </c>
      <c r="S253" s="26">
        <f>J253+N253+R253</f>
        <v>0</v>
      </c>
    </row>
    <row r="254" spans="1:19" x14ac:dyDescent="0.2">
      <c r="A254" s="54"/>
      <c r="B254" s="55"/>
      <c r="C254" s="54"/>
      <c r="D254" s="54"/>
      <c r="E254" s="62" t="s">
        <v>41</v>
      </c>
      <c r="F254" s="54"/>
      <c r="G254" s="54"/>
      <c r="H254" s="29">
        <f>H242+H248+H253</f>
        <v>0</v>
      </c>
      <c r="I254" s="57"/>
      <c r="J254" s="29">
        <f>J242+J248+J253</f>
        <v>0</v>
      </c>
      <c r="K254" s="57"/>
      <c r="L254" s="29">
        <f>L242+L248+L253</f>
        <v>0</v>
      </c>
      <c r="M254" s="57"/>
      <c r="N254" s="29">
        <f>N242+N248+N253</f>
        <v>0</v>
      </c>
      <c r="O254" s="57"/>
      <c r="P254" s="57"/>
      <c r="Q254" s="57"/>
      <c r="R254" s="29">
        <f>R242+R248+R253</f>
        <v>0</v>
      </c>
      <c r="S254" s="29">
        <f>SUM(S238:S253)</f>
        <v>0</v>
      </c>
    </row>
    <row r="255" spans="1:19" x14ac:dyDescent="0.2">
      <c r="C255" s="18"/>
      <c r="R255" s="30">
        <f>J254+N254+R254</f>
        <v>0</v>
      </c>
      <c r="S255" s="30" t="s">
        <v>0</v>
      </c>
    </row>
    <row r="258" spans="1:19" ht="20.25" x14ac:dyDescent="0.3">
      <c r="F258" t="s">
        <v>0</v>
      </c>
      <c r="H258" s="1" t="s">
        <v>130</v>
      </c>
    </row>
    <row r="260" spans="1:19" x14ac:dyDescent="0.2">
      <c r="A260" s="46" t="s">
        <v>2</v>
      </c>
      <c r="B260" s="46" t="s">
        <v>3</v>
      </c>
      <c r="C260" s="46" t="s">
        <v>4</v>
      </c>
      <c r="D260" s="46" t="s">
        <v>5</v>
      </c>
      <c r="E260" s="46" t="s">
        <v>6</v>
      </c>
      <c r="F260" s="47" t="s">
        <v>7</v>
      </c>
      <c r="G260" s="47" t="s">
        <v>8</v>
      </c>
      <c r="H260" s="48" t="s">
        <v>9</v>
      </c>
      <c r="I260" s="48"/>
      <c r="J260" s="48"/>
      <c r="K260" s="46"/>
      <c r="L260" s="48" t="s">
        <v>10</v>
      </c>
      <c r="M260" s="48"/>
      <c r="N260" s="48"/>
      <c r="O260" s="48" t="s">
        <v>11</v>
      </c>
      <c r="P260" s="48"/>
      <c r="Q260" s="48"/>
      <c r="R260" s="48"/>
    </row>
    <row r="261" spans="1:19" ht="25.5" x14ac:dyDescent="0.2">
      <c r="A261" s="49"/>
      <c r="B261" s="49"/>
      <c r="C261" s="49"/>
      <c r="D261" s="49"/>
      <c r="E261" s="49"/>
      <c r="F261" s="50"/>
      <c r="G261" s="50"/>
      <c r="H261" s="51" t="s">
        <v>12</v>
      </c>
      <c r="I261" s="52" t="s">
        <v>13</v>
      </c>
      <c r="J261" s="51" t="s">
        <v>14</v>
      </c>
      <c r="K261" s="53"/>
      <c r="L261" s="51" t="s">
        <v>12</v>
      </c>
      <c r="M261" s="51" t="s">
        <v>15</v>
      </c>
      <c r="N261" s="51" t="s">
        <v>14</v>
      </c>
      <c r="O261" s="52" t="s">
        <v>16</v>
      </c>
      <c r="P261" s="51" t="s">
        <v>12</v>
      </c>
      <c r="Q261" s="51" t="s">
        <v>15</v>
      </c>
      <c r="R261" s="51" t="s">
        <v>14</v>
      </c>
    </row>
    <row r="262" spans="1:19" ht="31.5" x14ac:dyDescent="0.25">
      <c r="A262" s="54"/>
      <c r="B262" s="55"/>
      <c r="C262" s="54"/>
      <c r="D262" s="55"/>
      <c r="E262" s="56" t="s">
        <v>17</v>
      </c>
      <c r="F262" s="54"/>
      <c r="G262" s="54"/>
      <c r="H262" s="57">
        <f>F262*G262</f>
        <v>0</v>
      </c>
      <c r="I262" s="57"/>
      <c r="J262" s="57">
        <f>H262*I262</f>
        <v>0</v>
      </c>
      <c r="K262" s="57"/>
      <c r="L262" s="57"/>
      <c r="M262" s="57"/>
      <c r="N262" s="57">
        <f>L262*M262</f>
        <v>0</v>
      </c>
      <c r="O262" s="57"/>
      <c r="P262" s="57"/>
      <c r="Q262" s="57"/>
      <c r="R262" s="57">
        <f>P262*Q262</f>
        <v>0</v>
      </c>
      <c r="S262" s="26"/>
    </row>
    <row r="263" spans="1:19" ht="15" x14ac:dyDescent="0.2">
      <c r="A263" s="54"/>
      <c r="B263" s="55"/>
      <c r="C263" s="54"/>
      <c r="D263" s="54"/>
      <c r="E263" s="58" t="s">
        <v>18</v>
      </c>
      <c r="F263" s="54"/>
      <c r="G263" s="54"/>
      <c r="H263" s="57">
        <f>F263*G263</f>
        <v>0</v>
      </c>
      <c r="I263" s="57"/>
      <c r="J263" s="57">
        <f>H263*I263</f>
        <v>0</v>
      </c>
      <c r="K263" s="57"/>
      <c r="L263" s="57"/>
      <c r="M263" s="57"/>
      <c r="N263" s="57">
        <f>L263*M263</f>
        <v>0</v>
      </c>
      <c r="O263" s="57"/>
      <c r="P263" s="57"/>
      <c r="Q263" s="57"/>
      <c r="R263" s="57">
        <f t="shared" ref="R263:R265" si="68">P263*Q263</f>
        <v>0</v>
      </c>
      <c r="S263" s="26"/>
    </row>
    <row r="264" spans="1:19" ht="15" x14ac:dyDescent="0.2">
      <c r="A264" s="54"/>
      <c r="B264" s="55"/>
      <c r="C264" s="59"/>
      <c r="D264" s="54"/>
      <c r="E264" s="60"/>
      <c r="F264" s="54"/>
      <c r="G264" s="54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27"/>
    </row>
    <row r="265" spans="1:19" x14ac:dyDescent="0.2">
      <c r="A265" s="54"/>
      <c r="B265" s="55"/>
      <c r="C265" s="54"/>
      <c r="D265" s="54"/>
      <c r="E265" s="54"/>
      <c r="F265" s="54"/>
      <c r="G265" s="54"/>
      <c r="H265" s="57">
        <f>F265*G265</f>
        <v>0</v>
      </c>
      <c r="I265" s="57"/>
      <c r="J265" s="57">
        <f>H265*I265</f>
        <v>0</v>
      </c>
      <c r="K265" s="57"/>
      <c r="L265" s="57"/>
      <c r="M265" s="57"/>
      <c r="N265" s="57">
        <f>L265*M265</f>
        <v>0</v>
      </c>
      <c r="O265" s="57"/>
      <c r="P265" s="57"/>
      <c r="Q265" s="57"/>
      <c r="R265" s="57">
        <f t="shared" si="68"/>
        <v>0</v>
      </c>
      <c r="S265" s="27"/>
    </row>
    <row r="266" spans="1:19" x14ac:dyDescent="0.2">
      <c r="A266" s="54"/>
      <c r="B266" s="55"/>
      <c r="C266" s="54"/>
      <c r="D266" s="54"/>
      <c r="E266" s="62" t="s">
        <v>41</v>
      </c>
      <c r="F266" s="54"/>
      <c r="G266" s="54"/>
      <c r="H266" s="29">
        <f>SUM(H262:H265)</f>
        <v>0</v>
      </c>
      <c r="I266" s="57"/>
      <c r="J266" s="29">
        <f>SUM(J262:J265)</f>
        <v>0</v>
      </c>
      <c r="K266" s="57"/>
      <c r="L266" s="29">
        <f>SUM(L262:L265)</f>
        <v>0</v>
      </c>
      <c r="M266" s="57"/>
      <c r="N266" s="29">
        <f>SUM(N262:N265)</f>
        <v>0</v>
      </c>
      <c r="O266" s="57"/>
      <c r="P266" s="57"/>
      <c r="Q266" s="57"/>
      <c r="R266" s="29">
        <f>SUM(R262:R265)</f>
        <v>0</v>
      </c>
      <c r="S266" s="26">
        <f>J266+N266+R266</f>
        <v>0</v>
      </c>
    </row>
    <row r="267" spans="1:19" ht="15" x14ac:dyDescent="0.2">
      <c r="A267" s="54" t="s">
        <v>0</v>
      </c>
      <c r="B267" s="55"/>
      <c r="C267" s="54"/>
      <c r="D267" s="54"/>
      <c r="E267" s="58" t="s">
        <v>42</v>
      </c>
      <c r="F267" s="54"/>
      <c r="G267" s="54"/>
      <c r="H267" s="57">
        <f>F267*G267</f>
        <v>0</v>
      </c>
      <c r="I267" s="57"/>
      <c r="J267" s="57">
        <f>H267*I267</f>
        <v>0</v>
      </c>
      <c r="K267" s="57"/>
      <c r="L267" s="57"/>
      <c r="M267" s="57"/>
      <c r="N267" s="57">
        <f>L267*M267</f>
        <v>0</v>
      </c>
      <c r="O267" s="57"/>
      <c r="P267" s="57"/>
      <c r="Q267" s="57"/>
      <c r="R267" s="57">
        <f>P267</f>
        <v>0</v>
      </c>
      <c r="S267" s="28"/>
    </row>
    <row r="268" spans="1:19" ht="15" x14ac:dyDescent="0.2">
      <c r="A268" s="54"/>
      <c r="B268" s="55"/>
      <c r="C268" s="59"/>
      <c r="D268" s="54"/>
      <c r="E268" s="58" t="s">
        <v>76</v>
      </c>
      <c r="F268" s="54"/>
      <c r="G268" s="54"/>
      <c r="H268" s="57">
        <f t="shared" ref="H268:H271" si="69">F268*G268</f>
        <v>0</v>
      </c>
      <c r="I268" s="57"/>
      <c r="J268" s="57">
        <f>H268*I268</f>
        <v>0</v>
      </c>
      <c r="K268" s="57"/>
      <c r="L268" s="57"/>
      <c r="M268" s="57"/>
      <c r="N268" s="57">
        <f t="shared" ref="N268:N270" si="70">L268*M268</f>
        <v>0</v>
      </c>
      <c r="O268" s="57"/>
      <c r="P268" s="57"/>
      <c r="Q268" s="57"/>
      <c r="R268" s="57">
        <f>P268*Q268</f>
        <v>0</v>
      </c>
      <c r="S268" s="28"/>
    </row>
    <row r="269" spans="1:19" ht="15" x14ac:dyDescent="0.2">
      <c r="A269" s="54"/>
      <c r="B269" s="55"/>
      <c r="C269" s="54"/>
      <c r="D269" s="54"/>
      <c r="E269" s="58"/>
      <c r="F269" s="54"/>
      <c r="G269" s="54"/>
      <c r="H269" s="57">
        <f t="shared" si="69"/>
        <v>0</v>
      </c>
      <c r="I269" s="57"/>
      <c r="J269" s="57">
        <f>H269*I269</f>
        <v>0</v>
      </c>
      <c r="K269" s="57"/>
      <c r="L269" s="57"/>
      <c r="M269" s="57"/>
      <c r="N269" s="57">
        <f t="shared" si="70"/>
        <v>0</v>
      </c>
      <c r="O269" s="57"/>
      <c r="P269" s="57"/>
      <c r="Q269" s="57"/>
      <c r="R269" s="57">
        <f t="shared" ref="R269:R271" si="71">P269*Q269</f>
        <v>0</v>
      </c>
      <c r="S269" s="28"/>
    </row>
    <row r="270" spans="1:19" ht="15" x14ac:dyDescent="0.2">
      <c r="A270" s="54"/>
      <c r="B270" s="55"/>
      <c r="C270" s="54"/>
      <c r="D270" s="54"/>
      <c r="E270" s="58"/>
      <c r="F270" s="54"/>
      <c r="G270" s="54"/>
      <c r="H270" s="57">
        <f t="shared" si="69"/>
        <v>0</v>
      </c>
      <c r="I270" s="57"/>
      <c r="J270" s="57">
        <f t="shared" ref="J270:J271" si="72">H270*I270</f>
        <v>0</v>
      </c>
      <c r="K270" s="57"/>
      <c r="L270" s="57"/>
      <c r="M270" s="57"/>
      <c r="N270" s="57">
        <f t="shared" si="70"/>
        <v>0</v>
      </c>
      <c r="O270" s="57"/>
      <c r="P270" s="57"/>
      <c r="Q270" s="57"/>
      <c r="R270" s="57">
        <f t="shared" si="71"/>
        <v>0</v>
      </c>
      <c r="S270" s="28"/>
    </row>
    <row r="271" spans="1:19" x14ac:dyDescent="0.2">
      <c r="A271" s="54"/>
      <c r="B271" s="55"/>
      <c r="C271" s="54"/>
      <c r="D271" s="54"/>
      <c r="E271" s="54"/>
      <c r="F271" s="54"/>
      <c r="G271" s="54"/>
      <c r="H271" s="57">
        <f t="shared" si="69"/>
        <v>0</v>
      </c>
      <c r="I271" s="57"/>
      <c r="J271" s="57">
        <f t="shared" si="72"/>
        <v>0</v>
      </c>
      <c r="K271" s="57"/>
      <c r="L271" s="57"/>
      <c r="M271" s="57"/>
      <c r="N271" s="57">
        <f>L271*M271</f>
        <v>0</v>
      </c>
      <c r="O271" s="57"/>
      <c r="P271" s="57"/>
      <c r="Q271" s="57"/>
      <c r="R271" s="57">
        <f t="shared" si="71"/>
        <v>0</v>
      </c>
      <c r="S271" s="26"/>
    </row>
    <row r="272" spans="1:19" x14ac:dyDescent="0.2">
      <c r="A272" s="54"/>
      <c r="B272" s="55"/>
      <c r="C272" s="54"/>
      <c r="D272" s="54"/>
      <c r="E272" s="62" t="s">
        <v>41</v>
      </c>
      <c r="F272" s="54"/>
      <c r="G272" s="54"/>
      <c r="H272" s="29">
        <f>SUM(H267:H271)</f>
        <v>0</v>
      </c>
      <c r="I272" s="57"/>
      <c r="J272" s="29">
        <f>SUM(J267:J271)</f>
        <v>0</v>
      </c>
      <c r="K272" s="57"/>
      <c r="L272" s="29">
        <f>SUM(L267:L271)</f>
        <v>0</v>
      </c>
      <c r="M272" s="57"/>
      <c r="N272" s="29">
        <f>SUM(N267:N271)</f>
        <v>0</v>
      </c>
      <c r="O272" s="57"/>
      <c r="P272" s="57"/>
      <c r="Q272" s="57"/>
      <c r="R272" s="29">
        <f>SUM(R267:R271)</f>
        <v>0</v>
      </c>
      <c r="S272" s="26">
        <f>J272+N272+R272</f>
        <v>0</v>
      </c>
    </row>
    <row r="273" spans="1:19" ht="15" x14ac:dyDescent="0.2">
      <c r="A273" s="54"/>
      <c r="B273" s="55"/>
      <c r="C273" s="54"/>
      <c r="D273" s="54"/>
      <c r="E273" s="58" t="s">
        <v>43</v>
      </c>
      <c r="F273" s="54"/>
      <c r="G273" s="54"/>
      <c r="H273" s="57">
        <f>F273*G273</f>
        <v>0</v>
      </c>
      <c r="I273" s="57"/>
      <c r="J273" s="57">
        <f>H273*I273</f>
        <v>0</v>
      </c>
      <c r="K273" s="57"/>
      <c r="L273" s="57"/>
      <c r="M273" s="57"/>
      <c r="N273" s="57">
        <f>L273*M273</f>
        <v>0</v>
      </c>
      <c r="O273" s="57"/>
      <c r="P273" s="57"/>
      <c r="Q273" s="57"/>
      <c r="R273" s="57">
        <f>P273*Q273</f>
        <v>0</v>
      </c>
      <c r="S273" s="28"/>
    </row>
    <row r="274" spans="1:19" ht="15" x14ac:dyDescent="0.2">
      <c r="A274" s="54"/>
      <c r="B274" s="55"/>
      <c r="C274" s="59"/>
      <c r="D274" s="54"/>
      <c r="E274" s="58"/>
      <c r="F274" s="54"/>
      <c r="G274" s="54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28"/>
    </row>
    <row r="275" spans="1:19" ht="15" x14ac:dyDescent="0.2">
      <c r="A275" s="54"/>
      <c r="B275" s="55"/>
      <c r="C275" s="59"/>
      <c r="D275" s="54"/>
      <c r="E275" s="58"/>
      <c r="F275" s="54"/>
      <c r="G275" s="54"/>
      <c r="H275" s="57">
        <f>F275*G275</f>
        <v>0</v>
      </c>
      <c r="I275" s="57"/>
      <c r="J275" s="57">
        <f t="shared" ref="J275:J276" si="73">H275*I275</f>
        <v>0</v>
      </c>
      <c r="K275" s="57"/>
      <c r="L275" s="57"/>
      <c r="M275" s="57"/>
      <c r="N275" s="57">
        <f>L275*M275</f>
        <v>0</v>
      </c>
      <c r="O275" s="57"/>
      <c r="P275" s="57"/>
      <c r="Q275" s="57"/>
      <c r="R275" s="57">
        <f t="shared" ref="R275:R276" si="74">P275*Q275</f>
        <v>0</v>
      </c>
      <c r="S275" s="28"/>
    </row>
    <row r="276" spans="1:19" x14ac:dyDescent="0.2">
      <c r="A276" s="54"/>
      <c r="B276" s="55"/>
      <c r="C276" s="54"/>
      <c r="D276" s="54"/>
      <c r="E276" s="54"/>
      <c r="F276" s="54"/>
      <c r="G276" s="54"/>
      <c r="H276" s="57">
        <f>F276*G276</f>
        <v>0</v>
      </c>
      <c r="I276" s="57"/>
      <c r="J276" s="57">
        <f t="shared" si="73"/>
        <v>0</v>
      </c>
      <c r="K276" s="57"/>
      <c r="L276" s="57"/>
      <c r="M276" s="57"/>
      <c r="N276" s="57">
        <f>L276*M276</f>
        <v>0</v>
      </c>
      <c r="O276" s="57"/>
      <c r="P276" s="57"/>
      <c r="Q276" s="57"/>
      <c r="R276" s="57">
        <f t="shared" si="74"/>
        <v>0</v>
      </c>
      <c r="S276" s="28"/>
    </row>
    <row r="277" spans="1:19" x14ac:dyDescent="0.2">
      <c r="A277" s="54"/>
      <c r="B277" s="55"/>
      <c r="C277" s="54"/>
      <c r="D277" s="54"/>
      <c r="E277" s="62" t="s">
        <v>41</v>
      </c>
      <c r="F277" s="54"/>
      <c r="G277" s="54"/>
      <c r="H277" s="29">
        <f>SUM(H273:H276)</f>
        <v>0</v>
      </c>
      <c r="I277" s="57"/>
      <c r="J277" s="29">
        <f>SUM(J274:J276)</f>
        <v>0</v>
      </c>
      <c r="K277" s="57"/>
      <c r="L277" s="29">
        <f>SUM(L273:L276)</f>
        <v>0</v>
      </c>
      <c r="M277" s="57"/>
      <c r="N277" s="29">
        <f>SUM(N273:N276)</f>
        <v>0</v>
      </c>
      <c r="O277" s="57"/>
      <c r="P277" s="57"/>
      <c r="Q277" s="57"/>
      <c r="R277" s="29">
        <f>SUM(R273:R276)</f>
        <v>0</v>
      </c>
      <c r="S277" s="26">
        <f>J277+N277+R277</f>
        <v>0</v>
      </c>
    </row>
    <row r="278" spans="1:19" x14ac:dyDescent="0.2">
      <c r="A278" s="54"/>
      <c r="B278" s="55"/>
      <c r="C278" s="54"/>
      <c r="D278" s="54"/>
      <c r="E278" s="62" t="s">
        <v>41</v>
      </c>
      <c r="F278" s="54"/>
      <c r="G278" s="54"/>
      <c r="H278" s="29">
        <f>H266+H272+H277</f>
        <v>0</v>
      </c>
      <c r="I278" s="57"/>
      <c r="J278" s="29">
        <f>J266+J272+J277</f>
        <v>0</v>
      </c>
      <c r="K278" s="57"/>
      <c r="L278" s="29">
        <f>L266+L272+L277</f>
        <v>0</v>
      </c>
      <c r="M278" s="57"/>
      <c r="N278" s="29">
        <f>N266+N272+N277</f>
        <v>0</v>
      </c>
      <c r="O278" s="57"/>
      <c r="P278" s="57"/>
      <c r="Q278" s="57"/>
      <c r="R278" s="29">
        <f>R266+R272+R277</f>
        <v>0</v>
      </c>
      <c r="S278" s="29">
        <f>SUM(S262:S277)</f>
        <v>0</v>
      </c>
    </row>
    <row r="279" spans="1:19" x14ac:dyDescent="0.2">
      <c r="C279" s="18"/>
      <c r="R279" s="30">
        <f>J278+N278+R278</f>
        <v>0</v>
      </c>
      <c r="S279" s="30" t="s">
        <v>0</v>
      </c>
    </row>
    <row r="282" spans="1:19" ht="20.25" x14ac:dyDescent="0.3">
      <c r="F282" t="s">
        <v>0</v>
      </c>
      <c r="H282" s="1" t="s">
        <v>131</v>
      </c>
    </row>
    <row r="284" spans="1:19" x14ac:dyDescent="0.2">
      <c r="A284" s="46" t="s">
        <v>2</v>
      </c>
      <c r="B284" s="46" t="s">
        <v>3</v>
      </c>
      <c r="C284" s="46" t="s">
        <v>4</v>
      </c>
      <c r="D284" s="46" t="s">
        <v>5</v>
      </c>
      <c r="E284" s="46" t="s">
        <v>6</v>
      </c>
      <c r="F284" s="47" t="s">
        <v>7</v>
      </c>
      <c r="G284" s="47" t="s">
        <v>8</v>
      </c>
      <c r="H284" s="48" t="s">
        <v>9</v>
      </c>
      <c r="I284" s="48"/>
      <c r="J284" s="48"/>
      <c r="K284" s="46"/>
      <c r="L284" s="48" t="s">
        <v>10</v>
      </c>
      <c r="M284" s="48"/>
      <c r="N284" s="48"/>
      <c r="O284" s="48" t="s">
        <v>11</v>
      </c>
      <c r="P284" s="48"/>
      <c r="Q284" s="48"/>
      <c r="R284" s="48"/>
    </row>
    <row r="285" spans="1:19" ht="25.5" x14ac:dyDescent="0.2">
      <c r="A285" s="49"/>
      <c r="B285" s="49"/>
      <c r="C285" s="49"/>
      <c r="D285" s="49"/>
      <c r="E285" s="49"/>
      <c r="F285" s="50"/>
      <c r="G285" s="50"/>
      <c r="H285" s="51" t="s">
        <v>12</v>
      </c>
      <c r="I285" s="52" t="s">
        <v>13</v>
      </c>
      <c r="J285" s="51" t="s">
        <v>14</v>
      </c>
      <c r="K285" s="53"/>
      <c r="L285" s="51" t="s">
        <v>12</v>
      </c>
      <c r="M285" s="51" t="s">
        <v>15</v>
      </c>
      <c r="N285" s="51" t="s">
        <v>14</v>
      </c>
      <c r="O285" s="52" t="s">
        <v>16</v>
      </c>
      <c r="P285" s="51" t="s">
        <v>12</v>
      </c>
      <c r="Q285" s="51" t="s">
        <v>15</v>
      </c>
      <c r="R285" s="51" t="s">
        <v>14</v>
      </c>
    </row>
    <row r="286" spans="1:19" ht="31.5" x14ac:dyDescent="0.25">
      <c r="A286" s="54"/>
      <c r="B286" s="55"/>
      <c r="C286" s="54"/>
      <c r="D286" s="55"/>
      <c r="E286" s="56" t="s">
        <v>17</v>
      </c>
      <c r="F286" s="54"/>
      <c r="G286" s="54"/>
      <c r="H286" s="57">
        <f>F286*G286</f>
        <v>0</v>
      </c>
      <c r="I286" s="57"/>
      <c r="J286" s="57">
        <f>H286*I286</f>
        <v>0</v>
      </c>
      <c r="K286" s="57"/>
      <c r="L286" s="57"/>
      <c r="M286" s="57"/>
      <c r="N286" s="57">
        <f>L286*M286</f>
        <v>0</v>
      </c>
      <c r="O286" s="57"/>
      <c r="P286" s="57"/>
      <c r="Q286" s="57"/>
      <c r="R286" s="57">
        <f>P286*Q286</f>
        <v>0</v>
      </c>
      <c r="S286" s="26"/>
    </row>
    <row r="287" spans="1:19" ht="15" x14ac:dyDescent="0.2">
      <c r="A287" s="54"/>
      <c r="B287" s="55"/>
      <c r="C287" s="54"/>
      <c r="D287" s="54"/>
      <c r="E287" s="58" t="s">
        <v>18</v>
      </c>
      <c r="F287" s="54"/>
      <c r="G287" s="54"/>
      <c r="H287" s="57">
        <f>F287*G287</f>
        <v>0</v>
      </c>
      <c r="I287" s="57"/>
      <c r="J287" s="57">
        <f>H287*I287</f>
        <v>0</v>
      </c>
      <c r="K287" s="57"/>
      <c r="L287" s="57"/>
      <c r="M287" s="57"/>
      <c r="N287" s="57">
        <f>L287*M287</f>
        <v>0</v>
      </c>
      <c r="O287" s="57"/>
      <c r="P287" s="57"/>
      <c r="Q287" s="57"/>
      <c r="R287" s="57">
        <f t="shared" ref="R287:R289" si="75">P287*Q287</f>
        <v>0</v>
      </c>
      <c r="S287" s="26"/>
    </row>
    <row r="288" spans="1:19" ht="15" x14ac:dyDescent="0.2">
      <c r="A288" s="54"/>
      <c r="B288" s="55"/>
      <c r="C288" s="59"/>
      <c r="D288" s="54"/>
      <c r="E288" s="60"/>
      <c r="F288" s="54"/>
      <c r="G288" s="54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27"/>
    </row>
    <row r="289" spans="1:19" x14ac:dyDescent="0.2">
      <c r="A289" s="54"/>
      <c r="B289" s="55"/>
      <c r="C289" s="54"/>
      <c r="D289" s="54"/>
      <c r="E289" s="54"/>
      <c r="F289" s="54"/>
      <c r="G289" s="54"/>
      <c r="H289" s="57">
        <f>F289*G289</f>
        <v>0</v>
      </c>
      <c r="I289" s="57"/>
      <c r="J289" s="57">
        <f>H289*I289</f>
        <v>0</v>
      </c>
      <c r="K289" s="57"/>
      <c r="L289" s="57"/>
      <c r="M289" s="57"/>
      <c r="N289" s="57">
        <f>L289*M289</f>
        <v>0</v>
      </c>
      <c r="O289" s="57"/>
      <c r="P289" s="57"/>
      <c r="Q289" s="57"/>
      <c r="R289" s="57">
        <f t="shared" si="75"/>
        <v>0</v>
      </c>
      <c r="S289" s="27"/>
    </row>
    <row r="290" spans="1:19" x14ac:dyDescent="0.2">
      <c r="A290" s="54"/>
      <c r="B290" s="55"/>
      <c r="C290" s="54"/>
      <c r="D290" s="54"/>
      <c r="E290" s="62" t="s">
        <v>41</v>
      </c>
      <c r="F290" s="54"/>
      <c r="G290" s="54"/>
      <c r="H290" s="29">
        <f>SUM(H286:H289)</f>
        <v>0</v>
      </c>
      <c r="I290" s="57"/>
      <c r="J290" s="29">
        <f>SUM(J286:J289)</f>
        <v>0</v>
      </c>
      <c r="K290" s="57"/>
      <c r="L290" s="29">
        <f>SUM(L286:L289)</f>
        <v>0</v>
      </c>
      <c r="M290" s="57"/>
      <c r="N290" s="29">
        <f>SUM(N286:N289)</f>
        <v>0</v>
      </c>
      <c r="O290" s="57"/>
      <c r="P290" s="57"/>
      <c r="Q290" s="57"/>
      <c r="R290" s="29">
        <f>SUM(R286:R289)</f>
        <v>0</v>
      </c>
      <c r="S290" s="26">
        <f>J290+N290+R290</f>
        <v>0</v>
      </c>
    </row>
    <row r="291" spans="1:19" ht="15" x14ac:dyDescent="0.2">
      <c r="A291" s="54" t="s">
        <v>0</v>
      </c>
      <c r="B291" s="55"/>
      <c r="C291" s="54"/>
      <c r="D291" s="54"/>
      <c r="E291" s="58" t="s">
        <v>42</v>
      </c>
      <c r="F291" s="54"/>
      <c r="G291" s="54"/>
      <c r="H291" s="57">
        <f>F291*G291</f>
        <v>0</v>
      </c>
      <c r="I291" s="57"/>
      <c r="J291" s="57">
        <f>H291*I291</f>
        <v>0</v>
      </c>
      <c r="K291" s="57"/>
      <c r="L291" s="57"/>
      <c r="M291" s="57"/>
      <c r="N291" s="57">
        <f>L291*M291</f>
        <v>0</v>
      </c>
      <c r="O291" s="57"/>
      <c r="P291" s="57"/>
      <c r="Q291" s="57"/>
      <c r="R291" s="57">
        <f>P291</f>
        <v>0</v>
      </c>
      <c r="S291" s="28"/>
    </row>
    <row r="292" spans="1:19" ht="15" x14ac:dyDescent="0.2">
      <c r="A292" s="54"/>
      <c r="B292" s="55"/>
      <c r="C292" s="59"/>
      <c r="D292" s="54"/>
      <c r="E292" s="58" t="s">
        <v>76</v>
      </c>
      <c r="F292" s="54"/>
      <c r="G292" s="54"/>
      <c r="H292" s="57">
        <f t="shared" ref="H292:H295" si="76">F292*G292</f>
        <v>0</v>
      </c>
      <c r="I292" s="57"/>
      <c r="J292" s="57">
        <f>H292*I292</f>
        <v>0</v>
      </c>
      <c r="K292" s="57"/>
      <c r="L292" s="57"/>
      <c r="M292" s="57"/>
      <c r="N292" s="57">
        <f t="shared" ref="N292:N294" si="77">L292*M292</f>
        <v>0</v>
      </c>
      <c r="O292" s="57"/>
      <c r="P292" s="57"/>
      <c r="Q292" s="57"/>
      <c r="R292" s="57">
        <f>P292*Q292</f>
        <v>0</v>
      </c>
      <c r="S292" s="28"/>
    </row>
    <row r="293" spans="1:19" ht="15" x14ac:dyDescent="0.2">
      <c r="A293" s="54"/>
      <c r="B293" s="55"/>
      <c r="C293" s="54"/>
      <c r="D293" s="54"/>
      <c r="E293" s="58"/>
      <c r="F293" s="54"/>
      <c r="G293" s="54"/>
      <c r="H293" s="57">
        <f t="shared" si="76"/>
        <v>0</v>
      </c>
      <c r="I293" s="57"/>
      <c r="J293" s="57">
        <f>H293*I293</f>
        <v>0</v>
      </c>
      <c r="K293" s="57"/>
      <c r="L293" s="57"/>
      <c r="M293" s="57"/>
      <c r="N293" s="57">
        <f t="shared" si="77"/>
        <v>0</v>
      </c>
      <c r="O293" s="57"/>
      <c r="P293" s="57"/>
      <c r="Q293" s="57"/>
      <c r="R293" s="57">
        <f t="shared" ref="R293:R295" si="78">P293*Q293</f>
        <v>0</v>
      </c>
      <c r="S293" s="28"/>
    </row>
    <row r="294" spans="1:19" ht="15" x14ac:dyDescent="0.2">
      <c r="A294" s="54"/>
      <c r="B294" s="55"/>
      <c r="C294" s="54"/>
      <c r="D294" s="54"/>
      <c r="E294" s="58"/>
      <c r="F294" s="54"/>
      <c r="G294" s="54"/>
      <c r="H294" s="57">
        <f t="shared" si="76"/>
        <v>0</v>
      </c>
      <c r="I294" s="57"/>
      <c r="J294" s="57">
        <f t="shared" ref="J294:J295" si="79">H294*I294</f>
        <v>0</v>
      </c>
      <c r="K294" s="57"/>
      <c r="L294" s="57"/>
      <c r="M294" s="57"/>
      <c r="N294" s="57">
        <f t="shared" si="77"/>
        <v>0</v>
      </c>
      <c r="O294" s="57"/>
      <c r="P294" s="57"/>
      <c r="Q294" s="57"/>
      <c r="R294" s="57">
        <f t="shared" si="78"/>
        <v>0</v>
      </c>
      <c r="S294" s="28"/>
    </row>
    <row r="295" spans="1:19" x14ac:dyDescent="0.2">
      <c r="A295" s="54"/>
      <c r="B295" s="55"/>
      <c r="C295" s="54"/>
      <c r="D295" s="54"/>
      <c r="E295" s="54"/>
      <c r="F295" s="54"/>
      <c r="G295" s="54"/>
      <c r="H295" s="57">
        <f t="shared" si="76"/>
        <v>0</v>
      </c>
      <c r="I295" s="57"/>
      <c r="J295" s="57">
        <f t="shared" si="79"/>
        <v>0</v>
      </c>
      <c r="K295" s="57"/>
      <c r="L295" s="57"/>
      <c r="M295" s="57"/>
      <c r="N295" s="57">
        <f>L295*M295</f>
        <v>0</v>
      </c>
      <c r="O295" s="57"/>
      <c r="P295" s="57"/>
      <c r="Q295" s="57"/>
      <c r="R295" s="57">
        <f t="shared" si="78"/>
        <v>0</v>
      </c>
      <c r="S295" s="26"/>
    </row>
    <row r="296" spans="1:19" x14ac:dyDescent="0.2">
      <c r="A296" s="54"/>
      <c r="B296" s="55"/>
      <c r="C296" s="54"/>
      <c r="D296" s="54"/>
      <c r="E296" s="62" t="s">
        <v>41</v>
      </c>
      <c r="F296" s="54"/>
      <c r="G296" s="54"/>
      <c r="H296" s="29">
        <f>SUM(H291:H295)</f>
        <v>0</v>
      </c>
      <c r="I296" s="57"/>
      <c r="J296" s="29">
        <f>SUM(J291:J295)</f>
        <v>0</v>
      </c>
      <c r="K296" s="57"/>
      <c r="L296" s="29">
        <f>SUM(L291:L295)</f>
        <v>0</v>
      </c>
      <c r="M296" s="57"/>
      <c r="N296" s="29">
        <f>SUM(N291:N295)</f>
        <v>0</v>
      </c>
      <c r="O296" s="57"/>
      <c r="P296" s="57"/>
      <c r="Q296" s="57"/>
      <c r="R296" s="29">
        <f>SUM(R291:R295)</f>
        <v>0</v>
      </c>
      <c r="S296" s="26">
        <f>J296+N296+R296</f>
        <v>0</v>
      </c>
    </row>
    <row r="297" spans="1:19" ht="15" x14ac:dyDescent="0.2">
      <c r="A297" s="54"/>
      <c r="B297" s="55"/>
      <c r="C297" s="54"/>
      <c r="D297" s="54"/>
      <c r="E297" s="58" t="s">
        <v>43</v>
      </c>
      <c r="F297" s="54"/>
      <c r="G297" s="54"/>
      <c r="H297" s="57">
        <f>F297*G297</f>
        <v>0</v>
      </c>
      <c r="I297" s="57"/>
      <c r="J297" s="57">
        <f>H297*I297</f>
        <v>0</v>
      </c>
      <c r="K297" s="57"/>
      <c r="L297" s="57"/>
      <c r="M297" s="57"/>
      <c r="N297" s="57">
        <f>L297*M297</f>
        <v>0</v>
      </c>
      <c r="O297" s="57"/>
      <c r="P297" s="57"/>
      <c r="Q297" s="57"/>
      <c r="R297" s="57">
        <f>P297*Q297</f>
        <v>0</v>
      </c>
      <c r="S297" s="28"/>
    </row>
    <row r="298" spans="1:19" ht="15" x14ac:dyDescent="0.2">
      <c r="A298" s="54"/>
      <c r="B298" s="55"/>
      <c r="C298" s="59"/>
      <c r="D298" s="54"/>
      <c r="E298" s="58"/>
      <c r="F298" s="54"/>
      <c r="G298" s="54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28"/>
    </row>
    <row r="299" spans="1:19" ht="15" x14ac:dyDescent="0.2">
      <c r="A299" s="54"/>
      <c r="B299" s="55"/>
      <c r="C299" s="59"/>
      <c r="D299" s="54"/>
      <c r="E299" s="58"/>
      <c r="F299" s="54"/>
      <c r="G299" s="54"/>
      <c r="H299" s="57">
        <f>F299*G299</f>
        <v>0</v>
      </c>
      <c r="I299" s="57"/>
      <c r="J299" s="57">
        <f t="shared" ref="J299:J300" si="80">H299*I299</f>
        <v>0</v>
      </c>
      <c r="K299" s="57"/>
      <c r="L299" s="57"/>
      <c r="M299" s="57"/>
      <c r="N299" s="57">
        <f>L299*M299</f>
        <v>0</v>
      </c>
      <c r="O299" s="57"/>
      <c r="P299" s="57"/>
      <c r="Q299" s="57"/>
      <c r="R299" s="57">
        <f t="shared" ref="R299:R300" si="81">P299*Q299</f>
        <v>0</v>
      </c>
      <c r="S299" s="28"/>
    </row>
    <row r="300" spans="1:19" x14ac:dyDescent="0.2">
      <c r="A300" s="54"/>
      <c r="B300" s="55"/>
      <c r="C300" s="54"/>
      <c r="D300" s="54"/>
      <c r="E300" s="54"/>
      <c r="F300" s="54"/>
      <c r="G300" s="54"/>
      <c r="H300" s="57">
        <f>F300*G300</f>
        <v>0</v>
      </c>
      <c r="I300" s="57"/>
      <c r="J300" s="57">
        <f t="shared" si="80"/>
        <v>0</v>
      </c>
      <c r="K300" s="57"/>
      <c r="L300" s="57"/>
      <c r="M300" s="57"/>
      <c r="N300" s="57">
        <f>L300*M300</f>
        <v>0</v>
      </c>
      <c r="O300" s="57"/>
      <c r="P300" s="57"/>
      <c r="Q300" s="57"/>
      <c r="R300" s="57">
        <f t="shared" si="81"/>
        <v>0</v>
      </c>
      <c r="S300" s="28"/>
    </row>
    <row r="301" spans="1:19" x14ac:dyDescent="0.2">
      <c r="A301" s="54"/>
      <c r="B301" s="55"/>
      <c r="C301" s="54"/>
      <c r="D301" s="54"/>
      <c r="E301" s="62" t="s">
        <v>41</v>
      </c>
      <c r="F301" s="54"/>
      <c r="G301" s="54"/>
      <c r="H301" s="29">
        <f>SUM(H297:H300)</f>
        <v>0</v>
      </c>
      <c r="I301" s="57"/>
      <c r="J301" s="29">
        <f>SUM(J298:J300)</f>
        <v>0</v>
      </c>
      <c r="K301" s="57"/>
      <c r="L301" s="29">
        <f>SUM(L297:L300)</f>
        <v>0</v>
      </c>
      <c r="M301" s="57"/>
      <c r="N301" s="29">
        <f>SUM(N297:N300)</f>
        <v>0</v>
      </c>
      <c r="O301" s="57"/>
      <c r="P301" s="57"/>
      <c r="Q301" s="57"/>
      <c r="R301" s="29">
        <f>SUM(R297:R300)</f>
        <v>0</v>
      </c>
      <c r="S301" s="26">
        <f>J301+N301+R301</f>
        <v>0</v>
      </c>
    </row>
    <row r="302" spans="1:19" x14ac:dyDescent="0.2">
      <c r="A302" s="54"/>
      <c r="B302" s="55"/>
      <c r="C302" s="54"/>
      <c r="D302" s="54"/>
      <c r="E302" s="62" t="s">
        <v>41</v>
      </c>
      <c r="F302" s="54"/>
      <c r="G302" s="54"/>
      <c r="H302" s="29">
        <f>H290+H296+H301</f>
        <v>0</v>
      </c>
      <c r="I302" s="57"/>
      <c r="J302" s="29">
        <f>J290+J296+J301</f>
        <v>0</v>
      </c>
      <c r="K302" s="57"/>
      <c r="L302" s="29">
        <f>L290+L296+L301</f>
        <v>0</v>
      </c>
      <c r="M302" s="57"/>
      <c r="N302" s="29">
        <f>N290+N296+N301</f>
        <v>0</v>
      </c>
      <c r="O302" s="57"/>
      <c r="P302" s="57"/>
      <c r="Q302" s="57"/>
      <c r="R302" s="29">
        <f>R290+R296+R301</f>
        <v>0</v>
      </c>
      <c r="S302" s="29">
        <f>SUM(S286:S301)</f>
        <v>0</v>
      </c>
    </row>
    <row r="303" spans="1:19" x14ac:dyDescent="0.2">
      <c r="C303" s="18"/>
      <c r="R303" s="30">
        <f>J302+N302+R302</f>
        <v>0</v>
      </c>
      <c r="S303" s="30" t="s">
        <v>0</v>
      </c>
    </row>
    <row r="306" spans="1:19" ht="20.25" x14ac:dyDescent="0.3">
      <c r="F306" t="s">
        <v>0</v>
      </c>
      <c r="H306" s="1" t="s">
        <v>132</v>
      </c>
    </row>
    <row r="308" spans="1:19" x14ac:dyDescent="0.2">
      <c r="A308" s="46" t="s">
        <v>2</v>
      </c>
      <c r="B308" s="46" t="s">
        <v>3</v>
      </c>
      <c r="C308" s="46" t="s">
        <v>4</v>
      </c>
      <c r="D308" s="46" t="s">
        <v>5</v>
      </c>
      <c r="E308" s="46" t="s">
        <v>6</v>
      </c>
      <c r="F308" s="47" t="s">
        <v>7</v>
      </c>
      <c r="G308" s="47" t="s">
        <v>8</v>
      </c>
      <c r="H308" s="48" t="s">
        <v>9</v>
      </c>
      <c r="I308" s="48"/>
      <c r="J308" s="48"/>
      <c r="K308" s="46"/>
      <c r="L308" s="48" t="s">
        <v>10</v>
      </c>
      <c r="M308" s="48"/>
      <c r="N308" s="48"/>
      <c r="O308" s="48" t="s">
        <v>11</v>
      </c>
      <c r="P308" s="48"/>
      <c r="Q308" s="48"/>
      <c r="R308" s="48"/>
    </row>
    <row r="309" spans="1:19" ht="25.5" x14ac:dyDescent="0.2">
      <c r="A309" s="49"/>
      <c r="B309" s="49"/>
      <c r="C309" s="49"/>
      <c r="D309" s="49"/>
      <c r="E309" s="49"/>
      <c r="F309" s="50"/>
      <c r="G309" s="50"/>
      <c r="H309" s="51" t="s">
        <v>12</v>
      </c>
      <c r="I309" s="52" t="s">
        <v>13</v>
      </c>
      <c r="J309" s="51" t="s">
        <v>14</v>
      </c>
      <c r="K309" s="53"/>
      <c r="L309" s="51" t="s">
        <v>12</v>
      </c>
      <c r="M309" s="51" t="s">
        <v>15</v>
      </c>
      <c r="N309" s="51" t="s">
        <v>14</v>
      </c>
      <c r="O309" s="52" t="s">
        <v>16</v>
      </c>
      <c r="P309" s="51" t="s">
        <v>12</v>
      </c>
      <c r="Q309" s="51" t="s">
        <v>15</v>
      </c>
      <c r="R309" s="51" t="s">
        <v>14</v>
      </c>
    </row>
    <row r="310" spans="1:19" ht="31.5" x14ac:dyDescent="0.25">
      <c r="A310" s="54"/>
      <c r="B310" s="55"/>
      <c r="C310" s="54"/>
      <c r="D310" s="55"/>
      <c r="E310" s="56" t="s">
        <v>17</v>
      </c>
      <c r="F310" s="54"/>
      <c r="G310" s="54"/>
      <c r="H310" s="57">
        <f>F310*G310</f>
        <v>0</v>
      </c>
      <c r="I310" s="57"/>
      <c r="J310" s="57">
        <f>H310*I310</f>
        <v>0</v>
      </c>
      <c r="K310" s="57"/>
      <c r="L310" s="57"/>
      <c r="M310" s="57"/>
      <c r="N310" s="57">
        <f>L310*M310</f>
        <v>0</v>
      </c>
      <c r="O310" s="57"/>
      <c r="P310" s="57"/>
      <c r="Q310" s="57"/>
      <c r="R310" s="57">
        <f>P310*Q310</f>
        <v>0</v>
      </c>
      <c r="S310" s="26"/>
    </row>
    <row r="311" spans="1:19" ht="15" x14ac:dyDescent="0.2">
      <c r="A311" s="54"/>
      <c r="B311" s="55"/>
      <c r="C311" s="54"/>
      <c r="D311" s="54"/>
      <c r="E311" s="58" t="s">
        <v>18</v>
      </c>
      <c r="F311" s="54"/>
      <c r="G311" s="54"/>
      <c r="H311" s="57">
        <f>F311*G311</f>
        <v>0</v>
      </c>
      <c r="I311" s="57"/>
      <c r="J311" s="57">
        <f>H311*I311</f>
        <v>0</v>
      </c>
      <c r="K311" s="57"/>
      <c r="L311" s="57"/>
      <c r="M311" s="57"/>
      <c r="N311" s="57">
        <f>L311*M311</f>
        <v>0</v>
      </c>
      <c r="O311" s="57"/>
      <c r="P311" s="57"/>
      <c r="Q311" s="57"/>
      <c r="R311" s="57">
        <f t="shared" ref="R311:R316" si="82">P311*Q311</f>
        <v>0</v>
      </c>
      <c r="S311" s="26"/>
    </row>
    <row r="312" spans="1:19" ht="89.25" x14ac:dyDescent="0.2">
      <c r="A312" s="54">
        <v>1</v>
      </c>
      <c r="B312" s="55" t="s">
        <v>133</v>
      </c>
      <c r="C312" s="59">
        <v>44880</v>
      </c>
      <c r="D312" s="54"/>
      <c r="E312" s="58" t="s">
        <v>134</v>
      </c>
      <c r="F312" s="54">
        <v>1</v>
      </c>
      <c r="G312" s="54">
        <v>2</v>
      </c>
      <c r="H312" s="57">
        <f>F312*G312</f>
        <v>2</v>
      </c>
      <c r="I312" s="57">
        <v>600</v>
      </c>
      <c r="J312" s="57">
        <f>H312*I312</f>
        <v>1200</v>
      </c>
      <c r="K312" s="57" t="s">
        <v>64</v>
      </c>
      <c r="L312" s="57">
        <v>0.5</v>
      </c>
      <c r="M312" s="57">
        <v>450</v>
      </c>
      <c r="N312" s="57">
        <f>L312*M312</f>
        <v>225</v>
      </c>
      <c r="O312" s="57" t="s">
        <v>135</v>
      </c>
      <c r="P312" s="57">
        <v>1</v>
      </c>
      <c r="Q312" s="57">
        <v>14</v>
      </c>
      <c r="R312" s="57">
        <f>P312*Q312</f>
        <v>14</v>
      </c>
      <c r="S312" s="26"/>
    </row>
    <row r="313" spans="1:19" ht="15" x14ac:dyDescent="0.2">
      <c r="A313" s="54"/>
      <c r="B313" s="55"/>
      <c r="C313" s="54"/>
      <c r="D313" s="54"/>
      <c r="E313" s="58"/>
      <c r="F313" s="54"/>
      <c r="G313" s="54"/>
      <c r="H313" s="57"/>
      <c r="I313" s="57"/>
      <c r="J313" s="57"/>
      <c r="K313" s="57"/>
      <c r="L313" s="57"/>
      <c r="M313" s="57"/>
      <c r="N313" s="57"/>
      <c r="O313" s="57" t="s">
        <v>122</v>
      </c>
      <c r="P313" s="57">
        <v>0.2</v>
      </c>
      <c r="Q313" s="57">
        <v>75</v>
      </c>
      <c r="R313" s="57">
        <f>P313*Q313</f>
        <v>15</v>
      </c>
      <c r="S313" s="26"/>
    </row>
    <row r="314" spans="1:19" ht="15" x14ac:dyDescent="0.2">
      <c r="A314" s="54"/>
      <c r="B314" s="55"/>
      <c r="C314" s="54"/>
      <c r="D314" s="54"/>
      <c r="E314" s="58"/>
      <c r="F314" s="54"/>
      <c r="G314" s="54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26"/>
    </row>
    <row r="315" spans="1:19" ht="15" x14ac:dyDescent="0.2">
      <c r="A315" s="54"/>
      <c r="B315" s="55"/>
      <c r="C315" s="59"/>
      <c r="D315" s="54"/>
      <c r="E315" s="60"/>
      <c r="F315" s="54"/>
      <c r="G315" s="54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27"/>
    </row>
    <row r="316" spans="1:19" x14ac:dyDescent="0.2">
      <c r="A316" s="54"/>
      <c r="B316" s="55"/>
      <c r="C316" s="54"/>
      <c r="D316" s="54"/>
      <c r="E316" s="54"/>
      <c r="F316" s="54"/>
      <c r="G316" s="54"/>
      <c r="H316" s="57">
        <f>F316*G316</f>
        <v>0</v>
      </c>
      <c r="I316" s="57"/>
      <c r="J316" s="57">
        <f>H316*I316</f>
        <v>0</v>
      </c>
      <c r="K316" s="57"/>
      <c r="L316" s="57"/>
      <c r="M316" s="57"/>
      <c r="N316" s="57">
        <f>L316*M316</f>
        <v>0</v>
      </c>
      <c r="O316" s="57"/>
      <c r="P316" s="57"/>
      <c r="Q316" s="57"/>
      <c r="R316" s="57">
        <f t="shared" si="82"/>
        <v>0</v>
      </c>
      <c r="S316" s="27"/>
    </row>
    <row r="317" spans="1:19" x14ac:dyDescent="0.2">
      <c r="A317" s="54"/>
      <c r="B317" s="55"/>
      <c r="C317" s="54"/>
      <c r="D317" s="54"/>
      <c r="E317" s="62" t="s">
        <v>41</v>
      </c>
      <c r="F317" s="54"/>
      <c r="G317" s="54"/>
      <c r="H317" s="29">
        <f>SUM(H310:H316)</f>
        <v>2</v>
      </c>
      <c r="I317" s="57"/>
      <c r="J317" s="29">
        <f>SUM(J310:J316)</f>
        <v>1200</v>
      </c>
      <c r="K317" s="57"/>
      <c r="L317" s="29">
        <f>SUM(L310:L316)</f>
        <v>0.5</v>
      </c>
      <c r="M317" s="57"/>
      <c r="N317" s="29">
        <f>SUM(N310:N316)</f>
        <v>225</v>
      </c>
      <c r="O317" s="57"/>
      <c r="P317" s="57"/>
      <c r="Q317" s="57"/>
      <c r="R317" s="29">
        <f>SUM(R310:R316)</f>
        <v>29</v>
      </c>
      <c r="S317" s="26">
        <f>J317+N317+R317</f>
        <v>1454</v>
      </c>
    </row>
    <row r="318" spans="1:19" ht="15" x14ac:dyDescent="0.2">
      <c r="A318" s="54" t="s">
        <v>0</v>
      </c>
      <c r="B318" s="55"/>
      <c r="C318" s="54"/>
      <c r="D318" s="54"/>
      <c r="E318" s="58" t="s">
        <v>42</v>
      </c>
      <c r="F318" s="54"/>
      <c r="G318" s="54"/>
      <c r="H318" s="57">
        <f>F318*G318</f>
        <v>0</v>
      </c>
      <c r="I318" s="57"/>
      <c r="J318" s="57">
        <f>H318*I318</f>
        <v>0</v>
      </c>
      <c r="K318" s="57"/>
      <c r="L318" s="57"/>
      <c r="M318" s="57"/>
      <c r="N318" s="57">
        <f>L318*M318</f>
        <v>0</v>
      </c>
      <c r="O318" s="57"/>
      <c r="P318" s="57"/>
      <c r="Q318" s="57"/>
      <c r="R318" s="57">
        <f>P318</f>
        <v>0</v>
      </c>
      <c r="S318" s="28"/>
    </row>
    <row r="319" spans="1:19" ht="15" x14ac:dyDescent="0.2">
      <c r="A319" s="54">
        <v>1</v>
      </c>
      <c r="B319" s="55" t="s">
        <v>136</v>
      </c>
      <c r="C319" s="59">
        <v>44875</v>
      </c>
      <c r="D319" s="54"/>
      <c r="E319" s="58" t="s">
        <v>137</v>
      </c>
      <c r="F319" s="54">
        <v>1</v>
      </c>
      <c r="G319" s="54">
        <v>2</v>
      </c>
      <c r="H319" s="57">
        <f t="shared" ref="H319:H322" si="83">F319*G319</f>
        <v>2</v>
      </c>
      <c r="I319" s="57">
        <v>600</v>
      </c>
      <c r="J319" s="57">
        <f>H319*I319</f>
        <v>1200</v>
      </c>
      <c r="K319" s="57" t="s">
        <v>138</v>
      </c>
      <c r="L319" s="57">
        <v>0.5</v>
      </c>
      <c r="M319" s="57">
        <v>450</v>
      </c>
      <c r="N319" s="57">
        <f t="shared" ref="N319:N321" si="84">L319*M319</f>
        <v>225</v>
      </c>
      <c r="O319" s="57" t="s">
        <v>139</v>
      </c>
      <c r="P319" s="57">
        <v>1</v>
      </c>
      <c r="Q319" s="57">
        <v>192</v>
      </c>
      <c r="R319" s="57">
        <f>P319*Q319</f>
        <v>192</v>
      </c>
      <c r="S319" s="28"/>
    </row>
    <row r="320" spans="1:19" ht="15" x14ac:dyDescent="0.2">
      <c r="A320" s="54"/>
      <c r="B320" s="55"/>
      <c r="C320" s="54"/>
      <c r="D320" s="54"/>
      <c r="E320" s="58"/>
      <c r="F320" s="54"/>
      <c r="G320" s="54"/>
      <c r="H320" s="57">
        <f t="shared" si="83"/>
        <v>0</v>
      </c>
      <c r="I320" s="57"/>
      <c r="J320" s="57">
        <f>H320*I320</f>
        <v>0</v>
      </c>
      <c r="K320" s="57"/>
      <c r="L320" s="57"/>
      <c r="M320" s="57"/>
      <c r="N320" s="57">
        <f t="shared" si="84"/>
        <v>0</v>
      </c>
      <c r="O320" s="57" t="s">
        <v>140</v>
      </c>
      <c r="P320" s="57">
        <v>0.5</v>
      </c>
      <c r="Q320" s="57">
        <v>608</v>
      </c>
      <c r="R320" s="57">
        <f t="shared" ref="R320:R322" si="85">P320*Q320</f>
        <v>304</v>
      </c>
      <c r="S320" s="28"/>
    </row>
    <row r="321" spans="1:19" ht="15" x14ac:dyDescent="0.2">
      <c r="A321" s="54"/>
      <c r="B321" s="55"/>
      <c r="C321" s="54"/>
      <c r="D321" s="54"/>
      <c r="E321" s="58"/>
      <c r="F321" s="54"/>
      <c r="G321" s="54"/>
      <c r="H321" s="57">
        <f t="shared" si="83"/>
        <v>0</v>
      </c>
      <c r="I321" s="57"/>
      <c r="J321" s="57">
        <f t="shared" ref="J321:J322" si="86">H321*I321</f>
        <v>0</v>
      </c>
      <c r="K321" s="57"/>
      <c r="L321" s="57"/>
      <c r="M321" s="57"/>
      <c r="N321" s="57">
        <f t="shared" si="84"/>
        <v>0</v>
      </c>
      <c r="O321" s="57"/>
      <c r="P321" s="57"/>
      <c r="Q321" s="57"/>
      <c r="R321" s="57">
        <f t="shared" si="85"/>
        <v>0</v>
      </c>
      <c r="S321" s="28"/>
    </row>
    <row r="322" spans="1:19" x14ac:dyDescent="0.2">
      <c r="A322" s="54"/>
      <c r="B322" s="55"/>
      <c r="C322" s="54"/>
      <c r="D322" s="54"/>
      <c r="E322" s="54"/>
      <c r="F322" s="54"/>
      <c r="G322" s="54"/>
      <c r="H322" s="57">
        <f t="shared" si="83"/>
        <v>0</v>
      </c>
      <c r="I322" s="57"/>
      <c r="J322" s="57">
        <f t="shared" si="86"/>
        <v>0</v>
      </c>
      <c r="K322" s="57"/>
      <c r="L322" s="57"/>
      <c r="M322" s="57"/>
      <c r="N322" s="57">
        <f>L322*M322</f>
        <v>0</v>
      </c>
      <c r="O322" s="57"/>
      <c r="P322" s="57"/>
      <c r="Q322" s="57"/>
      <c r="R322" s="57">
        <f t="shared" si="85"/>
        <v>0</v>
      </c>
      <c r="S322" s="26"/>
    </row>
    <row r="323" spans="1:19" x14ac:dyDescent="0.2">
      <c r="A323" s="54"/>
      <c r="B323" s="55"/>
      <c r="C323" s="54"/>
      <c r="D323" s="54"/>
      <c r="E323" s="62" t="s">
        <v>41</v>
      </c>
      <c r="F323" s="54"/>
      <c r="G323" s="54"/>
      <c r="H323" s="29">
        <f>SUM(H318:H322)</f>
        <v>2</v>
      </c>
      <c r="I323" s="57"/>
      <c r="J323" s="29">
        <f>SUM(J318:J322)</f>
        <v>1200</v>
      </c>
      <c r="K323" s="57"/>
      <c r="L323" s="29">
        <f>SUM(L318:L322)</f>
        <v>0.5</v>
      </c>
      <c r="M323" s="57"/>
      <c r="N323" s="29">
        <f>SUM(N318:N322)</f>
        <v>225</v>
      </c>
      <c r="O323" s="57"/>
      <c r="P323" s="57"/>
      <c r="Q323" s="57"/>
      <c r="R323" s="29">
        <f>SUM(R318:R322)</f>
        <v>496</v>
      </c>
      <c r="S323" s="26">
        <f>J323+N323+R323</f>
        <v>1921</v>
      </c>
    </row>
    <row r="324" spans="1:19" ht="15" x14ac:dyDescent="0.2">
      <c r="A324" s="54"/>
      <c r="B324" s="55"/>
      <c r="C324" s="54"/>
      <c r="D324" s="54"/>
      <c r="E324" s="58" t="s">
        <v>43</v>
      </c>
      <c r="F324" s="54"/>
      <c r="G324" s="54"/>
      <c r="H324" s="57">
        <f>F324*G324</f>
        <v>0</v>
      </c>
      <c r="I324" s="57"/>
      <c r="J324" s="57">
        <f>H324*I324</f>
        <v>0</v>
      </c>
      <c r="K324" s="57"/>
      <c r="L324" s="57"/>
      <c r="M324" s="57"/>
      <c r="N324" s="57">
        <f>L324*M324</f>
        <v>0</v>
      </c>
      <c r="O324" s="57"/>
      <c r="P324" s="57"/>
      <c r="Q324" s="57"/>
      <c r="R324" s="57">
        <f>P324*Q324</f>
        <v>0</v>
      </c>
      <c r="S324" s="28"/>
    </row>
    <row r="325" spans="1:19" ht="15" x14ac:dyDescent="0.2">
      <c r="A325" s="54"/>
      <c r="B325" s="55"/>
      <c r="C325" s="59"/>
      <c r="D325" s="54"/>
      <c r="E325" s="58"/>
      <c r="F325" s="54"/>
      <c r="G325" s="54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28"/>
    </row>
    <row r="326" spans="1:19" ht="15" x14ac:dyDescent="0.2">
      <c r="A326" s="54"/>
      <c r="B326" s="55"/>
      <c r="C326" s="59"/>
      <c r="D326" s="54"/>
      <c r="E326" s="58"/>
      <c r="F326" s="54"/>
      <c r="G326" s="54"/>
      <c r="H326" s="57">
        <f>F326*G326</f>
        <v>0</v>
      </c>
      <c r="I326" s="57"/>
      <c r="J326" s="57">
        <f t="shared" ref="J326:J327" si="87">H326*I326</f>
        <v>0</v>
      </c>
      <c r="K326" s="57"/>
      <c r="L326" s="57"/>
      <c r="M326" s="57"/>
      <c r="N326" s="57">
        <f>L326*M326</f>
        <v>0</v>
      </c>
      <c r="O326" s="57"/>
      <c r="P326" s="57"/>
      <c r="Q326" s="57"/>
      <c r="R326" s="57">
        <f t="shared" ref="R326:R327" si="88">P326*Q326</f>
        <v>0</v>
      </c>
      <c r="S326" s="28"/>
    </row>
    <row r="327" spans="1:19" x14ac:dyDescent="0.2">
      <c r="A327" s="54"/>
      <c r="B327" s="55"/>
      <c r="C327" s="54"/>
      <c r="D327" s="54"/>
      <c r="E327" s="54"/>
      <c r="F327" s="54"/>
      <c r="G327" s="54"/>
      <c r="H327" s="57">
        <f>F327*G327</f>
        <v>0</v>
      </c>
      <c r="I327" s="57"/>
      <c r="J327" s="57">
        <f t="shared" si="87"/>
        <v>0</v>
      </c>
      <c r="K327" s="57"/>
      <c r="L327" s="57"/>
      <c r="M327" s="57"/>
      <c r="N327" s="57">
        <f>L327*M327</f>
        <v>0</v>
      </c>
      <c r="O327" s="57"/>
      <c r="P327" s="57"/>
      <c r="Q327" s="57"/>
      <c r="R327" s="57">
        <f t="shared" si="88"/>
        <v>0</v>
      </c>
      <c r="S327" s="28"/>
    </row>
    <row r="328" spans="1:19" x14ac:dyDescent="0.2">
      <c r="A328" s="54"/>
      <c r="B328" s="55"/>
      <c r="C328" s="54"/>
      <c r="D328" s="54"/>
      <c r="E328" s="62" t="s">
        <v>41</v>
      </c>
      <c r="F328" s="54"/>
      <c r="G328" s="54"/>
      <c r="H328" s="29">
        <f>SUM(H324:H327)</f>
        <v>0</v>
      </c>
      <c r="I328" s="57"/>
      <c r="J328" s="29">
        <f>SUM(J325:J327)</f>
        <v>0</v>
      </c>
      <c r="K328" s="57"/>
      <c r="L328" s="29">
        <f>SUM(L324:L327)</f>
        <v>0</v>
      </c>
      <c r="M328" s="57"/>
      <c r="N328" s="29">
        <f>SUM(N324:N327)</f>
        <v>0</v>
      </c>
      <c r="O328" s="57"/>
      <c r="P328" s="57"/>
      <c r="Q328" s="57"/>
      <c r="R328" s="29">
        <f>SUM(R324:R327)</f>
        <v>0</v>
      </c>
      <c r="S328" s="26">
        <f>J328+N328+R328</f>
        <v>0</v>
      </c>
    </row>
    <row r="329" spans="1:19" x14ac:dyDescent="0.2">
      <c r="A329" s="54"/>
      <c r="B329" s="55"/>
      <c r="C329" s="54"/>
      <c r="D329" s="54"/>
      <c r="E329" s="62" t="s">
        <v>41</v>
      </c>
      <c r="F329" s="54"/>
      <c r="G329" s="54"/>
      <c r="H329" s="29">
        <f>H317+H323+H328</f>
        <v>4</v>
      </c>
      <c r="I329" s="57"/>
      <c r="J329" s="29">
        <f>J317+J323+J328</f>
        <v>2400</v>
      </c>
      <c r="K329" s="57"/>
      <c r="L329" s="29">
        <f>L317+L323+L328</f>
        <v>1</v>
      </c>
      <c r="M329" s="57"/>
      <c r="N329" s="29">
        <f>N317+N323+N328</f>
        <v>450</v>
      </c>
      <c r="O329" s="57"/>
      <c r="P329" s="57"/>
      <c r="Q329" s="57"/>
      <c r="R329" s="29">
        <f>R317+R323+R328</f>
        <v>525</v>
      </c>
      <c r="S329" s="29">
        <f>SUM(S310:S328)</f>
        <v>3375</v>
      </c>
    </row>
    <row r="330" spans="1:19" x14ac:dyDescent="0.2">
      <c r="C330" s="18"/>
      <c r="R330" s="30">
        <f>J329+N329+R329</f>
        <v>3375</v>
      </c>
      <c r="S330" s="30" t="s">
        <v>0</v>
      </c>
    </row>
    <row r="333" spans="1:19" ht="20.25" x14ac:dyDescent="0.3">
      <c r="F333" t="s">
        <v>0</v>
      </c>
      <c r="H333" s="1" t="s">
        <v>141</v>
      </c>
    </row>
    <row r="335" spans="1:19" x14ac:dyDescent="0.2">
      <c r="A335" s="46" t="s">
        <v>2</v>
      </c>
      <c r="B335" s="46" t="s">
        <v>3</v>
      </c>
      <c r="C335" s="46" t="s">
        <v>4</v>
      </c>
      <c r="D335" s="46" t="s">
        <v>5</v>
      </c>
      <c r="E335" s="46" t="s">
        <v>6</v>
      </c>
      <c r="F335" s="47" t="s">
        <v>7</v>
      </c>
      <c r="G335" s="47" t="s">
        <v>8</v>
      </c>
      <c r="H335" s="48" t="s">
        <v>9</v>
      </c>
      <c r="I335" s="48"/>
      <c r="J335" s="48"/>
      <c r="K335" s="46"/>
      <c r="L335" s="48" t="s">
        <v>10</v>
      </c>
      <c r="M335" s="48"/>
      <c r="N335" s="48"/>
      <c r="O335" s="48" t="s">
        <v>11</v>
      </c>
      <c r="P335" s="48"/>
      <c r="Q335" s="48"/>
      <c r="R335" s="48"/>
    </row>
    <row r="336" spans="1:19" ht="25.5" x14ac:dyDescent="0.2">
      <c r="A336" s="49"/>
      <c r="B336" s="49"/>
      <c r="C336" s="49"/>
      <c r="D336" s="49"/>
      <c r="E336" s="49"/>
      <c r="F336" s="50"/>
      <c r="G336" s="50"/>
      <c r="H336" s="51" t="s">
        <v>12</v>
      </c>
      <c r="I336" s="52" t="s">
        <v>13</v>
      </c>
      <c r="J336" s="51" t="s">
        <v>14</v>
      </c>
      <c r="K336" s="53"/>
      <c r="L336" s="51" t="s">
        <v>12</v>
      </c>
      <c r="M336" s="51" t="s">
        <v>15</v>
      </c>
      <c r="N336" s="51" t="s">
        <v>14</v>
      </c>
      <c r="O336" s="52" t="s">
        <v>16</v>
      </c>
      <c r="P336" s="51" t="s">
        <v>12</v>
      </c>
      <c r="Q336" s="51" t="s">
        <v>15</v>
      </c>
      <c r="R336" s="51" t="s">
        <v>14</v>
      </c>
    </row>
    <row r="337" spans="1:19" ht="31.5" x14ac:dyDescent="0.25">
      <c r="A337" s="54"/>
      <c r="B337" s="55"/>
      <c r="C337" s="54"/>
      <c r="D337" s="55"/>
      <c r="E337" s="56" t="s">
        <v>17</v>
      </c>
      <c r="F337" s="54"/>
      <c r="G337" s="54"/>
      <c r="H337" s="57">
        <f>F337*G337</f>
        <v>0</v>
      </c>
      <c r="I337" s="57"/>
      <c r="J337" s="57">
        <f>H337*I337</f>
        <v>0</v>
      </c>
      <c r="K337" s="57"/>
      <c r="L337" s="57"/>
      <c r="M337" s="57"/>
      <c r="N337" s="57">
        <f>L337*M337</f>
        <v>0</v>
      </c>
      <c r="O337" s="57"/>
      <c r="P337" s="57"/>
      <c r="Q337" s="57"/>
      <c r="R337" s="57">
        <f>P337*Q337</f>
        <v>0</v>
      </c>
      <c r="S337" s="26"/>
    </row>
    <row r="338" spans="1:19" ht="15" x14ac:dyDescent="0.2">
      <c r="A338" s="54"/>
      <c r="B338" s="55"/>
      <c r="C338" s="54"/>
      <c r="D338" s="54"/>
      <c r="E338" s="58" t="s">
        <v>18</v>
      </c>
      <c r="F338" s="54"/>
      <c r="G338" s="54"/>
      <c r="H338" s="57">
        <f>F338*G338</f>
        <v>0</v>
      </c>
      <c r="I338" s="57"/>
      <c r="J338" s="57">
        <f>H338*I338</f>
        <v>0</v>
      </c>
      <c r="K338" s="57"/>
      <c r="L338" s="57"/>
      <c r="M338" s="57"/>
      <c r="N338" s="57">
        <f>L338*M338</f>
        <v>0</v>
      </c>
      <c r="O338" s="57"/>
      <c r="P338" s="57"/>
      <c r="Q338" s="57"/>
      <c r="R338" s="57">
        <f t="shared" ref="R338:R340" si="89">P338*Q338</f>
        <v>0</v>
      </c>
      <c r="S338" s="26"/>
    </row>
    <row r="339" spans="1:19" ht="15" x14ac:dyDescent="0.2">
      <c r="A339" s="54"/>
      <c r="B339" s="55"/>
      <c r="C339" s="59"/>
      <c r="D339" s="54"/>
      <c r="E339" s="60"/>
      <c r="F339" s="54"/>
      <c r="G339" s="54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27"/>
    </row>
    <row r="340" spans="1:19" x14ac:dyDescent="0.2">
      <c r="A340" s="54"/>
      <c r="B340" s="55"/>
      <c r="C340" s="54"/>
      <c r="D340" s="54"/>
      <c r="E340" s="54"/>
      <c r="F340" s="54"/>
      <c r="G340" s="54"/>
      <c r="H340" s="57">
        <f>F340*G340</f>
        <v>0</v>
      </c>
      <c r="I340" s="57"/>
      <c r="J340" s="57">
        <f>H340*I340</f>
        <v>0</v>
      </c>
      <c r="K340" s="57"/>
      <c r="L340" s="57"/>
      <c r="M340" s="57"/>
      <c r="N340" s="57">
        <f>L340*M340</f>
        <v>0</v>
      </c>
      <c r="O340" s="57"/>
      <c r="P340" s="57"/>
      <c r="Q340" s="57"/>
      <c r="R340" s="57">
        <f t="shared" si="89"/>
        <v>0</v>
      </c>
      <c r="S340" s="27"/>
    </row>
    <row r="341" spans="1:19" x14ac:dyDescent="0.2">
      <c r="A341" s="54"/>
      <c r="B341" s="55"/>
      <c r="C341" s="54"/>
      <c r="D341" s="54"/>
      <c r="E341" s="62" t="s">
        <v>41</v>
      </c>
      <c r="F341" s="54"/>
      <c r="G341" s="54"/>
      <c r="H341" s="29">
        <f>SUM(H337:H340)</f>
        <v>0</v>
      </c>
      <c r="I341" s="57"/>
      <c r="J341" s="29">
        <f>SUM(J337:J340)</f>
        <v>0</v>
      </c>
      <c r="K341" s="57"/>
      <c r="L341" s="29">
        <f>SUM(L337:L340)</f>
        <v>0</v>
      </c>
      <c r="M341" s="57"/>
      <c r="N341" s="29">
        <f>SUM(N337:N340)</f>
        <v>0</v>
      </c>
      <c r="O341" s="57"/>
      <c r="P341" s="57"/>
      <c r="Q341" s="57"/>
      <c r="R341" s="29">
        <f>SUM(R337:R340)</f>
        <v>0</v>
      </c>
      <c r="S341" s="26">
        <f>J341+N341+R341</f>
        <v>0</v>
      </c>
    </row>
    <row r="342" spans="1:19" ht="15" x14ac:dyDescent="0.2">
      <c r="A342" s="54" t="s">
        <v>0</v>
      </c>
      <c r="B342" s="55"/>
      <c r="C342" s="54"/>
      <c r="D342" s="54"/>
      <c r="E342" s="58" t="s">
        <v>42</v>
      </c>
      <c r="F342" s="54"/>
      <c r="G342" s="54"/>
      <c r="H342" s="57">
        <f>F342*G342</f>
        <v>0</v>
      </c>
      <c r="I342" s="57"/>
      <c r="J342" s="57">
        <f>H342*I342</f>
        <v>0</v>
      </c>
      <c r="K342" s="57"/>
      <c r="L342" s="57"/>
      <c r="M342" s="57"/>
      <c r="N342" s="57">
        <f>L342*M342</f>
        <v>0</v>
      </c>
      <c r="O342" s="57"/>
      <c r="P342" s="57"/>
      <c r="Q342" s="57"/>
      <c r="R342" s="57">
        <f>P342</f>
        <v>0</v>
      </c>
      <c r="S342" s="28"/>
    </row>
    <row r="343" spans="1:19" ht="38.25" x14ac:dyDescent="0.2">
      <c r="A343" s="54">
        <v>1</v>
      </c>
      <c r="B343" s="55" t="s">
        <v>142</v>
      </c>
      <c r="C343" s="59">
        <v>44915</v>
      </c>
      <c r="D343" s="54"/>
      <c r="E343" s="58" t="s">
        <v>0</v>
      </c>
      <c r="F343" s="54">
        <v>4</v>
      </c>
      <c r="G343" s="54">
        <v>2</v>
      </c>
      <c r="H343" s="57">
        <f t="shared" ref="H343:H350" si="90">F343*G343</f>
        <v>8</v>
      </c>
      <c r="I343" s="57">
        <v>600</v>
      </c>
      <c r="J343" s="57">
        <f>H343*I343</f>
        <v>4800</v>
      </c>
      <c r="K343" s="57" t="s">
        <v>64</v>
      </c>
      <c r="L343" s="57">
        <v>0.5</v>
      </c>
      <c r="M343" s="57">
        <v>450</v>
      </c>
      <c r="N343" s="57">
        <f t="shared" ref="N343:N349" si="91">L343*M343</f>
        <v>225</v>
      </c>
      <c r="O343" s="63" t="s">
        <v>143</v>
      </c>
      <c r="P343" s="57">
        <v>6</v>
      </c>
      <c r="Q343" s="57">
        <v>2122</v>
      </c>
      <c r="R343" s="57">
        <f>P343*Q343</f>
        <v>12732</v>
      </c>
      <c r="S343" s="28"/>
    </row>
    <row r="344" spans="1:19" ht="15" x14ac:dyDescent="0.2">
      <c r="A344" s="54"/>
      <c r="B344" s="55"/>
      <c r="C344" s="54"/>
      <c r="D344" s="54"/>
      <c r="E344" s="58"/>
      <c r="F344" s="54"/>
      <c r="G344" s="54"/>
      <c r="H344" s="57">
        <f t="shared" si="90"/>
        <v>0</v>
      </c>
      <c r="I344" s="57"/>
      <c r="J344" s="57">
        <f>H344*I344</f>
        <v>0</v>
      </c>
      <c r="K344" s="57"/>
      <c r="L344" s="57"/>
      <c r="M344" s="57"/>
      <c r="N344" s="57">
        <f t="shared" si="91"/>
        <v>0</v>
      </c>
      <c r="O344" s="57" t="s">
        <v>54</v>
      </c>
      <c r="P344" s="57">
        <v>30</v>
      </c>
      <c r="Q344" s="57">
        <v>0.85</v>
      </c>
      <c r="R344" s="57">
        <f t="shared" ref="R344:R350" si="92">P344*Q344</f>
        <v>25.5</v>
      </c>
      <c r="S344" s="28"/>
    </row>
    <row r="345" spans="1:19" ht="15" x14ac:dyDescent="0.2">
      <c r="A345" s="54"/>
      <c r="B345" s="55"/>
      <c r="C345" s="54"/>
      <c r="D345" s="54"/>
      <c r="E345" s="58"/>
      <c r="F345" s="54"/>
      <c r="G345" s="54"/>
      <c r="H345" s="57">
        <f t="shared" si="90"/>
        <v>0</v>
      </c>
      <c r="I345" s="57"/>
      <c r="J345" s="57">
        <f t="shared" ref="J345:J350" si="93">H345*I345</f>
        <v>0</v>
      </c>
      <c r="K345" s="57"/>
      <c r="L345" s="57"/>
      <c r="M345" s="57"/>
      <c r="N345" s="57">
        <f t="shared" si="91"/>
        <v>0</v>
      </c>
      <c r="O345" s="57" t="s">
        <v>144</v>
      </c>
      <c r="P345" s="57">
        <v>30</v>
      </c>
      <c r="Q345" s="57">
        <v>0.8</v>
      </c>
      <c r="R345" s="57">
        <f t="shared" si="92"/>
        <v>24</v>
      </c>
      <c r="S345" s="28"/>
    </row>
    <row r="346" spans="1:19" ht="15" x14ac:dyDescent="0.2">
      <c r="A346" s="54"/>
      <c r="B346" s="55"/>
      <c r="C346" s="54"/>
      <c r="D346" s="54"/>
      <c r="E346" s="58"/>
      <c r="F346" s="54"/>
      <c r="G346" s="54"/>
      <c r="H346" s="57">
        <f t="shared" si="90"/>
        <v>0</v>
      </c>
      <c r="I346" s="57"/>
      <c r="J346" s="57">
        <f t="shared" si="93"/>
        <v>0</v>
      </c>
      <c r="K346" s="57"/>
      <c r="L346" s="57"/>
      <c r="M346" s="57"/>
      <c r="N346" s="57">
        <f t="shared" si="91"/>
        <v>0</v>
      </c>
      <c r="O346" s="57" t="s">
        <v>145</v>
      </c>
      <c r="P346" s="57">
        <v>1</v>
      </c>
      <c r="Q346" s="57">
        <v>123</v>
      </c>
      <c r="R346" s="57">
        <f t="shared" si="92"/>
        <v>123</v>
      </c>
      <c r="S346" s="28"/>
    </row>
    <row r="347" spans="1:19" ht="15" x14ac:dyDescent="0.2">
      <c r="A347" s="54"/>
      <c r="B347" s="55"/>
      <c r="C347" s="54"/>
      <c r="D347" s="54"/>
      <c r="E347" s="58"/>
      <c r="F347" s="54"/>
      <c r="G347" s="54"/>
      <c r="H347" s="57">
        <f t="shared" si="90"/>
        <v>0</v>
      </c>
      <c r="I347" s="57"/>
      <c r="J347" s="57">
        <f t="shared" si="93"/>
        <v>0</v>
      </c>
      <c r="K347" s="57"/>
      <c r="L347" s="57"/>
      <c r="M347" s="57"/>
      <c r="N347" s="57">
        <f t="shared" si="91"/>
        <v>0</v>
      </c>
      <c r="O347" s="57"/>
      <c r="P347" s="57"/>
      <c r="Q347" s="57"/>
      <c r="R347" s="57">
        <f t="shared" si="92"/>
        <v>0</v>
      </c>
      <c r="S347" s="28"/>
    </row>
    <row r="348" spans="1:19" ht="15" x14ac:dyDescent="0.2">
      <c r="A348" s="54"/>
      <c r="B348" s="55"/>
      <c r="C348" s="54"/>
      <c r="D348" s="54"/>
      <c r="E348" s="58"/>
      <c r="F348" s="54"/>
      <c r="G348" s="54"/>
      <c r="H348" s="57">
        <f t="shared" si="90"/>
        <v>0</v>
      </c>
      <c r="I348" s="57"/>
      <c r="J348" s="57">
        <f t="shared" si="93"/>
        <v>0</v>
      </c>
      <c r="K348" s="57"/>
      <c r="L348" s="57"/>
      <c r="M348" s="57"/>
      <c r="N348" s="57">
        <f t="shared" si="91"/>
        <v>0</v>
      </c>
      <c r="O348" s="57"/>
      <c r="P348" s="57"/>
      <c r="Q348" s="57"/>
      <c r="R348" s="57">
        <f t="shared" si="92"/>
        <v>0</v>
      </c>
      <c r="S348" s="28"/>
    </row>
    <row r="349" spans="1:19" ht="15" x14ac:dyDescent="0.2">
      <c r="A349" s="54"/>
      <c r="B349" s="55"/>
      <c r="C349" s="54"/>
      <c r="D349" s="54"/>
      <c r="E349" s="58"/>
      <c r="F349" s="54"/>
      <c r="G349" s="54"/>
      <c r="H349" s="57">
        <f t="shared" si="90"/>
        <v>0</v>
      </c>
      <c r="I349" s="57"/>
      <c r="J349" s="57">
        <f t="shared" si="93"/>
        <v>0</v>
      </c>
      <c r="K349" s="57"/>
      <c r="L349" s="57"/>
      <c r="M349" s="57"/>
      <c r="N349" s="57">
        <f t="shared" si="91"/>
        <v>0</v>
      </c>
      <c r="O349" s="57"/>
      <c r="P349" s="57"/>
      <c r="Q349" s="57"/>
      <c r="R349" s="57">
        <f t="shared" si="92"/>
        <v>0</v>
      </c>
      <c r="S349" s="28"/>
    </row>
    <row r="350" spans="1:19" x14ac:dyDescent="0.2">
      <c r="A350" s="54"/>
      <c r="B350" s="55"/>
      <c r="C350" s="54"/>
      <c r="D350" s="54"/>
      <c r="E350" s="54"/>
      <c r="F350" s="54"/>
      <c r="G350" s="54"/>
      <c r="H350" s="57">
        <f t="shared" si="90"/>
        <v>0</v>
      </c>
      <c r="I350" s="57"/>
      <c r="J350" s="57">
        <f t="shared" si="93"/>
        <v>0</v>
      </c>
      <c r="K350" s="57"/>
      <c r="L350" s="57"/>
      <c r="M350" s="57"/>
      <c r="N350" s="57">
        <f>L350*M350</f>
        <v>0</v>
      </c>
      <c r="O350" s="57"/>
      <c r="P350" s="57"/>
      <c r="Q350" s="57"/>
      <c r="R350" s="57">
        <f t="shared" si="92"/>
        <v>0</v>
      </c>
      <c r="S350" s="26"/>
    </row>
    <row r="351" spans="1:19" x14ac:dyDescent="0.2">
      <c r="A351" s="54"/>
      <c r="B351" s="55"/>
      <c r="C351" s="54"/>
      <c r="D351" s="54"/>
      <c r="E351" s="62" t="s">
        <v>41</v>
      </c>
      <c r="F351" s="54"/>
      <c r="G351" s="54"/>
      <c r="H351" s="29">
        <f>SUM(H342:H350)</f>
        <v>8</v>
      </c>
      <c r="I351" s="57"/>
      <c r="J351" s="29">
        <f>SUM(J342:J350)</f>
        <v>4800</v>
      </c>
      <c r="K351" s="57"/>
      <c r="L351" s="29">
        <f>SUM(L342:L350)</f>
        <v>0.5</v>
      </c>
      <c r="M351" s="57"/>
      <c r="N351" s="29">
        <f>SUM(N342:N350)</f>
        <v>225</v>
      </c>
      <c r="O351" s="57"/>
      <c r="P351" s="57"/>
      <c r="Q351" s="57"/>
      <c r="R351" s="29">
        <f>SUM(R342:R350)</f>
        <v>12904.5</v>
      </c>
      <c r="S351" s="26">
        <f>J351+N351+R351</f>
        <v>17929.5</v>
      </c>
    </row>
    <row r="352" spans="1:19" ht="15" x14ac:dyDescent="0.2">
      <c r="A352" s="54"/>
      <c r="B352" s="55"/>
      <c r="C352" s="54"/>
      <c r="D352" s="54"/>
      <c r="E352" s="58" t="s">
        <v>43</v>
      </c>
      <c r="F352" s="54"/>
      <c r="G352" s="54"/>
      <c r="H352" s="57">
        <f>F352*G352</f>
        <v>0</v>
      </c>
      <c r="I352" s="57"/>
      <c r="J352" s="57">
        <f>H352*I352</f>
        <v>0</v>
      </c>
      <c r="K352" s="57"/>
      <c r="L352" s="57"/>
      <c r="M352" s="57"/>
      <c r="N352" s="57">
        <f>L352*M352</f>
        <v>0</v>
      </c>
      <c r="O352" s="57"/>
      <c r="P352" s="57"/>
      <c r="Q352" s="57"/>
      <c r="R352" s="57">
        <f>P352*Q352</f>
        <v>0</v>
      </c>
      <c r="S352" s="28"/>
    </row>
    <row r="353" spans="1:19" ht="15" x14ac:dyDescent="0.2">
      <c r="A353" s="54"/>
      <c r="B353" s="55"/>
      <c r="C353" s="59"/>
      <c r="D353" s="54"/>
      <c r="E353" s="58"/>
      <c r="F353" s="54"/>
      <c r="G353" s="54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28"/>
    </row>
    <row r="354" spans="1:19" ht="15" x14ac:dyDescent="0.2">
      <c r="A354" s="54"/>
      <c r="B354" s="55"/>
      <c r="C354" s="59"/>
      <c r="D354" s="54"/>
      <c r="E354" s="58"/>
      <c r="F354" s="54"/>
      <c r="G354" s="54"/>
      <c r="H354" s="57">
        <f>F354*G354</f>
        <v>0</v>
      </c>
      <c r="I354" s="57"/>
      <c r="J354" s="57">
        <f t="shared" ref="J354:J355" si="94">H354*I354</f>
        <v>0</v>
      </c>
      <c r="K354" s="57"/>
      <c r="L354" s="57"/>
      <c r="M354" s="57"/>
      <c r="N354" s="57">
        <f>L354*M354</f>
        <v>0</v>
      </c>
      <c r="O354" s="57"/>
      <c r="P354" s="57"/>
      <c r="Q354" s="57"/>
      <c r="R354" s="57">
        <f t="shared" ref="R354:R355" si="95">P354*Q354</f>
        <v>0</v>
      </c>
      <c r="S354" s="28"/>
    </row>
    <row r="355" spans="1:19" x14ac:dyDescent="0.2">
      <c r="A355" s="54"/>
      <c r="B355" s="55"/>
      <c r="C355" s="54"/>
      <c r="D355" s="54"/>
      <c r="E355" s="54"/>
      <c r="F355" s="54"/>
      <c r="G355" s="54"/>
      <c r="H355" s="57">
        <f>F355*G355</f>
        <v>0</v>
      </c>
      <c r="I355" s="57"/>
      <c r="J355" s="57">
        <f t="shared" si="94"/>
        <v>0</v>
      </c>
      <c r="K355" s="57"/>
      <c r="L355" s="57"/>
      <c r="M355" s="57"/>
      <c r="N355" s="57">
        <f>L355*M355</f>
        <v>0</v>
      </c>
      <c r="O355" s="57"/>
      <c r="P355" s="57"/>
      <c r="Q355" s="57"/>
      <c r="R355" s="57">
        <f t="shared" si="95"/>
        <v>0</v>
      </c>
      <c r="S355" s="28"/>
    </row>
    <row r="356" spans="1:19" x14ac:dyDescent="0.2">
      <c r="A356" s="54"/>
      <c r="B356" s="55"/>
      <c r="C356" s="54"/>
      <c r="D356" s="54"/>
      <c r="E356" s="62" t="s">
        <v>41</v>
      </c>
      <c r="F356" s="54"/>
      <c r="G356" s="54"/>
      <c r="H356" s="29">
        <f>SUM(H352:H355)</f>
        <v>0</v>
      </c>
      <c r="I356" s="57"/>
      <c r="J356" s="29">
        <f>SUM(J353:J355)</f>
        <v>0</v>
      </c>
      <c r="K356" s="57"/>
      <c r="L356" s="29">
        <f>SUM(L352:L355)</f>
        <v>0</v>
      </c>
      <c r="M356" s="57"/>
      <c r="N356" s="29">
        <f>SUM(N352:N355)</f>
        <v>0</v>
      </c>
      <c r="O356" s="57"/>
      <c r="P356" s="57"/>
      <c r="Q356" s="57"/>
      <c r="R356" s="29">
        <f>SUM(R352:R355)</f>
        <v>0</v>
      </c>
      <c r="S356" s="26">
        <f>J356+N356+R356</f>
        <v>0</v>
      </c>
    </row>
    <row r="357" spans="1:19" x14ac:dyDescent="0.2">
      <c r="A357" s="54"/>
      <c r="B357" s="55"/>
      <c r="C357" s="54"/>
      <c r="D357" s="54"/>
      <c r="E357" s="62" t="s">
        <v>41</v>
      </c>
      <c r="F357" s="54"/>
      <c r="G357" s="54"/>
      <c r="H357" s="29">
        <f>H341+H351+H356</f>
        <v>8</v>
      </c>
      <c r="I357" s="57"/>
      <c r="J357" s="29">
        <f>J341+J351+J356</f>
        <v>4800</v>
      </c>
      <c r="K357" s="57"/>
      <c r="L357" s="29">
        <f>L341+L351+L356</f>
        <v>0.5</v>
      </c>
      <c r="M357" s="57"/>
      <c r="N357" s="29">
        <f>N341+N351+N356</f>
        <v>225</v>
      </c>
      <c r="O357" s="57"/>
      <c r="P357" s="57"/>
      <c r="Q357" s="57"/>
      <c r="R357" s="29">
        <f>R341+R351+R356</f>
        <v>12904.5</v>
      </c>
      <c r="S357" s="29">
        <f>SUM(S337:S356)</f>
        <v>17929.5</v>
      </c>
    </row>
    <row r="358" spans="1:19" x14ac:dyDescent="0.2">
      <c r="C358" s="18"/>
      <c r="R358" s="30">
        <f>J357+N357+R357</f>
        <v>17929.5</v>
      </c>
      <c r="S358" s="30" t="s">
        <v>0</v>
      </c>
    </row>
    <row r="363" spans="1:19" x14ac:dyDescent="0.2">
      <c r="O363" s="28" t="s">
        <v>146</v>
      </c>
      <c r="R363" s="30">
        <f>R358+R330+R303+R279+R255+R231+R191+R155+R122+R98+R59</f>
        <v>120983.63999999998</v>
      </c>
    </row>
  </sheetData>
  <mergeCells count="121">
    <mergeCell ref="G335:G336"/>
    <mergeCell ref="H335:J335"/>
    <mergeCell ref="K335:K336"/>
    <mergeCell ref="L335:N335"/>
    <mergeCell ref="O335:R335"/>
    <mergeCell ref="A335:A336"/>
    <mergeCell ref="B335:B336"/>
    <mergeCell ref="C335:C336"/>
    <mergeCell ref="D335:D336"/>
    <mergeCell ref="E335:E336"/>
    <mergeCell ref="F335:F336"/>
    <mergeCell ref="F308:F309"/>
    <mergeCell ref="G308:G309"/>
    <mergeCell ref="H308:J308"/>
    <mergeCell ref="K308:K309"/>
    <mergeCell ref="L308:N308"/>
    <mergeCell ref="O308:R308"/>
    <mergeCell ref="G284:G285"/>
    <mergeCell ref="H284:J284"/>
    <mergeCell ref="K284:K285"/>
    <mergeCell ref="L284:N284"/>
    <mergeCell ref="O284:R284"/>
    <mergeCell ref="A308:A309"/>
    <mergeCell ref="B308:B309"/>
    <mergeCell ref="C308:C309"/>
    <mergeCell ref="D308:D309"/>
    <mergeCell ref="E308:E309"/>
    <mergeCell ref="A284:A285"/>
    <mergeCell ref="B284:B285"/>
    <mergeCell ref="C284:C285"/>
    <mergeCell ref="D284:D285"/>
    <mergeCell ref="E284:E285"/>
    <mergeCell ref="F284:F285"/>
    <mergeCell ref="F260:F261"/>
    <mergeCell ref="G260:G261"/>
    <mergeCell ref="H260:J260"/>
    <mergeCell ref="K260:K261"/>
    <mergeCell ref="L260:N260"/>
    <mergeCell ref="O260:R260"/>
    <mergeCell ref="G236:G237"/>
    <mergeCell ref="H236:J236"/>
    <mergeCell ref="K236:K237"/>
    <mergeCell ref="L236:N236"/>
    <mergeCell ref="O236:R236"/>
    <mergeCell ref="A260:A261"/>
    <mergeCell ref="B260:B261"/>
    <mergeCell ref="C260:C261"/>
    <mergeCell ref="D260:D261"/>
    <mergeCell ref="E260:E261"/>
    <mergeCell ref="A236:A237"/>
    <mergeCell ref="B236:B237"/>
    <mergeCell ref="C236:C237"/>
    <mergeCell ref="D236:D237"/>
    <mergeCell ref="E236:E237"/>
    <mergeCell ref="F236:F237"/>
    <mergeCell ref="F196:F197"/>
    <mergeCell ref="G196:G197"/>
    <mergeCell ref="H196:J196"/>
    <mergeCell ref="K196:K197"/>
    <mergeCell ref="L196:N196"/>
    <mergeCell ref="O196:R196"/>
    <mergeCell ref="G160:G161"/>
    <mergeCell ref="H160:J160"/>
    <mergeCell ref="K160:K161"/>
    <mergeCell ref="L160:N160"/>
    <mergeCell ref="O160:R160"/>
    <mergeCell ref="A196:A197"/>
    <mergeCell ref="B196:B197"/>
    <mergeCell ref="C196:C197"/>
    <mergeCell ref="D196:D197"/>
    <mergeCell ref="E196:E197"/>
    <mergeCell ref="A160:A161"/>
    <mergeCell ref="B160:B161"/>
    <mergeCell ref="C160:C161"/>
    <mergeCell ref="D160:D161"/>
    <mergeCell ref="E160:E161"/>
    <mergeCell ref="F160:F161"/>
    <mergeCell ref="F127:F128"/>
    <mergeCell ref="G127:G128"/>
    <mergeCell ref="H127:J127"/>
    <mergeCell ref="K127:K128"/>
    <mergeCell ref="L127:N127"/>
    <mergeCell ref="O127:R127"/>
    <mergeCell ref="G103:G104"/>
    <mergeCell ref="H103:J103"/>
    <mergeCell ref="K103:K104"/>
    <mergeCell ref="L103:N103"/>
    <mergeCell ref="O103:R103"/>
    <mergeCell ref="A127:A128"/>
    <mergeCell ref="B127:B128"/>
    <mergeCell ref="C127:C128"/>
    <mergeCell ref="D127:D128"/>
    <mergeCell ref="E127:E128"/>
    <mergeCell ref="A103:A104"/>
    <mergeCell ref="B103:B104"/>
    <mergeCell ref="C103:C104"/>
    <mergeCell ref="D103:D104"/>
    <mergeCell ref="E103:E104"/>
    <mergeCell ref="F103:F104"/>
    <mergeCell ref="F64:F65"/>
    <mergeCell ref="G64:G65"/>
    <mergeCell ref="H64:J64"/>
    <mergeCell ref="K64:K65"/>
    <mergeCell ref="L64:N64"/>
    <mergeCell ref="O64:R64"/>
    <mergeCell ref="G3:G4"/>
    <mergeCell ref="H3:J3"/>
    <mergeCell ref="K3:K4"/>
    <mergeCell ref="L3:N3"/>
    <mergeCell ref="O3:R3"/>
    <mergeCell ref="A64:A65"/>
    <mergeCell ref="B64:B65"/>
    <mergeCell ref="C64:C65"/>
    <mergeCell ref="D64:D65"/>
    <mergeCell ref="E64:E65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2023-03-15T01:58:26Z</dcterms:created>
  <dcterms:modified xsi:type="dcterms:W3CDTF">2023-03-15T01:59:55Z</dcterms:modified>
</cp:coreProperties>
</file>