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75297573-1685-4A65-BEA3-973CAC2042A4}" xr6:coauthVersionLast="36" xr6:coauthVersionMax="36" xr10:uidLastSave="{00000000-0000-0000-0000-000000000000}"/>
  <bookViews>
    <workbookView xWindow="0" yWindow="0" windowWidth="28800" windowHeight="11925" xr2:uid="{0281D7C3-1208-47EC-B159-A471F143729D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3" i="1" l="1"/>
  <c r="J343" i="1"/>
  <c r="S343" i="1" s="1"/>
  <c r="R340" i="1"/>
  <c r="R343" i="1" s="1"/>
  <c r="N340" i="1"/>
  <c r="N343" i="1" s="1"/>
  <c r="H340" i="1"/>
  <c r="J340" i="1" s="1"/>
  <c r="R339" i="1"/>
  <c r="L339" i="1"/>
  <c r="R338" i="1"/>
  <c r="N338" i="1"/>
  <c r="H338" i="1"/>
  <c r="J338" i="1" s="1"/>
  <c r="R336" i="1"/>
  <c r="N336" i="1"/>
  <c r="N339" i="1" s="1"/>
  <c r="H336" i="1"/>
  <c r="J336" i="1" s="1"/>
  <c r="J339" i="1" s="1"/>
  <c r="L335" i="1"/>
  <c r="L344" i="1" s="1"/>
  <c r="R334" i="1"/>
  <c r="N334" i="1"/>
  <c r="H334" i="1"/>
  <c r="J334" i="1" s="1"/>
  <c r="R332" i="1"/>
  <c r="N332" i="1"/>
  <c r="H332" i="1"/>
  <c r="J332" i="1" s="1"/>
  <c r="R331" i="1"/>
  <c r="R335" i="1" s="1"/>
  <c r="R344" i="1" s="1"/>
  <c r="N331" i="1"/>
  <c r="H331" i="1"/>
  <c r="J331" i="1" s="1"/>
  <c r="J335" i="1" s="1"/>
  <c r="N322" i="1"/>
  <c r="L322" i="1"/>
  <c r="R321" i="1"/>
  <c r="N321" i="1"/>
  <c r="J321" i="1"/>
  <c r="H321" i="1"/>
  <c r="R320" i="1"/>
  <c r="N320" i="1"/>
  <c r="J320" i="1"/>
  <c r="H320" i="1"/>
  <c r="R319" i="1"/>
  <c r="N319" i="1"/>
  <c r="J319" i="1"/>
  <c r="H319" i="1"/>
  <c r="R318" i="1"/>
  <c r="N318" i="1"/>
  <c r="J318" i="1"/>
  <c r="H318" i="1"/>
  <c r="R317" i="1"/>
  <c r="N317" i="1"/>
  <c r="J317" i="1"/>
  <c r="H317" i="1"/>
  <c r="R316" i="1"/>
  <c r="N316" i="1"/>
  <c r="J316" i="1"/>
  <c r="J322" i="1" s="1"/>
  <c r="H316" i="1"/>
  <c r="R315" i="1"/>
  <c r="R322" i="1" s="1"/>
  <c r="N315" i="1"/>
  <c r="J315" i="1"/>
  <c r="H315" i="1"/>
  <c r="H322" i="1" s="1"/>
  <c r="L314" i="1"/>
  <c r="R313" i="1"/>
  <c r="N313" i="1"/>
  <c r="J313" i="1"/>
  <c r="H313" i="1"/>
  <c r="R312" i="1"/>
  <c r="R311" i="1"/>
  <c r="R310" i="1"/>
  <c r="R309" i="1"/>
  <c r="N309" i="1"/>
  <c r="H309" i="1"/>
  <c r="J309" i="1" s="1"/>
  <c r="R308" i="1"/>
  <c r="N308" i="1"/>
  <c r="H308" i="1"/>
  <c r="J308" i="1" s="1"/>
  <c r="R307" i="1"/>
  <c r="N307" i="1"/>
  <c r="H307" i="1"/>
  <c r="J307" i="1" s="1"/>
  <c r="R306" i="1"/>
  <c r="N306" i="1"/>
  <c r="N314" i="1" s="1"/>
  <c r="H306" i="1"/>
  <c r="R305" i="1"/>
  <c r="L305" i="1"/>
  <c r="L323" i="1" s="1"/>
  <c r="R304" i="1"/>
  <c r="N304" i="1"/>
  <c r="H304" i="1"/>
  <c r="J304" i="1" s="1"/>
  <c r="R303" i="1"/>
  <c r="N303" i="1"/>
  <c r="H303" i="1"/>
  <c r="J303" i="1" s="1"/>
  <c r="R302" i="1"/>
  <c r="N302" i="1"/>
  <c r="H302" i="1"/>
  <c r="J302" i="1" s="1"/>
  <c r="R301" i="1"/>
  <c r="N301" i="1"/>
  <c r="H301" i="1"/>
  <c r="J301" i="1" s="1"/>
  <c r="N293" i="1"/>
  <c r="L293" i="1"/>
  <c r="R292" i="1"/>
  <c r="N292" i="1"/>
  <c r="J292" i="1"/>
  <c r="H292" i="1"/>
  <c r="R291" i="1"/>
  <c r="N291" i="1"/>
  <c r="J291" i="1"/>
  <c r="H291" i="1"/>
  <c r="R290" i="1"/>
  <c r="N290" i="1"/>
  <c r="J290" i="1"/>
  <c r="H290" i="1"/>
  <c r="R289" i="1"/>
  <c r="N289" i="1"/>
  <c r="J289" i="1"/>
  <c r="H289" i="1"/>
  <c r="R288" i="1"/>
  <c r="N288" i="1"/>
  <c r="J288" i="1"/>
  <c r="H288" i="1"/>
  <c r="R286" i="1"/>
  <c r="N286" i="1"/>
  <c r="J286" i="1"/>
  <c r="H286" i="1"/>
  <c r="R285" i="1"/>
  <c r="N285" i="1"/>
  <c r="J285" i="1"/>
  <c r="H285" i="1"/>
  <c r="R284" i="1"/>
  <c r="N284" i="1"/>
  <c r="J284" i="1"/>
  <c r="H284" i="1"/>
  <c r="R283" i="1"/>
  <c r="R282" i="1"/>
  <c r="N282" i="1"/>
  <c r="H282" i="1"/>
  <c r="J282" i="1" s="1"/>
  <c r="R281" i="1"/>
  <c r="R280" i="1"/>
  <c r="N280" i="1"/>
  <c r="J280" i="1"/>
  <c r="J293" i="1" s="1"/>
  <c r="H280" i="1"/>
  <c r="R279" i="1"/>
  <c r="N279" i="1"/>
  <c r="J279" i="1"/>
  <c r="H279" i="1"/>
  <c r="R278" i="1"/>
  <c r="R293" i="1" s="1"/>
  <c r="N278" i="1"/>
  <c r="J278" i="1"/>
  <c r="H278" i="1"/>
  <c r="H293" i="1" s="1"/>
  <c r="N277" i="1"/>
  <c r="L277" i="1"/>
  <c r="R276" i="1"/>
  <c r="N276" i="1"/>
  <c r="J276" i="1"/>
  <c r="H276" i="1"/>
  <c r="R275" i="1"/>
  <c r="N275" i="1"/>
  <c r="J275" i="1"/>
  <c r="H275" i="1"/>
  <c r="R274" i="1"/>
  <c r="N274" i="1"/>
  <c r="J274" i="1"/>
  <c r="H274" i="1"/>
  <c r="R273" i="1"/>
  <c r="N273" i="1"/>
  <c r="J273" i="1"/>
  <c r="H273" i="1"/>
  <c r="R272" i="1"/>
  <c r="N272" i="1"/>
  <c r="J272" i="1"/>
  <c r="H272" i="1"/>
  <c r="R271" i="1"/>
  <c r="R277" i="1" s="1"/>
  <c r="N271" i="1"/>
  <c r="J271" i="1"/>
  <c r="J277" i="1" s="1"/>
  <c r="S277" i="1" s="1"/>
  <c r="H271" i="1"/>
  <c r="H277" i="1" s="1"/>
  <c r="L270" i="1"/>
  <c r="L294" i="1" s="1"/>
  <c r="J270" i="1"/>
  <c r="J294" i="1" s="1"/>
  <c r="R269" i="1"/>
  <c r="N269" i="1"/>
  <c r="J269" i="1"/>
  <c r="H269" i="1"/>
  <c r="R268" i="1"/>
  <c r="N268" i="1"/>
  <c r="J268" i="1"/>
  <c r="H268" i="1"/>
  <c r="R267" i="1"/>
  <c r="N267" i="1"/>
  <c r="J267" i="1"/>
  <c r="H267" i="1"/>
  <c r="R266" i="1"/>
  <c r="N266" i="1"/>
  <c r="J266" i="1"/>
  <c r="H266" i="1"/>
  <c r="R265" i="1"/>
  <c r="N265" i="1"/>
  <c r="J265" i="1"/>
  <c r="H265" i="1"/>
  <c r="R264" i="1"/>
  <c r="N264" i="1"/>
  <c r="J264" i="1"/>
  <c r="H264" i="1"/>
  <c r="R263" i="1"/>
  <c r="N263" i="1"/>
  <c r="J263" i="1"/>
  <c r="H263" i="1"/>
  <c r="R262" i="1"/>
  <c r="N262" i="1"/>
  <c r="J262" i="1"/>
  <c r="H262" i="1"/>
  <c r="R261" i="1"/>
  <c r="N261" i="1"/>
  <c r="J261" i="1"/>
  <c r="H261" i="1"/>
  <c r="R260" i="1"/>
  <c r="N260" i="1"/>
  <c r="J260" i="1"/>
  <c r="H260" i="1"/>
  <c r="R259" i="1"/>
  <c r="N259" i="1"/>
  <c r="J259" i="1"/>
  <c r="H259" i="1"/>
  <c r="R258" i="1"/>
  <c r="N258" i="1"/>
  <c r="J258" i="1"/>
  <c r="H258" i="1"/>
  <c r="R257" i="1"/>
  <c r="N257" i="1"/>
  <c r="J257" i="1"/>
  <c r="H257" i="1"/>
  <c r="R256" i="1"/>
  <c r="R270" i="1" s="1"/>
  <c r="N256" i="1"/>
  <c r="N270" i="1" s="1"/>
  <c r="J256" i="1"/>
  <c r="H256" i="1"/>
  <c r="H270" i="1" s="1"/>
  <c r="H294" i="1" s="1"/>
  <c r="R247" i="1"/>
  <c r="L247" i="1"/>
  <c r="R246" i="1"/>
  <c r="N246" i="1"/>
  <c r="H246" i="1"/>
  <c r="J246" i="1" s="1"/>
  <c r="R245" i="1"/>
  <c r="N245" i="1"/>
  <c r="H245" i="1"/>
  <c r="J245" i="1" s="1"/>
  <c r="R244" i="1"/>
  <c r="N244" i="1"/>
  <c r="H244" i="1"/>
  <c r="J244" i="1" s="1"/>
  <c r="R243" i="1"/>
  <c r="N243" i="1"/>
  <c r="H243" i="1"/>
  <c r="J243" i="1" s="1"/>
  <c r="R242" i="1"/>
  <c r="L242" i="1"/>
  <c r="R241" i="1"/>
  <c r="N241" i="1"/>
  <c r="H241" i="1"/>
  <c r="J241" i="1" s="1"/>
  <c r="R240" i="1"/>
  <c r="N240" i="1"/>
  <c r="H240" i="1"/>
  <c r="J240" i="1" s="1"/>
  <c r="R239" i="1"/>
  <c r="N239" i="1"/>
  <c r="N242" i="1" s="1"/>
  <c r="H239" i="1"/>
  <c r="J239" i="1" s="1"/>
  <c r="J242" i="1" s="1"/>
  <c r="S242" i="1" s="1"/>
  <c r="L238" i="1"/>
  <c r="R237" i="1"/>
  <c r="N237" i="1"/>
  <c r="H237" i="1"/>
  <c r="J237" i="1" s="1"/>
  <c r="R236" i="1"/>
  <c r="R235" i="1"/>
  <c r="R234" i="1"/>
  <c r="R233" i="1"/>
  <c r="R232" i="1"/>
  <c r="R231" i="1"/>
  <c r="R230" i="1"/>
  <c r="N230" i="1"/>
  <c r="H230" i="1"/>
  <c r="J230" i="1" s="1"/>
  <c r="R229" i="1"/>
  <c r="R228" i="1"/>
  <c r="R227" i="1"/>
  <c r="N227" i="1"/>
  <c r="H227" i="1"/>
  <c r="J227" i="1" s="1"/>
  <c r="R226" i="1"/>
  <c r="N226" i="1"/>
  <c r="H226" i="1"/>
  <c r="J226" i="1" s="1"/>
  <c r="R225" i="1"/>
  <c r="N225" i="1"/>
  <c r="H225" i="1"/>
  <c r="J225" i="1" s="1"/>
  <c r="J238" i="1" s="1"/>
  <c r="N216" i="1"/>
  <c r="L216" i="1"/>
  <c r="R215" i="1"/>
  <c r="N215" i="1"/>
  <c r="J215" i="1"/>
  <c r="J216" i="1" s="1"/>
  <c r="H215" i="1"/>
  <c r="R214" i="1"/>
  <c r="R216" i="1" s="1"/>
  <c r="N214" i="1"/>
  <c r="J214" i="1"/>
  <c r="H214" i="1"/>
  <c r="H216" i="1" s="1"/>
  <c r="N213" i="1"/>
  <c r="L213" i="1"/>
  <c r="J213" i="1"/>
  <c r="S213" i="1" s="1"/>
  <c r="R212" i="1"/>
  <c r="N212" i="1"/>
  <c r="J212" i="1"/>
  <c r="H212" i="1"/>
  <c r="R211" i="1"/>
  <c r="N211" i="1"/>
  <c r="J211" i="1"/>
  <c r="H211" i="1"/>
  <c r="R210" i="1"/>
  <c r="R213" i="1" s="1"/>
  <c r="N210" i="1"/>
  <c r="J210" i="1"/>
  <c r="H210" i="1"/>
  <c r="H213" i="1" s="1"/>
  <c r="N209" i="1"/>
  <c r="N217" i="1" s="1"/>
  <c r="L209" i="1"/>
  <c r="L217" i="1" s="1"/>
  <c r="R208" i="1"/>
  <c r="N208" i="1"/>
  <c r="J208" i="1"/>
  <c r="H208" i="1"/>
  <c r="R207" i="1"/>
  <c r="N207" i="1"/>
  <c r="J207" i="1"/>
  <c r="H207" i="1"/>
  <c r="R206" i="1"/>
  <c r="N206" i="1"/>
  <c r="J206" i="1"/>
  <c r="H206" i="1"/>
  <c r="R205" i="1"/>
  <c r="R209" i="1" s="1"/>
  <c r="N205" i="1"/>
  <c r="J205" i="1"/>
  <c r="J209" i="1" s="1"/>
  <c r="S209" i="1" s="1"/>
  <c r="H205" i="1"/>
  <c r="H209" i="1" s="1"/>
  <c r="R198" i="1"/>
  <c r="L198" i="1"/>
  <c r="R197" i="1"/>
  <c r="N197" i="1"/>
  <c r="H197" i="1"/>
  <c r="J197" i="1" s="1"/>
  <c r="R196" i="1"/>
  <c r="N196" i="1"/>
  <c r="H196" i="1"/>
  <c r="J196" i="1" s="1"/>
  <c r="R195" i="1"/>
  <c r="N195" i="1"/>
  <c r="H195" i="1"/>
  <c r="J195" i="1" s="1"/>
  <c r="R194" i="1"/>
  <c r="N194" i="1"/>
  <c r="H194" i="1"/>
  <c r="J194" i="1" s="1"/>
  <c r="R193" i="1"/>
  <c r="N193" i="1"/>
  <c r="N198" i="1" s="1"/>
  <c r="H193" i="1"/>
  <c r="J193" i="1" s="1"/>
  <c r="R192" i="1"/>
  <c r="L192" i="1"/>
  <c r="L199" i="1" s="1"/>
  <c r="R191" i="1"/>
  <c r="N191" i="1"/>
  <c r="H191" i="1"/>
  <c r="J191" i="1" s="1"/>
  <c r="R190" i="1"/>
  <c r="N190" i="1"/>
  <c r="H190" i="1"/>
  <c r="J190" i="1" s="1"/>
  <c r="R189" i="1"/>
  <c r="N189" i="1"/>
  <c r="N192" i="1" s="1"/>
  <c r="H189" i="1"/>
  <c r="J189" i="1" s="1"/>
  <c r="J192" i="1" s="1"/>
  <c r="R188" i="1"/>
  <c r="R199" i="1" s="1"/>
  <c r="L188" i="1"/>
  <c r="R187" i="1"/>
  <c r="N187" i="1"/>
  <c r="H187" i="1"/>
  <c r="J187" i="1" s="1"/>
  <c r="R186" i="1"/>
  <c r="N186" i="1"/>
  <c r="H186" i="1"/>
  <c r="J186" i="1" s="1"/>
  <c r="R185" i="1"/>
  <c r="N185" i="1"/>
  <c r="H185" i="1"/>
  <c r="J185" i="1" s="1"/>
  <c r="R184" i="1"/>
  <c r="N184" i="1"/>
  <c r="N188" i="1" s="1"/>
  <c r="H184" i="1"/>
  <c r="J184" i="1" s="1"/>
  <c r="J188" i="1" s="1"/>
  <c r="N177" i="1"/>
  <c r="N176" i="1"/>
  <c r="L176" i="1"/>
  <c r="R175" i="1"/>
  <c r="N175" i="1"/>
  <c r="J175" i="1"/>
  <c r="H175" i="1"/>
  <c r="R174" i="1"/>
  <c r="N174" i="1"/>
  <c r="J174" i="1"/>
  <c r="J176" i="1" s="1"/>
  <c r="S176" i="1" s="1"/>
  <c r="H174" i="1"/>
  <c r="R173" i="1"/>
  <c r="R176" i="1" s="1"/>
  <c r="N173" i="1"/>
  <c r="J173" i="1"/>
  <c r="H173" i="1"/>
  <c r="H176" i="1" s="1"/>
  <c r="N172" i="1"/>
  <c r="L172" i="1"/>
  <c r="R171" i="1"/>
  <c r="N171" i="1"/>
  <c r="J171" i="1"/>
  <c r="H171" i="1"/>
  <c r="R170" i="1"/>
  <c r="N170" i="1"/>
  <c r="J170" i="1"/>
  <c r="H170" i="1"/>
  <c r="R169" i="1"/>
  <c r="R172" i="1" s="1"/>
  <c r="N169" i="1"/>
  <c r="J169" i="1"/>
  <c r="J172" i="1" s="1"/>
  <c r="H169" i="1"/>
  <c r="H172" i="1" s="1"/>
  <c r="N168" i="1"/>
  <c r="L168" i="1"/>
  <c r="L177" i="1" s="1"/>
  <c r="R164" i="1"/>
  <c r="N164" i="1"/>
  <c r="J164" i="1"/>
  <c r="H164" i="1"/>
  <c r="R163" i="1"/>
  <c r="N163" i="1"/>
  <c r="J163" i="1"/>
  <c r="H163" i="1"/>
  <c r="R162" i="1"/>
  <c r="N162" i="1"/>
  <c r="J162" i="1"/>
  <c r="H162" i="1"/>
  <c r="R161" i="1"/>
  <c r="N161" i="1"/>
  <c r="J161" i="1"/>
  <c r="H161" i="1"/>
  <c r="R160" i="1"/>
  <c r="R168" i="1" s="1"/>
  <c r="R177" i="1" s="1"/>
  <c r="N160" i="1"/>
  <c r="J160" i="1"/>
  <c r="J168" i="1" s="1"/>
  <c r="H160" i="1"/>
  <c r="H168" i="1" s="1"/>
  <c r="R152" i="1"/>
  <c r="L152" i="1"/>
  <c r="R151" i="1"/>
  <c r="N151" i="1"/>
  <c r="H151" i="1"/>
  <c r="J151" i="1" s="1"/>
  <c r="R150" i="1"/>
  <c r="N150" i="1"/>
  <c r="H150" i="1"/>
  <c r="J150" i="1" s="1"/>
  <c r="R149" i="1"/>
  <c r="N149" i="1"/>
  <c r="H149" i="1"/>
  <c r="J149" i="1" s="1"/>
  <c r="R148" i="1"/>
  <c r="N148" i="1"/>
  <c r="H148" i="1"/>
  <c r="J148" i="1" s="1"/>
  <c r="R147" i="1"/>
  <c r="N147" i="1"/>
  <c r="H147" i="1"/>
  <c r="J147" i="1" s="1"/>
  <c r="R146" i="1"/>
  <c r="N146" i="1"/>
  <c r="H146" i="1"/>
  <c r="J146" i="1" s="1"/>
  <c r="R145" i="1"/>
  <c r="N145" i="1"/>
  <c r="H145" i="1"/>
  <c r="J145" i="1" s="1"/>
  <c r="L144" i="1"/>
  <c r="R143" i="1"/>
  <c r="N143" i="1"/>
  <c r="H143" i="1"/>
  <c r="J143" i="1" s="1"/>
  <c r="R142" i="1"/>
  <c r="N142" i="1"/>
  <c r="H142" i="1"/>
  <c r="J142" i="1" s="1"/>
  <c r="R141" i="1"/>
  <c r="R140" i="1"/>
  <c r="R139" i="1"/>
  <c r="R138" i="1"/>
  <c r="R144" i="1" s="1"/>
  <c r="R153" i="1" s="1"/>
  <c r="R137" i="1"/>
  <c r="R136" i="1"/>
  <c r="N136" i="1"/>
  <c r="H136" i="1"/>
  <c r="R134" i="1"/>
  <c r="N134" i="1"/>
  <c r="H134" i="1"/>
  <c r="J134" i="1" s="1"/>
  <c r="R133" i="1"/>
  <c r="N133" i="1"/>
  <c r="H133" i="1"/>
  <c r="J133" i="1" s="1"/>
  <c r="R132" i="1"/>
  <c r="N132" i="1"/>
  <c r="H132" i="1"/>
  <c r="J132" i="1" s="1"/>
  <c r="R131" i="1"/>
  <c r="N131" i="1"/>
  <c r="H131" i="1"/>
  <c r="J131" i="1" s="1"/>
  <c r="R130" i="1"/>
  <c r="N130" i="1"/>
  <c r="H130" i="1"/>
  <c r="J130" i="1" s="1"/>
  <c r="R129" i="1"/>
  <c r="N129" i="1"/>
  <c r="H129" i="1"/>
  <c r="J129" i="1" s="1"/>
  <c r="R128" i="1"/>
  <c r="N128" i="1"/>
  <c r="H128" i="1"/>
  <c r="J128" i="1" s="1"/>
  <c r="R127" i="1"/>
  <c r="N127" i="1"/>
  <c r="N144" i="1" s="1"/>
  <c r="H127" i="1"/>
  <c r="J127" i="1" s="1"/>
  <c r="L126" i="1"/>
  <c r="L153" i="1" s="1"/>
  <c r="H126" i="1"/>
  <c r="N125" i="1"/>
  <c r="J125" i="1"/>
  <c r="H125" i="1"/>
  <c r="R124" i="1"/>
  <c r="N124" i="1"/>
  <c r="J124" i="1"/>
  <c r="H124" i="1"/>
  <c r="R123" i="1"/>
  <c r="N123" i="1"/>
  <c r="J123" i="1"/>
  <c r="H123" i="1"/>
  <c r="R122" i="1"/>
  <c r="N122" i="1"/>
  <c r="J122" i="1"/>
  <c r="H122" i="1"/>
  <c r="R121" i="1"/>
  <c r="N121" i="1"/>
  <c r="J121" i="1"/>
  <c r="H121" i="1"/>
  <c r="R120" i="1"/>
  <c r="N120" i="1"/>
  <c r="J120" i="1"/>
  <c r="H120" i="1"/>
  <c r="R119" i="1"/>
  <c r="N119" i="1"/>
  <c r="J119" i="1"/>
  <c r="H119" i="1"/>
  <c r="R118" i="1"/>
  <c r="N118" i="1"/>
  <c r="J118" i="1"/>
  <c r="H118" i="1"/>
  <c r="R117" i="1"/>
  <c r="N117" i="1"/>
  <c r="J117" i="1"/>
  <c r="H117" i="1"/>
  <c r="R116" i="1"/>
  <c r="N116" i="1"/>
  <c r="J116" i="1"/>
  <c r="H116" i="1"/>
  <c r="R115" i="1"/>
  <c r="N115" i="1"/>
  <c r="J115" i="1"/>
  <c r="H115" i="1"/>
  <c r="R114" i="1"/>
  <c r="N114" i="1"/>
  <c r="J114" i="1"/>
  <c r="H114" i="1"/>
  <c r="R113" i="1"/>
  <c r="N113" i="1"/>
  <c r="J113" i="1"/>
  <c r="H113" i="1"/>
  <c r="R112" i="1"/>
  <c r="N112" i="1"/>
  <c r="J112" i="1"/>
  <c r="H112" i="1"/>
  <c r="R111" i="1"/>
  <c r="N111" i="1"/>
  <c r="J111" i="1"/>
  <c r="H111" i="1"/>
  <c r="R110" i="1"/>
  <c r="N110" i="1"/>
  <c r="J110" i="1"/>
  <c r="H110" i="1"/>
  <c r="R109" i="1"/>
  <c r="N109" i="1"/>
  <c r="J109" i="1"/>
  <c r="H109" i="1"/>
  <c r="R108" i="1"/>
  <c r="N108" i="1"/>
  <c r="J108" i="1"/>
  <c r="H108" i="1"/>
  <c r="R107" i="1"/>
  <c r="N107" i="1"/>
  <c r="J107" i="1"/>
  <c r="H107" i="1"/>
  <c r="R106" i="1"/>
  <c r="N106" i="1"/>
  <c r="J106" i="1"/>
  <c r="H106" i="1"/>
  <c r="R105" i="1"/>
  <c r="R126" i="1" s="1"/>
  <c r="N105" i="1"/>
  <c r="N126" i="1" s="1"/>
  <c r="J105" i="1"/>
  <c r="J126" i="1" s="1"/>
  <c r="H105" i="1"/>
  <c r="R97" i="1"/>
  <c r="L97" i="1"/>
  <c r="R95" i="1"/>
  <c r="N95" i="1"/>
  <c r="H95" i="1"/>
  <c r="J95" i="1" s="1"/>
  <c r="J97" i="1" s="1"/>
  <c r="R94" i="1"/>
  <c r="N94" i="1"/>
  <c r="H94" i="1"/>
  <c r="J94" i="1" s="1"/>
  <c r="R93" i="1"/>
  <c r="L93" i="1"/>
  <c r="R92" i="1"/>
  <c r="N92" i="1"/>
  <c r="H92" i="1"/>
  <c r="J92" i="1" s="1"/>
  <c r="R91" i="1"/>
  <c r="N91" i="1"/>
  <c r="H91" i="1"/>
  <c r="J91" i="1" s="1"/>
  <c r="R90" i="1"/>
  <c r="N90" i="1"/>
  <c r="H90" i="1"/>
  <c r="J90" i="1" s="1"/>
  <c r="R89" i="1"/>
  <c r="R98" i="1" s="1"/>
  <c r="L89" i="1"/>
  <c r="L98" i="1" s="1"/>
  <c r="R88" i="1"/>
  <c r="N88" i="1"/>
  <c r="H88" i="1"/>
  <c r="J88" i="1" s="1"/>
  <c r="R85" i="1"/>
  <c r="R84" i="1"/>
  <c r="N84" i="1"/>
  <c r="J84" i="1"/>
  <c r="H84" i="1"/>
  <c r="R83" i="1"/>
  <c r="N83" i="1"/>
  <c r="J83" i="1"/>
  <c r="J89" i="1" s="1"/>
  <c r="H83" i="1"/>
  <c r="R75" i="1"/>
  <c r="N75" i="1"/>
  <c r="L75" i="1"/>
  <c r="R71" i="1"/>
  <c r="N71" i="1"/>
  <c r="H71" i="1"/>
  <c r="J71" i="1" s="1"/>
  <c r="R70" i="1"/>
  <c r="N70" i="1"/>
  <c r="H70" i="1"/>
  <c r="J70" i="1" s="1"/>
  <c r="R69" i="1"/>
  <c r="N69" i="1"/>
  <c r="H69" i="1"/>
  <c r="J69" i="1" s="1"/>
  <c r="R68" i="1"/>
  <c r="N68" i="1"/>
  <c r="H68" i="1"/>
  <c r="J68" i="1" s="1"/>
  <c r="J75" i="1" s="1"/>
  <c r="S75" i="1" s="1"/>
  <c r="R67" i="1"/>
  <c r="N67" i="1"/>
  <c r="H67" i="1"/>
  <c r="H75" i="1" s="1"/>
  <c r="L66" i="1"/>
  <c r="L76" i="1" s="1"/>
  <c r="R65" i="1"/>
  <c r="N65" i="1"/>
  <c r="J65" i="1"/>
  <c r="H65" i="1"/>
  <c r="R64" i="1"/>
  <c r="N64" i="1"/>
  <c r="J64" i="1"/>
  <c r="H64" i="1"/>
  <c r="R63" i="1"/>
  <c r="R66" i="1" s="1"/>
  <c r="N63" i="1"/>
  <c r="N66" i="1" s="1"/>
  <c r="J63" i="1"/>
  <c r="J66" i="1" s="1"/>
  <c r="S66" i="1" s="1"/>
  <c r="H63" i="1"/>
  <c r="H66" i="1" s="1"/>
  <c r="R62" i="1"/>
  <c r="R76" i="1" s="1"/>
  <c r="N62" i="1"/>
  <c r="L62" i="1"/>
  <c r="R61" i="1"/>
  <c r="N61" i="1"/>
  <c r="H61" i="1"/>
  <c r="H62" i="1" s="1"/>
  <c r="R60" i="1"/>
  <c r="R59" i="1"/>
  <c r="N59" i="1"/>
  <c r="J59" i="1"/>
  <c r="H59" i="1"/>
  <c r="R58" i="1"/>
  <c r="N58" i="1"/>
  <c r="J58" i="1"/>
  <c r="H58" i="1"/>
  <c r="L50" i="1"/>
  <c r="R49" i="1"/>
  <c r="N49" i="1"/>
  <c r="J49" i="1"/>
  <c r="H49" i="1"/>
  <c r="R48" i="1"/>
  <c r="N48" i="1"/>
  <c r="J48" i="1"/>
  <c r="J50" i="1" s="1"/>
  <c r="S50" i="1" s="1"/>
  <c r="H48" i="1"/>
  <c r="R47" i="1"/>
  <c r="R50" i="1" s="1"/>
  <c r="N47" i="1"/>
  <c r="N50" i="1" s="1"/>
  <c r="J47" i="1"/>
  <c r="H47" i="1"/>
  <c r="H50" i="1" s="1"/>
  <c r="L46" i="1"/>
  <c r="H46" i="1"/>
  <c r="R45" i="1"/>
  <c r="R44" i="1"/>
  <c r="R43" i="1"/>
  <c r="R42" i="1"/>
  <c r="R41" i="1"/>
  <c r="R40" i="1"/>
  <c r="R39" i="1"/>
  <c r="R38" i="1"/>
  <c r="N38" i="1"/>
  <c r="J38" i="1"/>
  <c r="H38" i="1"/>
  <c r="R37" i="1"/>
  <c r="N37" i="1"/>
  <c r="J37" i="1"/>
  <c r="H37" i="1"/>
  <c r="R36" i="1"/>
  <c r="R46" i="1" s="1"/>
  <c r="N36" i="1"/>
  <c r="N46" i="1" s="1"/>
  <c r="J36" i="1"/>
  <c r="J46" i="1" s="1"/>
  <c r="S46" i="1" s="1"/>
  <c r="H36" i="1"/>
  <c r="L35" i="1"/>
  <c r="L51" i="1" s="1"/>
  <c r="R34" i="1"/>
  <c r="N34" i="1"/>
  <c r="J34" i="1"/>
  <c r="H34" i="1"/>
  <c r="H33" i="1"/>
  <c r="R32" i="1"/>
  <c r="R31" i="1"/>
  <c r="R30" i="1"/>
  <c r="N30" i="1"/>
  <c r="H30" i="1"/>
  <c r="J30" i="1" s="1"/>
  <c r="R29" i="1"/>
  <c r="N29" i="1"/>
  <c r="H29" i="1"/>
  <c r="J29" i="1" s="1"/>
  <c r="R28" i="1"/>
  <c r="N28" i="1"/>
  <c r="H28" i="1"/>
  <c r="J28" i="1" s="1"/>
  <c r="R27" i="1"/>
  <c r="N27" i="1"/>
  <c r="H27" i="1"/>
  <c r="J27" i="1" s="1"/>
  <c r="R26" i="1"/>
  <c r="R35" i="1" s="1"/>
  <c r="R51" i="1" s="1"/>
  <c r="N26" i="1"/>
  <c r="N35" i="1" s="1"/>
  <c r="N51" i="1" s="1"/>
  <c r="H26" i="1"/>
  <c r="H35" i="1" s="1"/>
  <c r="H51" i="1" s="1"/>
  <c r="N18" i="1"/>
  <c r="L18" i="1"/>
  <c r="R17" i="1"/>
  <c r="N17" i="1"/>
  <c r="J17" i="1"/>
  <c r="H17" i="1"/>
  <c r="R16" i="1"/>
  <c r="N16" i="1"/>
  <c r="J16" i="1"/>
  <c r="J18" i="1" s="1"/>
  <c r="H16" i="1"/>
  <c r="R15" i="1"/>
  <c r="R18" i="1" s="1"/>
  <c r="N15" i="1"/>
  <c r="J15" i="1"/>
  <c r="H15" i="1"/>
  <c r="H18" i="1" s="1"/>
  <c r="N14" i="1"/>
  <c r="L14" i="1"/>
  <c r="R13" i="1"/>
  <c r="N13" i="1"/>
  <c r="J13" i="1"/>
  <c r="H13" i="1"/>
  <c r="R12" i="1"/>
  <c r="N12" i="1"/>
  <c r="J12" i="1"/>
  <c r="H12" i="1"/>
  <c r="R11" i="1"/>
  <c r="R14" i="1" s="1"/>
  <c r="N11" i="1"/>
  <c r="J11" i="1"/>
  <c r="J14" i="1" s="1"/>
  <c r="S14" i="1" s="1"/>
  <c r="H11" i="1"/>
  <c r="H14" i="1" s="1"/>
  <c r="L10" i="1"/>
  <c r="L19" i="1" s="1"/>
  <c r="R9" i="1"/>
  <c r="N9" i="1"/>
  <c r="J9" i="1"/>
  <c r="J10" i="1" s="1"/>
  <c r="H9" i="1"/>
  <c r="R8" i="1"/>
  <c r="R10" i="1" s="1"/>
  <c r="R7" i="1"/>
  <c r="N7" i="1"/>
  <c r="J7" i="1"/>
  <c r="H7" i="1"/>
  <c r="R6" i="1"/>
  <c r="N6" i="1"/>
  <c r="N10" i="1" s="1"/>
  <c r="N19" i="1" s="1"/>
  <c r="J6" i="1"/>
  <c r="H6" i="1"/>
  <c r="H10" i="1" s="1"/>
  <c r="J177" i="1" l="1"/>
  <c r="R178" i="1" s="1"/>
  <c r="S168" i="1"/>
  <c r="H19" i="1"/>
  <c r="R19" i="1"/>
  <c r="H76" i="1"/>
  <c r="S18" i="1"/>
  <c r="S10" i="1"/>
  <c r="S19" i="1" s="1"/>
  <c r="J19" i="1"/>
  <c r="H188" i="1"/>
  <c r="H314" i="1"/>
  <c r="J306" i="1"/>
  <c r="J314" i="1" s="1"/>
  <c r="S339" i="1"/>
  <c r="J26" i="1"/>
  <c r="J35" i="1" s="1"/>
  <c r="J61" i="1"/>
  <c r="J62" i="1" s="1"/>
  <c r="J67" i="1"/>
  <c r="J93" i="1"/>
  <c r="S93" i="1" s="1"/>
  <c r="H144" i="1"/>
  <c r="N152" i="1"/>
  <c r="H177" i="1"/>
  <c r="N199" i="1"/>
  <c r="J198" i="1"/>
  <c r="S198" i="1" s="1"/>
  <c r="H198" i="1"/>
  <c r="R217" i="1"/>
  <c r="S216" i="1"/>
  <c r="S217" i="1" s="1"/>
  <c r="N238" i="1"/>
  <c r="R238" i="1"/>
  <c r="R248" i="1" s="1"/>
  <c r="H242" i="1"/>
  <c r="N247" i="1"/>
  <c r="H89" i="1"/>
  <c r="N93" i="1"/>
  <c r="H93" i="1"/>
  <c r="N97" i="1"/>
  <c r="S97" i="1" s="1"/>
  <c r="S172" i="1"/>
  <c r="H217" i="1"/>
  <c r="J217" i="1"/>
  <c r="R218" i="1" s="1"/>
  <c r="N294" i="1"/>
  <c r="R295" i="1" s="1"/>
  <c r="S270" i="1"/>
  <c r="S294" i="1" s="1"/>
  <c r="S293" i="1"/>
  <c r="J305" i="1"/>
  <c r="R314" i="1"/>
  <c r="R323" i="1" s="1"/>
  <c r="J344" i="1"/>
  <c r="H339" i="1"/>
  <c r="N89" i="1"/>
  <c r="N98" i="1" s="1"/>
  <c r="N153" i="1"/>
  <c r="J199" i="1"/>
  <c r="S188" i="1"/>
  <c r="S238" i="1"/>
  <c r="N76" i="1"/>
  <c r="J98" i="1"/>
  <c r="R99" i="1" s="1"/>
  <c r="H97" i="1"/>
  <c r="S126" i="1"/>
  <c r="J144" i="1"/>
  <c r="S144" i="1" s="1"/>
  <c r="J152" i="1"/>
  <c r="S152" i="1" s="1"/>
  <c r="S192" i="1"/>
  <c r="L248" i="1"/>
  <c r="J247" i="1"/>
  <c r="S247" i="1" s="1"/>
  <c r="R294" i="1"/>
  <c r="N305" i="1"/>
  <c r="N323" i="1" s="1"/>
  <c r="S322" i="1"/>
  <c r="N335" i="1"/>
  <c r="N344" i="1" s="1"/>
  <c r="H152" i="1"/>
  <c r="H192" i="1"/>
  <c r="H238" i="1"/>
  <c r="H248" i="1" s="1"/>
  <c r="H247" i="1"/>
  <c r="H305" i="1"/>
  <c r="H323" i="1" s="1"/>
  <c r="H335" i="1"/>
  <c r="H343" i="1"/>
  <c r="J76" i="1" l="1"/>
  <c r="R77" i="1" s="1"/>
  <c r="S62" i="1"/>
  <c r="S76" i="1" s="1"/>
  <c r="S248" i="1"/>
  <c r="H344" i="1"/>
  <c r="J153" i="1"/>
  <c r="R154" i="1" s="1"/>
  <c r="S89" i="1"/>
  <c r="S98" i="1" s="1"/>
  <c r="S199" i="1"/>
  <c r="S305" i="1"/>
  <c r="S323" i="1" s="1"/>
  <c r="J323" i="1"/>
  <c r="R324" i="1" s="1"/>
  <c r="S314" i="1"/>
  <c r="R20" i="1"/>
  <c r="S153" i="1"/>
  <c r="R200" i="1"/>
  <c r="R345" i="1"/>
  <c r="S177" i="1"/>
  <c r="J248" i="1"/>
  <c r="R249" i="1" s="1"/>
  <c r="S335" i="1"/>
  <c r="S344" i="1" s="1"/>
  <c r="H98" i="1"/>
  <c r="N248" i="1"/>
  <c r="H153" i="1"/>
  <c r="S35" i="1"/>
  <c r="S51" i="1" s="1"/>
  <c r="J51" i="1"/>
  <c r="R52" i="1" s="1"/>
  <c r="H199" i="1"/>
  <c r="Q348" i="1" l="1"/>
</calcChain>
</file>

<file path=xl/sharedStrings.xml><?xml version="1.0" encoding="utf-8"?>
<sst xmlns="http://schemas.openxmlformats.org/spreadsheetml/2006/main" count="528" uniqueCount="137">
  <si>
    <t xml:space="preserve"> </t>
  </si>
  <si>
    <t xml:space="preserve">Акт выполненых работ за  январь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</si>
  <si>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</si>
  <si>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</si>
  <si>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</si>
  <si>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</si>
  <si>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</si>
  <si>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</si>
  <si>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</si>
  <si>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</si>
  <si>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</si>
  <si>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</si>
  <si>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</si>
  <si>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</si>
  <si>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</si>
  <si>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</si>
  <si>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</si>
  <si>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50 лет Приморья д.17</t>
  </si>
  <si>
    <t>ТВК</t>
  </si>
  <si>
    <t>итого</t>
  </si>
  <si>
    <t>РСЦ</t>
  </si>
  <si>
    <t>Эл цех</t>
  </si>
  <si>
    <t xml:space="preserve">Акт выполненых работ за  февраль  2023 год </t>
  </si>
  <si>
    <t>Перекрытие холодной воды, установка кранов холодной воды, запуск, проверка</t>
  </si>
  <si>
    <t>кв 28</t>
  </si>
  <si>
    <t>мазда</t>
  </si>
  <si>
    <t>метапол ф12</t>
  </si>
  <si>
    <t>кран ф15</t>
  </si>
  <si>
    <t>шланг гибкий</t>
  </si>
  <si>
    <t>фумлента</t>
  </si>
  <si>
    <t>тройник ф26*15*26</t>
  </si>
  <si>
    <t>Демонтаж старой двери, дверного блока. Кстановка металической двери. 2 подьезд электрощитовые - уборка мусора.</t>
  </si>
  <si>
    <t>2 подьезд</t>
  </si>
  <si>
    <t>ниссан</t>
  </si>
  <si>
    <t>арматура ф12</t>
  </si>
  <si>
    <t>полоса 2*4</t>
  </si>
  <si>
    <t>труба ф32</t>
  </si>
  <si>
    <t xml:space="preserve">электроды </t>
  </si>
  <si>
    <t>диск отр</t>
  </si>
  <si>
    <t>саморез</t>
  </si>
  <si>
    <t>пена монт</t>
  </si>
  <si>
    <t>Демонтаж эл автомата двойного. Установка нового двойного автомата и его подключение.изоляция и протяжка жил</t>
  </si>
  <si>
    <t>кв 44</t>
  </si>
  <si>
    <t>автомат двойной</t>
  </si>
  <si>
    <t>изолента</t>
  </si>
  <si>
    <t xml:space="preserve">Акт выполненых работ за  март  2023 год </t>
  </si>
  <si>
    <t>Демонтаж и ремонт патрона, замена эл лампы 10ВТ</t>
  </si>
  <si>
    <t>Частичная замена эл лампы во всех подьездах. Зачистка эл контактов в эл патроне</t>
  </si>
  <si>
    <t xml:space="preserve">Акт выполненых работ за  апрель  2023 год </t>
  </si>
  <si>
    <t>Техническое обслуживание внутридомового газового оборудования</t>
  </si>
  <si>
    <t>счет № 124</t>
  </si>
  <si>
    <t xml:space="preserve">Акт выполненых работ за  май  2023 год </t>
  </si>
  <si>
    <t>Перекрытие стояка отопления, демонтаж стояка отопления, нарезка резьбы ф20, монтаж на метапол стояка отопления, запуск,проверка.</t>
  </si>
  <si>
    <t>фитинг мет ф26</t>
  </si>
  <si>
    <t xml:space="preserve">тройник метапол </t>
  </si>
  <si>
    <t>метапол ф26</t>
  </si>
  <si>
    <t>Перекрытие стояков воды в подвале, сброс,замена тсечных кранов на стояке холодной воды в туалете и в кухне., запуск, проверка</t>
  </si>
  <si>
    <t>кв 19</t>
  </si>
  <si>
    <t>труба ППР ф25</t>
  </si>
  <si>
    <t>тройник ППР 25*20</t>
  </si>
  <si>
    <t>кран ППР ф20</t>
  </si>
  <si>
    <t>угол ППР ф20</t>
  </si>
  <si>
    <t>муфта ППР ф25</t>
  </si>
  <si>
    <t xml:space="preserve">фумлента </t>
  </si>
  <si>
    <t>труба ППР 26</t>
  </si>
  <si>
    <t>Перекрытие холодной воды, замена крана в подьезде № 1и 3, запуск, проверка.</t>
  </si>
  <si>
    <t>Промывка и опресовка системы теплоснабжения</t>
  </si>
  <si>
    <t>Устройство пандусов, спиливание арматуры, ремонт ловочки</t>
  </si>
  <si>
    <t>смесь п/цемент (25 кг)</t>
  </si>
  <si>
    <t>доска 0,15*0,04*4</t>
  </si>
  <si>
    <t>Перепланировка перковочных мест, засыпка ям.</t>
  </si>
  <si>
    <t>погрузчик</t>
  </si>
  <si>
    <t>отсев</t>
  </si>
  <si>
    <t>Субботник</t>
  </si>
  <si>
    <t>24-25.05.2023</t>
  </si>
  <si>
    <t>Краска 6 кг</t>
  </si>
  <si>
    <t>Краска син. 3 кг</t>
  </si>
  <si>
    <t>краска зел 1,5 кг</t>
  </si>
  <si>
    <t>краска жел 1,5</t>
  </si>
  <si>
    <t>известь 3 кг</t>
  </si>
  <si>
    <t xml:space="preserve">колер </t>
  </si>
  <si>
    <t>Демонтаж фото реле 1 подьезд и замена его на новое ыото реле. Подключение и изоляция</t>
  </si>
  <si>
    <t>фото реле</t>
  </si>
  <si>
    <t xml:space="preserve">Акт выполненых работ за  июнь  2023 год </t>
  </si>
  <si>
    <t>Перекрытие двух стояков отопленря, сброс воды, запуск, проверка</t>
  </si>
  <si>
    <t>кв 21</t>
  </si>
  <si>
    <t>Реконструкция теплого узла</t>
  </si>
  <si>
    <t>Счет №РИ-326/З</t>
  </si>
  <si>
    <t xml:space="preserve">Акт выполненых работ за  июль  2023 год </t>
  </si>
  <si>
    <t>Демонтаж эл ламп и их замена. Ремонт эл патрона.</t>
  </si>
  <si>
    <t>3 подьезд</t>
  </si>
  <si>
    <t xml:space="preserve">Акт выполненых работ за  Август  2023 год </t>
  </si>
  <si>
    <t>замена лампочки и ифото реле</t>
  </si>
  <si>
    <t>фотореле</t>
  </si>
  <si>
    <t xml:space="preserve">Акт выполненых работ за  Сентябрь  2023 год </t>
  </si>
  <si>
    <t>ул.50 лет Приморья д.17</t>
  </si>
  <si>
    <t>Перекрытие и сброс стояков воды</t>
  </si>
  <si>
    <t>кв 45</t>
  </si>
  <si>
    <t>перекрытие холодной воды, демонтаж стояка канализации в подвале, монтаж на пластиковую трубу ф110 и ф50, прочистка канализационной трубы ф110, запуск, проверка.</t>
  </si>
  <si>
    <t>кв 1</t>
  </si>
  <si>
    <t>2,5</t>
  </si>
  <si>
    <t>труба ф110 (2м)</t>
  </si>
  <si>
    <t>труба ф50 (2м)</t>
  </si>
  <si>
    <t>отвод ф50</t>
  </si>
  <si>
    <t>тройник ф110/  ф50</t>
  </si>
  <si>
    <t>манжет</t>
  </si>
  <si>
    <t>труба ф110 (250мм)</t>
  </si>
  <si>
    <t>Изоляция скруток</t>
  </si>
  <si>
    <t>кв 4</t>
  </si>
  <si>
    <t xml:space="preserve">Акт выполненых работ за  Октябрь  2023 год </t>
  </si>
  <si>
    <t>ул. 50 ЛЕТ Приморья д.17</t>
  </si>
  <si>
    <t>сброс возбуха из системы отопления</t>
  </si>
  <si>
    <t>кв 47</t>
  </si>
  <si>
    <t>Установка счетчика в рабочее положение</t>
  </si>
  <si>
    <t>кв 34</t>
  </si>
  <si>
    <t>Установка и регулировка доводчика</t>
  </si>
  <si>
    <t>доводчик больш</t>
  </si>
  <si>
    <t>шурупы</t>
  </si>
  <si>
    <t>Протяжка электро провода через подвал в гофре и установитт розетку и установить вводный автомат в ВРУ</t>
  </si>
  <si>
    <t>хомут</t>
  </si>
  <si>
    <t>провод 2*2,5</t>
  </si>
  <si>
    <t>розетка</t>
  </si>
  <si>
    <t>бокс</t>
  </si>
  <si>
    <t>автомат25А</t>
  </si>
  <si>
    <t>нулевая шина</t>
  </si>
  <si>
    <t>гофра ф16</t>
  </si>
  <si>
    <t>Демонтаж неисправного фонаря. Установка , подключение и изоляция новой панели светодиодной.</t>
  </si>
  <si>
    <t>панель светод</t>
  </si>
  <si>
    <t xml:space="preserve">Акт выполненых работ за  Ноябрь  2023 год </t>
  </si>
  <si>
    <t>Закрытие подвальных окон. Утепление теплотрассы после узла управления.</t>
  </si>
  <si>
    <t>пеноплекс</t>
  </si>
  <si>
    <t>базалит</t>
  </si>
  <si>
    <t xml:space="preserve">железо </t>
  </si>
  <si>
    <t>проволока</t>
  </si>
  <si>
    <t>Демонтаж неисправного светильника в тамбуре 2 подьезда. Установка и подключение накладной светодиодной панели с оптико датчиком. Изоляция соединений</t>
  </si>
  <si>
    <t xml:space="preserve">Акт выполненых работ за  Декабрь 2023 год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</si>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</sst>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0" fillId="0" borderId="2" xfId="0" applyNumberFormat="1" applyBorder="1" applyAlignment="1">
      <alignment wrapText="1"/>
    </xf>
    <xf numFmtId="2" fontId="2" fillId="0" borderId="0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0" fontId="0" fillId="0" borderId="0" xfId="0" applyBorder="1"/>
    <xf numFmtId="2" fontId="0" fillId="0" borderId="0" xfId="0" applyNumberFormat="1"/>
    <xf numFmtId="2" fontId="2" fillId="0" borderId="2" xfId="0" applyNumberFormat="1" applyFont="1" applyBorder="1"/>
    <xf numFmtId="0" fontId="7" fillId="0" borderId="2" xfId="0" applyFont="1" applyBorder="1" applyAlignment="1">
      <alignment wrapText="1"/>
    </xf>
    <xf numFmtId="49" fontId="0" fillId="0" borderId="2" xfId="0" applyNumberFormat="1" applyBorder="1"/>
    <xf numFmtId="0" fontId="3" fillId="0" borderId="2" xfId="0" applyFont="1" applyFill="1" applyBorder="1" applyAlignment="1">
      <alignment wrapText="1"/>
    </xf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6E632-CFA5-4FFE-B59C-A31B34947AE8}">
  <sheetPr>
    <tabColor rgb="FFFFFF00"/>
  </sheetPr>
  <dimension ref="A2:S348"/>
  <sheetViews>
    <sheetView tabSelected="1" zoomScale="90" zoomScaleNormal="90" workbookViewId="0">
      <pane xSplit="1" ySplit="1" topLeftCell="B323" activePane="bottomRight" state="frozen"/>
      <selection pane="topRight" activeCell="B1" sqref="B1"/>
      <selection pane="bottomLeft" activeCell="A5" sqref="A5"/>
      <selection pane="bottomRight" activeCell="Y159" sqref="Y159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0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7" max="17" width="12.140625" bestFit="1" customWidth="1"/>
    <col min="18" max="18" width="12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2" spans="1:19" ht="20.25" x14ac:dyDescent="0.3">
      <c r="F2" t="s">
        <v>0</v>
      </c>
      <c r="H2" s="1" t="s">
        <v>1</v>
      </c>
    </row>
    <row r="4" spans="1:19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8</v>
      </c>
      <c r="H4" s="4" t="s">
        <v>9</v>
      </c>
      <c r="I4" s="4"/>
      <c r="J4" s="4"/>
      <c r="K4" s="2"/>
      <c r="L4" s="4" t="s">
        <v>10</v>
      </c>
      <c r="M4" s="4"/>
      <c r="N4" s="4"/>
      <c r="O4" s="4" t="s">
        <v>11</v>
      </c>
      <c r="P4" s="4"/>
      <c r="Q4" s="4"/>
      <c r="R4" s="4"/>
    </row>
    <row r="5" spans="1:19" ht="25.5" x14ac:dyDescent="0.2">
      <c r="A5" s="5"/>
      <c r="B5" s="5"/>
      <c r="C5" s="5"/>
      <c r="D5" s="5"/>
      <c r="E5" s="5"/>
      <c r="F5" s="6"/>
      <c r="G5" s="6"/>
      <c r="H5" s="7" t="s">
        <v>12</v>
      </c>
      <c r="I5" s="8" t="s">
        <v>13</v>
      </c>
      <c r="J5" s="7" t="s">
        <v>14</v>
      </c>
      <c r="K5" s="9"/>
      <c r="L5" s="7" t="s">
        <v>12</v>
      </c>
      <c r="M5" s="7" t="s">
        <v>15</v>
      </c>
      <c r="N5" s="7" t="s">
        <v>14</v>
      </c>
      <c r="O5" s="8" t="s">
        <v>16</v>
      </c>
      <c r="P5" s="7" t="s">
        <v>12</v>
      </c>
      <c r="Q5" s="7" t="s">
        <v>15</v>
      </c>
      <c r="R5" s="7" t="s">
        <v>14</v>
      </c>
    </row>
    <row r="6" spans="1:19" ht="15.75" x14ac:dyDescent="0.25">
      <c r="A6" s="10"/>
      <c r="B6" s="11"/>
      <c r="C6" s="10"/>
      <c r="D6" s="11"/>
      <c r="E6" s="12" t="s">
        <v>17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>P6*Q6</f>
        <v>0</v>
      </c>
      <c r="S6" s="14"/>
    </row>
    <row r="7" spans="1:19" ht="15" x14ac:dyDescent="0.2">
      <c r="A7" s="10"/>
      <c r="B7" s="11"/>
      <c r="C7" s="10"/>
      <c r="D7" s="10"/>
      <c r="E7" s="15" t="s">
        <v>18</v>
      </c>
      <c r="F7" s="10"/>
      <c r="G7" s="10"/>
      <c r="H7" s="13">
        <f>F7*G7</f>
        <v>0</v>
      </c>
      <c r="I7" s="13"/>
      <c r="J7" s="13">
        <f>H7*I7</f>
        <v>0</v>
      </c>
      <c r="K7" s="13"/>
      <c r="L7" s="13"/>
      <c r="M7" s="13"/>
      <c r="N7" s="13">
        <f>L7*M7</f>
        <v>0</v>
      </c>
      <c r="O7" s="13"/>
      <c r="P7" s="13"/>
      <c r="Q7" s="13"/>
      <c r="R7" s="13">
        <f t="shared" ref="R7:R9" si="0">P7*Q7</f>
        <v>0</v>
      </c>
      <c r="S7" s="14"/>
    </row>
    <row r="8" spans="1:19" ht="15" x14ac:dyDescent="0.2">
      <c r="A8" s="10"/>
      <c r="B8" s="11"/>
      <c r="C8" s="16"/>
      <c r="D8" s="10"/>
      <c r="E8" s="17"/>
      <c r="F8" s="10"/>
      <c r="G8" s="10"/>
      <c r="H8" s="13"/>
      <c r="I8" s="13"/>
      <c r="J8" s="13"/>
      <c r="K8" s="13"/>
      <c r="L8" s="13"/>
      <c r="M8" s="13"/>
      <c r="N8" s="13"/>
      <c r="O8" s="18"/>
      <c r="P8" s="13"/>
      <c r="Q8" s="13"/>
      <c r="R8" s="13">
        <f t="shared" si="0"/>
        <v>0</v>
      </c>
      <c r="S8" s="19"/>
    </row>
    <row r="9" spans="1:19" x14ac:dyDescent="0.2">
      <c r="A9" s="10"/>
      <c r="B9" s="11"/>
      <c r="C9" s="10"/>
      <c r="D9" s="10"/>
      <c r="E9" s="10"/>
      <c r="F9" s="10"/>
      <c r="G9" s="10"/>
      <c r="H9" s="13">
        <f>F9*G9</f>
        <v>0</v>
      </c>
      <c r="I9" s="13"/>
      <c r="J9" s="13">
        <f>H9*I9</f>
        <v>0</v>
      </c>
      <c r="K9" s="13"/>
      <c r="L9" s="13"/>
      <c r="M9" s="13"/>
      <c r="N9" s="13">
        <f>L9*M9</f>
        <v>0</v>
      </c>
      <c r="O9" s="13"/>
      <c r="P9" s="13"/>
      <c r="Q9" s="13"/>
      <c r="R9" s="13">
        <f t="shared" si="0"/>
        <v>0</v>
      </c>
      <c r="S9" s="19"/>
    </row>
    <row r="10" spans="1:19" x14ac:dyDescent="0.2">
      <c r="A10" s="10"/>
      <c r="B10" s="11"/>
      <c r="C10" s="10"/>
      <c r="D10" s="10"/>
      <c r="E10" s="20" t="s">
        <v>19</v>
      </c>
      <c r="F10" s="10"/>
      <c r="G10" s="10"/>
      <c r="H10" s="21">
        <f>SUM(H6:H9)</f>
        <v>0</v>
      </c>
      <c r="I10" s="13"/>
      <c r="J10" s="21">
        <f>SUM(J6:J9)</f>
        <v>0</v>
      </c>
      <c r="K10" s="13"/>
      <c r="L10" s="21">
        <f>SUM(L6:L9)</f>
        <v>0</v>
      </c>
      <c r="M10" s="13"/>
      <c r="N10" s="21">
        <f>SUM(N6:N9)</f>
        <v>0</v>
      </c>
      <c r="O10" s="13"/>
      <c r="P10" s="13"/>
      <c r="Q10" s="13"/>
      <c r="R10" s="21">
        <f>SUM(R6:R9)</f>
        <v>0</v>
      </c>
      <c r="S10" s="14">
        <f>J10+N10+R10</f>
        <v>0</v>
      </c>
    </row>
    <row r="11" spans="1:19" ht="15" x14ac:dyDescent="0.2">
      <c r="A11" s="10"/>
      <c r="B11" s="11"/>
      <c r="C11" s="10"/>
      <c r="D11" s="10"/>
      <c r="E11" s="15" t="s">
        <v>20</v>
      </c>
      <c r="F11" s="10"/>
      <c r="G11" s="10"/>
      <c r="H11" s="13">
        <f>F11*G11</f>
        <v>0</v>
      </c>
      <c r="I11" s="13"/>
      <c r="J11" s="13">
        <f>H11*I11</f>
        <v>0</v>
      </c>
      <c r="K11" s="13"/>
      <c r="L11" s="13"/>
      <c r="M11" s="13"/>
      <c r="N11" s="13">
        <f>L11*M11</f>
        <v>0</v>
      </c>
      <c r="O11" s="13"/>
      <c r="P11" s="13"/>
      <c r="Q11" s="13"/>
      <c r="R11" s="13">
        <f>P11</f>
        <v>0</v>
      </c>
      <c r="S11" s="22"/>
    </row>
    <row r="12" spans="1:19" ht="15" x14ac:dyDescent="0.2">
      <c r="A12" s="10"/>
      <c r="B12" s="11"/>
      <c r="C12" s="10"/>
      <c r="D12" s="10"/>
      <c r="E12" s="15"/>
      <c r="F12" s="10"/>
      <c r="G12" s="10"/>
      <c r="H12" s="13">
        <f t="shared" ref="H12:H13" si="1">F12*G12</f>
        <v>0</v>
      </c>
      <c r="I12" s="13"/>
      <c r="J12" s="13">
        <f>H12*I12</f>
        <v>0</v>
      </c>
      <c r="K12" s="13"/>
      <c r="L12" s="13"/>
      <c r="M12" s="13"/>
      <c r="N12" s="13">
        <f t="shared" ref="N12" si="2">L12*M12</f>
        <v>0</v>
      </c>
      <c r="O12" s="13"/>
      <c r="P12" s="13"/>
      <c r="Q12" s="13"/>
      <c r="R12" s="13">
        <f t="shared" ref="R12:R13" si="3">P12*Q12</f>
        <v>0</v>
      </c>
      <c r="S12" s="22"/>
    </row>
    <row r="13" spans="1:19" x14ac:dyDescent="0.2">
      <c r="A13" s="10"/>
      <c r="B13" s="11"/>
      <c r="C13" s="10"/>
      <c r="D13" s="10"/>
      <c r="E13" s="10"/>
      <c r="F13" s="10"/>
      <c r="G13" s="10"/>
      <c r="H13" s="13">
        <f t="shared" si="1"/>
        <v>0</v>
      </c>
      <c r="I13" s="13"/>
      <c r="J13" s="13">
        <f t="shared" ref="J13" si="4">H13*I13</f>
        <v>0</v>
      </c>
      <c r="K13" s="13"/>
      <c r="L13" s="13"/>
      <c r="M13" s="13"/>
      <c r="N13" s="13">
        <f>L13*M13</f>
        <v>0</v>
      </c>
      <c r="O13" s="13"/>
      <c r="P13" s="13"/>
      <c r="Q13" s="13"/>
      <c r="R13" s="13">
        <f t="shared" si="3"/>
        <v>0</v>
      </c>
      <c r="S13" s="14"/>
    </row>
    <row r="14" spans="1:19" x14ac:dyDescent="0.2">
      <c r="A14" s="10"/>
      <c r="B14" s="11"/>
      <c r="C14" s="10"/>
      <c r="D14" s="10"/>
      <c r="E14" s="20" t="s">
        <v>19</v>
      </c>
      <c r="F14" s="10"/>
      <c r="G14" s="10"/>
      <c r="H14" s="21">
        <f>SUM(H11:H13)</f>
        <v>0</v>
      </c>
      <c r="I14" s="13"/>
      <c r="J14" s="21">
        <f>SUM(J11:J13)</f>
        <v>0</v>
      </c>
      <c r="K14" s="13"/>
      <c r="L14" s="21">
        <f>SUM(L11:L13)</f>
        <v>0</v>
      </c>
      <c r="M14" s="13"/>
      <c r="N14" s="21">
        <f>SUM(N11:N13)</f>
        <v>0</v>
      </c>
      <c r="O14" s="13"/>
      <c r="P14" s="13"/>
      <c r="Q14" s="13"/>
      <c r="R14" s="21">
        <f>SUM(R11:R13)</f>
        <v>0</v>
      </c>
      <c r="S14" s="14">
        <f>J14+N14+R14</f>
        <v>0</v>
      </c>
    </row>
    <row r="15" spans="1:19" ht="15" x14ac:dyDescent="0.2">
      <c r="A15" s="10"/>
      <c r="B15" s="11"/>
      <c r="C15" s="10"/>
      <c r="D15" s="10"/>
      <c r="E15" s="15" t="s">
        <v>21</v>
      </c>
      <c r="F15" s="10"/>
      <c r="G15" s="10"/>
      <c r="H15" s="13">
        <f>F15*G15</f>
        <v>0</v>
      </c>
      <c r="I15" s="13"/>
      <c r="J15" s="13">
        <f>H15*I15</f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>P15*Q15</f>
        <v>0</v>
      </c>
      <c r="S15" s="22"/>
    </row>
    <row r="16" spans="1:19" ht="15" x14ac:dyDescent="0.2">
      <c r="A16" s="10"/>
      <c r="B16" s="11"/>
      <c r="C16" s="16"/>
      <c r="D16" s="10"/>
      <c r="E16" s="15"/>
      <c r="F16" s="10"/>
      <c r="G16" s="10"/>
      <c r="H16" s="13">
        <f>F16*G16</f>
        <v>0</v>
      </c>
      <c r="I16" s="13"/>
      <c r="J16" s="13">
        <f t="shared" ref="J16:J17" si="5">H16*I16</f>
        <v>0</v>
      </c>
      <c r="K16" s="13"/>
      <c r="L16" s="13"/>
      <c r="M16" s="13"/>
      <c r="N16" s="13">
        <f>L16*M16</f>
        <v>0</v>
      </c>
      <c r="O16" s="13"/>
      <c r="P16" s="13"/>
      <c r="Q16" s="13"/>
      <c r="R16" s="13">
        <f t="shared" ref="R16:R17" si="6">P16*Q16</f>
        <v>0</v>
      </c>
      <c r="S16" s="22"/>
    </row>
    <row r="17" spans="1:19" x14ac:dyDescent="0.2">
      <c r="A17" s="10"/>
      <c r="B17" s="11"/>
      <c r="C17" s="10"/>
      <c r="D17" s="10"/>
      <c r="E17" s="10"/>
      <c r="F17" s="10"/>
      <c r="G17" s="10"/>
      <c r="H17" s="13">
        <f>F17*G17</f>
        <v>0</v>
      </c>
      <c r="I17" s="13"/>
      <c r="J17" s="13">
        <f t="shared" si="5"/>
        <v>0</v>
      </c>
      <c r="K17" s="13"/>
      <c r="L17" s="13"/>
      <c r="M17" s="13"/>
      <c r="N17" s="13">
        <f>L17*M17</f>
        <v>0</v>
      </c>
      <c r="O17" s="13"/>
      <c r="P17" s="13"/>
      <c r="Q17" s="13"/>
      <c r="R17" s="13">
        <f t="shared" si="6"/>
        <v>0</v>
      </c>
      <c r="S17" s="22"/>
    </row>
    <row r="18" spans="1:19" x14ac:dyDescent="0.2">
      <c r="A18" s="10"/>
      <c r="B18" s="11"/>
      <c r="C18" s="10"/>
      <c r="D18" s="10"/>
      <c r="E18" s="20" t="s">
        <v>19</v>
      </c>
      <c r="F18" s="10"/>
      <c r="G18" s="10"/>
      <c r="H18" s="21">
        <f>SUM(H15:H17)</f>
        <v>0</v>
      </c>
      <c r="I18" s="13"/>
      <c r="J18" s="21">
        <f>SUM(J16:J17)</f>
        <v>0</v>
      </c>
      <c r="K18" s="13"/>
      <c r="L18" s="21">
        <f>SUM(L15:L17)</f>
        <v>0</v>
      </c>
      <c r="M18" s="13"/>
      <c r="N18" s="21">
        <f>SUM(N15:N17)</f>
        <v>0</v>
      </c>
      <c r="O18" s="13"/>
      <c r="P18" s="13"/>
      <c r="Q18" s="13"/>
      <c r="R18" s="21">
        <f>SUM(R15:R17)</f>
        <v>0</v>
      </c>
      <c r="S18" s="14">
        <f>J18+N18+R18</f>
        <v>0</v>
      </c>
    </row>
    <row r="19" spans="1:19" x14ac:dyDescent="0.2">
      <c r="A19" s="10"/>
      <c r="B19" s="11"/>
      <c r="C19" s="10"/>
      <c r="D19" s="10"/>
      <c r="E19" s="20" t="s">
        <v>19</v>
      </c>
      <c r="F19" s="10"/>
      <c r="G19" s="10"/>
      <c r="H19" s="21">
        <f>H10+H14+H18</f>
        <v>0</v>
      </c>
      <c r="I19" s="13"/>
      <c r="J19" s="21">
        <f>J10+J14+J18</f>
        <v>0</v>
      </c>
      <c r="K19" s="13"/>
      <c r="L19" s="21">
        <f>L10+L14+L18</f>
        <v>0</v>
      </c>
      <c r="M19" s="13"/>
      <c r="N19" s="21">
        <f>N10+N14+N18</f>
        <v>0</v>
      </c>
      <c r="O19" s="13"/>
      <c r="P19" s="13"/>
      <c r="Q19" s="13"/>
      <c r="R19" s="21">
        <f>R10+R14+R18</f>
        <v>0</v>
      </c>
      <c r="S19" s="21">
        <f>SUM(S6:S18)</f>
        <v>0</v>
      </c>
    </row>
    <row r="20" spans="1:19" x14ac:dyDescent="0.2">
      <c r="C20" s="23"/>
      <c r="R20" s="24">
        <f>J19+N19+R19</f>
        <v>0</v>
      </c>
      <c r="S20" s="24" t="s">
        <v>0</v>
      </c>
    </row>
    <row r="22" spans="1:19" ht="20.25" x14ac:dyDescent="0.3">
      <c r="F22" t="s">
        <v>0</v>
      </c>
      <c r="H22" s="1" t="s">
        <v>22</v>
      </c>
    </row>
    <row r="24" spans="1:19" x14ac:dyDescent="0.2">
      <c r="A24" s="2" t="s">
        <v>2</v>
      </c>
      <c r="B24" s="2" t="s">
        <v>3</v>
      </c>
      <c r="C24" s="2" t="s">
        <v>4</v>
      </c>
      <c r="D24" s="2" t="s">
        <v>5</v>
      </c>
      <c r="E24" s="2" t="s">
        <v>6</v>
      </c>
      <c r="F24" s="3" t="s">
        <v>7</v>
      </c>
      <c r="G24" s="3" t="s">
        <v>8</v>
      </c>
      <c r="H24" s="4" t="s">
        <v>9</v>
      </c>
      <c r="I24" s="4"/>
      <c r="J24" s="4"/>
      <c r="K24" s="2"/>
      <c r="L24" s="4" t="s">
        <v>10</v>
      </c>
      <c r="M24" s="4"/>
      <c r="N24" s="4"/>
      <c r="O24" s="4" t="s">
        <v>11</v>
      </c>
      <c r="P24" s="4"/>
      <c r="Q24" s="4"/>
      <c r="R24" s="4"/>
    </row>
    <row r="25" spans="1:19" ht="25.5" x14ac:dyDescent="0.2">
      <c r="A25" s="5"/>
      <c r="B25" s="5"/>
      <c r="C25" s="5"/>
      <c r="D25" s="5"/>
      <c r="E25" s="5"/>
      <c r="F25" s="6"/>
      <c r="G25" s="6"/>
      <c r="H25" s="7" t="s">
        <v>12</v>
      </c>
      <c r="I25" s="8" t="s">
        <v>13</v>
      </c>
      <c r="J25" s="7" t="s">
        <v>14</v>
      </c>
      <c r="K25" s="9"/>
      <c r="L25" s="7" t="s">
        <v>12</v>
      </c>
      <c r="M25" s="7" t="s">
        <v>15</v>
      </c>
      <c r="N25" s="7" t="s">
        <v>14</v>
      </c>
      <c r="O25" s="8" t="s">
        <v>16</v>
      </c>
      <c r="P25" s="7" t="s">
        <v>12</v>
      </c>
      <c r="Q25" s="7" t="s">
        <v>15</v>
      </c>
      <c r="R25" s="7" t="s">
        <v>14</v>
      </c>
    </row>
    <row r="26" spans="1:19" ht="15.75" x14ac:dyDescent="0.25">
      <c r="A26" s="10"/>
      <c r="B26" s="11"/>
      <c r="C26" s="10"/>
      <c r="D26" s="11"/>
      <c r="E26" s="12" t="s">
        <v>17</v>
      </c>
      <c r="F26" s="10"/>
      <c r="G26" s="10"/>
      <c r="H26" s="13">
        <f>F26*G26</f>
        <v>0</v>
      </c>
      <c r="I26" s="13"/>
      <c r="J26" s="13">
        <f>H26*I26</f>
        <v>0</v>
      </c>
      <c r="K26" s="13"/>
      <c r="L26" s="13"/>
      <c r="M26" s="13"/>
      <c r="N26" s="13">
        <f>L26*M26</f>
        <v>0</v>
      </c>
      <c r="O26" s="13"/>
      <c r="P26" s="13"/>
      <c r="Q26" s="13"/>
      <c r="R26" s="13">
        <f>P26*Q26</f>
        <v>0</v>
      </c>
      <c r="S26" s="14"/>
    </row>
    <row r="27" spans="1:19" ht="15" x14ac:dyDescent="0.2">
      <c r="A27" s="10"/>
      <c r="B27" s="11"/>
      <c r="C27" s="10"/>
      <c r="D27" s="10"/>
      <c r="E27" s="15" t="s">
        <v>18</v>
      </c>
      <c r="F27" s="10"/>
      <c r="G27" s="10"/>
      <c r="H27" s="13">
        <f>F27*G27</f>
        <v>0</v>
      </c>
      <c r="I27" s="13"/>
      <c r="J27" s="13">
        <f>H27*I27</f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 t="shared" ref="R27:R34" si="7">P27*Q27</f>
        <v>0</v>
      </c>
      <c r="S27" s="14"/>
    </row>
    <row r="28" spans="1:19" ht="63.75" x14ac:dyDescent="0.2">
      <c r="A28" s="10">
        <v>1</v>
      </c>
      <c r="B28" s="11" t="s">
        <v>23</v>
      </c>
      <c r="C28" s="16">
        <v>44959</v>
      </c>
      <c r="D28" s="10" t="s">
        <v>0</v>
      </c>
      <c r="E28" s="17" t="s">
        <v>24</v>
      </c>
      <c r="F28" s="10">
        <v>2.5</v>
      </c>
      <c r="G28" s="10">
        <v>2</v>
      </c>
      <c r="H28" s="13">
        <f>F28*G28</f>
        <v>5</v>
      </c>
      <c r="I28" s="13">
        <v>600</v>
      </c>
      <c r="J28" s="13">
        <f>H28*I28</f>
        <v>3000</v>
      </c>
      <c r="K28" s="13" t="s">
        <v>25</v>
      </c>
      <c r="L28" s="13">
        <v>0.5</v>
      </c>
      <c r="M28" s="13">
        <v>450</v>
      </c>
      <c r="N28" s="13">
        <f>L28*M28</f>
        <v>225</v>
      </c>
      <c r="O28" s="18" t="s">
        <v>26</v>
      </c>
      <c r="P28" s="13">
        <v>12</v>
      </c>
      <c r="Q28" s="13">
        <v>76</v>
      </c>
      <c r="R28" s="13">
        <f>P28*Q28</f>
        <v>912</v>
      </c>
      <c r="S28" s="19"/>
    </row>
    <row r="29" spans="1:19" ht="15" x14ac:dyDescent="0.2">
      <c r="A29" s="10" t="s">
        <v>0</v>
      </c>
      <c r="B29" s="11"/>
      <c r="C29" s="16"/>
      <c r="D29" s="10"/>
      <c r="E29" s="17"/>
      <c r="F29" s="10"/>
      <c r="G29" s="10"/>
      <c r="H29" s="13">
        <f t="shared" ref="H29:H33" si="8">F29*G29</f>
        <v>0</v>
      </c>
      <c r="I29" s="13"/>
      <c r="J29" s="13">
        <f t="shared" ref="J29:J30" si="9">H29*I29</f>
        <v>0</v>
      </c>
      <c r="K29" s="13" t="s">
        <v>0</v>
      </c>
      <c r="L29" s="13">
        <v>0.5</v>
      </c>
      <c r="M29" s="13"/>
      <c r="N29" s="13">
        <f>L29*M29</f>
        <v>0</v>
      </c>
      <c r="O29" s="18" t="s">
        <v>27</v>
      </c>
      <c r="P29" s="13">
        <v>4</v>
      </c>
      <c r="Q29" s="13">
        <v>245</v>
      </c>
      <c r="R29" s="13">
        <f t="shared" ref="R29:R32" si="10">P29*Q29</f>
        <v>980</v>
      </c>
      <c r="S29" s="19"/>
    </row>
    <row r="30" spans="1:19" ht="25.5" x14ac:dyDescent="0.2">
      <c r="A30" s="10" t="s">
        <v>0</v>
      </c>
      <c r="B30" s="11"/>
      <c r="C30" s="16"/>
      <c r="D30" s="10"/>
      <c r="E30" s="17"/>
      <c r="F30" s="10"/>
      <c r="G30" s="10"/>
      <c r="H30" s="13">
        <f t="shared" si="8"/>
        <v>0</v>
      </c>
      <c r="I30" s="13"/>
      <c r="J30" s="13">
        <f t="shared" si="9"/>
        <v>0</v>
      </c>
      <c r="K30" s="13" t="s">
        <v>0</v>
      </c>
      <c r="L30" s="13">
        <v>0.5</v>
      </c>
      <c r="M30" s="13"/>
      <c r="N30" s="13">
        <f>L30*M30</f>
        <v>0</v>
      </c>
      <c r="O30" s="18" t="s">
        <v>28</v>
      </c>
      <c r="P30" s="13">
        <v>2</v>
      </c>
      <c r="Q30" s="13">
        <v>80</v>
      </c>
      <c r="R30" s="13">
        <f t="shared" si="10"/>
        <v>160</v>
      </c>
      <c r="S30" s="19"/>
    </row>
    <row r="31" spans="1:19" ht="15" x14ac:dyDescent="0.2">
      <c r="A31" s="10"/>
      <c r="B31" s="11"/>
      <c r="C31" s="16"/>
      <c r="D31" s="10"/>
      <c r="E31" s="17"/>
      <c r="F31" s="10"/>
      <c r="G31" s="10"/>
      <c r="H31" s="13"/>
      <c r="I31" s="13"/>
      <c r="J31" s="13"/>
      <c r="K31" s="13"/>
      <c r="L31" s="13"/>
      <c r="M31" s="13"/>
      <c r="N31" s="13"/>
      <c r="O31" s="18" t="s">
        <v>29</v>
      </c>
      <c r="P31" s="13">
        <v>1</v>
      </c>
      <c r="Q31" s="13">
        <v>70</v>
      </c>
      <c r="R31" s="13">
        <f t="shared" si="10"/>
        <v>70</v>
      </c>
      <c r="S31" s="19"/>
    </row>
    <row r="32" spans="1:19" ht="38.25" x14ac:dyDescent="0.2">
      <c r="A32" s="10"/>
      <c r="B32" s="11"/>
      <c r="C32" s="16"/>
      <c r="D32" s="10"/>
      <c r="E32" s="17"/>
      <c r="F32" s="10"/>
      <c r="G32" s="10"/>
      <c r="H32" s="13"/>
      <c r="I32" s="13"/>
      <c r="J32" s="13"/>
      <c r="K32" s="13"/>
      <c r="L32" s="13"/>
      <c r="M32" s="13"/>
      <c r="N32" s="13"/>
      <c r="O32" s="18" t="s">
        <v>30</v>
      </c>
      <c r="P32" s="13">
        <v>2</v>
      </c>
      <c r="Q32" s="13">
        <v>257</v>
      </c>
      <c r="R32" s="13">
        <f t="shared" si="10"/>
        <v>514</v>
      </c>
      <c r="S32" s="19"/>
    </row>
    <row r="33" spans="1:19" ht="15" x14ac:dyDescent="0.2">
      <c r="A33" s="10" t="s">
        <v>0</v>
      </c>
      <c r="B33" s="11"/>
      <c r="C33" s="16"/>
      <c r="D33" s="10"/>
      <c r="E33" s="17"/>
      <c r="F33" s="10"/>
      <c r="G33" s="10"/>
      <c r="H33" s="13">
        <f t="shared" si="8"/>
        <v>0</v>
      </c>
      <c r="I33" s="13"/>
      <c r="J33" s="13"/>
      <c r="K33" s="13" t="s">
        <v>0</v>
      </c>
      <c r="L33" s="13">
        <v>0.5</v>
      </c>
      <c r="M33" s="13"/>
      <c r="N33" s="13"/>
      <c r="O33" s="13"/>
      <c r="P33" s="13"/>
      <c r="Q33" s="13"/>
      <c r="R33" s="13"/>
      <c r="S33" s="19"/>
    </row>
    <row r="34" spans="1:19" x14ac:dyDescent="0.2">
      <c r="A34" s="10"/>
      <c r="B34" s="11"/>
      <c r="C34" s="10"/>
      <c r="D34" s="10"/>
      <c r="E34" s="10"/>
      <c r="F34" s="10"/>
      <c r="G34" s="10"/>
      <c r="H34" s="13">
        <f>F34*G34</f>
        <v>0</v>
      </c>
      <c r="I34" s="13"/>
      <c r="J34" s="13">
        <f>H34*I34</f>
        <v>0</v>
      </c>
      <c r="K34" s="13"/>
      <c r="L34" s="13"/>
      <c r="M34" s="13"/>
      <c r="N34" s="13">
        <f>L34*M34</f>
        <v>0</v>
      </c>
      <c r="O34" s="13"/>
      <c r="P34" s="13"/>
      <c r="Q34" s="13"/>
      <c r="R34" s="13">
        <f t="shared" si="7"/>
        <v>0</v>
      </c>
      <c r="S34" s="19"/>
    </row>
    <row r="35" spans="1:19" x14ac:dyDescent="0.2">
      <c r="A35" s="10"/>
      <c r="B35" s="11"/>
      <c r="C35" s="10"/>
      <c r="D35" s="10"/>
      <c r="E35" s="20" t="s">
        <v>19</v>
      </c>
      <c r="F35" s="10"/>
      <c r="G35" s="10"/>
      <c r="H35" s="21">
        <f>SUM(H26:H34)</f>
        <v>5</v>
      </c>
      <c r="I35" s="13"/>
      <c r="J35" s="21">
        <f>SUM(J26:J34)</f>
        <v>3000</v>
      </c>
      <c r="K35" s="13"/>
      <c r="L35" s="21">
        <f>SUM(L26:L34)</f>
        <v>2</v>
      </c>
      <c r="M35" s="13"/>
      <c r="N35" s="21">
        <f>SUM(N26:N34)</f>
        <v>225</v>
      </c>
      <c r="O35" s="13"/>
      <c r="P35" s="13"/>
      <c r="Q35" s="13"/>
      <c r="R35" s="21">
        <f>SUM(R26:R34)</f>
        <v>2636</v>
      </c>
      <c r="S35" s="14">
        <f>J35+N35+R35</f>
        <v>5861</v>
      </c>
    </row>
    <row r="36" spans="1:19" ht="15" x14ac:dyDescent="0.2">
      <c r="A36" s="10" t="s">
        <v>0</v>
      </c>
      <c r="B36" s="11"/>
      <c r="C36" s="10"/>
      <c r="D36" s="10"/>
      <c r="E36" s="15" t="s">
        <v>20</v>
      </c>
      <c r="F36" s="10"/>
      <c r="G36" s="10"/>
      <c r="H36" s="13">
        <f>F36*G36</f>
        <v>0</v>
      </c>
      <c r="I36" s="13"/>
      <c r="J36" s="13">
        <f>H36*I36</f>
        <v>0</v>
      </c>
      <c r="K36" s="13"/>
      <c r="L36" s="13"/>
      <c r="M36" s="13"/>
      <c r="N36" s="13">
        <f>L36*M36</f>
        <v>0</v>
      </c>
      <c r="O36" s="13"/>
      <c r="P36" s="13"/>
      <c r="Q36" s="13"/>
      <c r="R36" s="13">
        <f>P36</f>
        <v>0</v>
      </c>
      <c r="S36" s="22"/>
    </row>
    <row r="37" spans="1:19" ht="89.25" x14ac:dyDescent="0.2">
      <c r="A37" s="10">
        <v>1</v>
      </c>
      <c r="B37" s="11" t="s">
        <v>31</v>
      </c>
      <c r="C37" s="16">
        <v>44963</v>
      </c>
      <c r="D37" s="10"/>
      <c r="E37" s="15" t="s">
        <v>32</v>
      </c>
      <c r="F37" s="10">
        <v>6</v>
      </c>
      <c r="G37" s="10">
        <v>2</v>
      </c>
      <c r="H37" s="13">
        <f t="shared" ref="H37:H38" si="11">F37*G37</f>
        <v>12</v>
      </c>
      <c r="I37" s="13">
        <v>600</v>
      </c>
      <c r="J37" s="13">
        <f t="shared" ref="J37:J38" si="12">H37*I37</f>
        <v>7200</v>
      </c>
      <c r="K37" s="13" t="s">
        <v>33</v>
      </c>
      <c r="L37" s="13">
        <v>1</v>
      </c>
      <c r="M37" s="13">
        <v>500</v>
      </c>
      <c r="N37" s="13">
        <f t="shared" ref="N37" si="13">L37*M37</f>
        <v>500</v>
      </c>
      <c r="O37" s="18" t="s">
        <v>34</v>
      </c>
      <c r="P37" s="13">
        <v>1.5</v>
      </c>
      <c r="Q37" s="13">
        <v>515</v>
      </c>
      <c r="R37" s="13">
        <f t="shared" ref="R37:R45" si="14">P37*Q37</f>
        <v>772.5</v>
      </c>
      <c r="S37" s="22"/>
    </row>
    <row r="38" spans="1:19" ht="25.5" x14ac:dyDescent="0.2">
      <c r="A38" s="10"/>
      <c r="B38" s="11"/>
      <c r="C38" s="10"/>
      <c r="D38" s="10"/>
      <c r="E38" s="10"/>
      <c r="F38" s="10"/>
      <c r="G38" s="10"/>
      <c r="H38" s="13">
        <f t="shared" si="11"/>
        <v>0</v>
      </c>
      <c r="I38" s="13"/>
      <c r="J38" s="13">
        <f t="shared" si="12"/>
        <v>0</v>
      </c>
      <c r="K38" s="13"/>
      <c r="L38" s="13"/>
      <c r="M38" s="13"/>
      <c r="N38" s="13">
        <f>L38*M38</f>
        <v>0</v>
      </c>
      <c r="O38" s="18" t="s">
        <v>35</v>
      </c>
      <c r="P38" s="13">
        <v>1.5</v>
      </c>
      <c r="Q38" s="13">
        <v>115</v>
      </c>
      <c r="R38" s="13">
        <f t="shared" si="14"/>
        <v>172.5</v>
      </c>
      <c r="S38" s="14"/>
    </row>
    <row r="39" spans="1:19" ht="25.5" x14ac:dyDescent="0.2">
      <c r="A39" s="10"/>
      <c r="B39" s="11"/>
      <c r="C39" s="10"/>
      <c r="D39" s="10"/>
      <c r="E39" s="10"/>
      <c r="F39" s="10"/>
      <c r="G39" s="10"/>
      <c r="H39" s="13"/>
      <c r="I39" s="13"/>
      <c r="J39" s="13"/>
      <c r="K39" s="13"/>
      <c r="L39" s="13"/>
      <c r="M39" s="13"/>
      <c r="N39" s="13"/>
      <c r="O39" s="18" t="s">
        <v>36</v>
      </c>
      <c r="P39" s="13">
        <v>2</v>
      </c>
      <c r="Q39" s="13">
        <v>295</v>
      </c>
      <c r="R39" s="13">
        <f t="shared" si="14"/>
        <v>590</v>
      </c>
      <c r="S39" s="14"/>
    </row>
    <row r="40" spans="1:19" ht="25.5" x14ac:dyDescent="0.2">
      <c r="A40" s="10"/>
      <c r="B40" s="11"/>
      <c r="C40" s="10"/>
      <c r="D40" s="10"/>
      <c r="E40" s="10"/>
      <c r="F40" s="10"/>
      <c r="G40" s="10"/>
      <c r="H40" s="13"/>
      <c r="I40" s="13"/>
      <c r="J40" s="13"/>
      <c r="K40" s="13"/>
      <c r="L40" s="13"/>
      <c r="M40" s="13"/>
      <c r="N40" s="13"/>
      <c r="O40" s="18" t="s">
        <v>37</v>
      </c>
      <c r="P40" s="13">
        <v>0.2</v>
      </c>
      <c r="Q40" s="13">
        <v>194</v>
      </c>
      <c r="R40" s="13">
        <f t="shared" si="14"/>
        <v>38.800000000000004</v>
      </c>
      <c r="S40" s="14"/>
    </row>
    <row r="41" spans="1:19" x14ac:dyDescent="0.2">
      <c r="A41" s="10"/>
      <c r="B41" s="11"/>
      <c r="C41" s="10"/>
      <c r="D41" s="10"/>
      <c r="E41" s="10"/>
      <c r="F41" s="10"/>
      <c r="G41" s="10"/>
      <c r="H41" s="13"/>
      <c r="I41" s="13"/>
      <c r="J41" s="13"/>
      <c r="K41" s="13"/>
      <c r="L41" s="13"/>
      <c r="M41" s="13"/>
      <c r="N41" s="13" t="s">
        <v>0</v>
      </c>
      <c r="O41" s="18" t="s">
        <v>38</v>
      </c>
      <c r="P41" s="13">
        <v>2</v>
      </c>
      <c r="Q41" s="13">
        <v>65</v>
      </c>
      <c r="R41" s="13">
        <f t="shared" si="14"/>
        <v>130</v>
      </c>
      <c r="S41" s="14"/>
    </row>
    <row r="42" spans="1:19" x14ac:dyDescent="0.2">
      <c r="A42" s="10"/>
      <c r="B42" s="11"/>
      <c r="C42" s="10"/>
      <c r="D42" s="10"/>
      <c r="E42" s="10"/>
      <c r="F42" s="10"/>
      <c r="G42" s="10"/>
      <c r="H42" s="13"/>
      <c r="I42" s="13"/>
      <c r="J42" s="13"/>
      <c r="K42" s="13"/>
      <c r="L42" s="13"/>
      <c r="M42" s="13"/>
      <c r="N42" s="13"/>
      <c r="O42" s="18" t="s">
        <v>39</v>
      </c>
      <c r="P42" s="13">
        <v>10</v>
      </c>
      <c r="Q42" s="13">
        <v>0.8</v>
      </c>
      <c r="R42" s="13">
        <f t="shared" si="14"/>
        <v>8</v>
      </c>
      <c r="S42" s="14"/>
    </row>
    <row r="43" spans="1:19" ht="25.5" x14ac:dyDescent="0.2">
      <c r="A43" s="10"/>
      <c r="B43" s="11"/>
      <c r="C43" s="10"/>
      <c r="D43" s="10"/>
      <c r="E43" s="10"/>
      <c r="F43" s="10"/>
      <c r="G43" s="10"/>
      <c r="H43" s="13"/>
      <c r="I43" s="13"/>
      <c r="J43" s="13"/>
      <c r="K43" s="13"/>
      <c r="L43" s="13"/>
      <c r="M43" s="13"/>
      <c r="N43" s="13"/>
      <c r="O43" s="18" t="s">
        <v>40</v>
      </c>
      <c r="P43" s="13">
        <v>0.5</v>
      </c>
      <c r="Q43" s="13">
        <v>600</v>
      </c>
      <c r="R43" s="13">
        <f t="shared" si="14"/>
        <v>300</v>
      </c>
      <c r="S43" s="14"/>
    </row>
    <row r="44" spans="1:19" x14ac:dyDescent="0.2">
      <c r="A44" s="10"/>
      <c r="B44" s="11"/>
      <c r="C44" s="10"/>
      <c r="D44" s="10"/>
      <c r="E44" s="10"/>
      <c r="F44" s="10"/>
      <c r="G44" s="10"/>
      <c r="H44" s="13"/>
      <c r="I44" s="13"/>
      <c r="J44" s="13"/>
      <c r="K44" s="13"/>
      <c r="L44" s="13"/>
      <c r="M44" s="13"/>
      <c r="N44" s="13"/>
      <c r="O44" s="18"/>
      <c r="P44" s="13"/>
      <c r="Q44" s="13"/>
      <c r="R44" s="13">
        <f t="shared" si="14"/>
        <v>0</v>
      </c>
      <c r="S44" s="14"/>
    </row>
    <row r="45" spans="1:19" x14ac:dyDescent="0.2">
      <c r="A45" s="10"/>
      <c r="B45" s="11"/>
      <c r="C45" s="10"/>
      <c r="D45" s="10"/>
      <c r="E45" s="10"/>
      <c r="F45" s="10"/>
      <c r="G45" s="1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f t="shared" si="14"/>
        <v>0</v>
      </c>
      <c r="S45" s="14"/>
    </row>
    <row r="46" spans="1:19" x14ac:dyDescent="0.2">
      <c r="A46" s="10"/>
      <c r="B46" s="11"/>
      <c r="C46" s="10"/>
      <c r="D46" s="10"/>
      <c r="E46" s="20" t="s">
        <v>19</v>
      </c>
      <c r="F46" s="10"/>
      <c r="G46" s="10"/>
      <c r="H46" s="21">
        <f>SUM(H36:H38)</f>
        <v>12</v>
      </c>
      <c r="I46" s="13"/>
      <c r="J46" s="21">
        <f>SUM(J36:J38)</f>
        <v>7200</v>
      </c>
      <c r="K46" s="13"/>
      <c r="L46" s="21">
        <f>SUM(L36:L38)</f>
        <v>1</v>
      </c>
      <c r="M46" s="13"/>
      <c r="N46" s="21">
        <f>SUM(N36:N38)</f>
        <v>500</v>
      </c>
      <c r="O46" s="13"/>
      <c r="P46" s="13"/>
      <c r="Q46" s="13"/>
      <c r="R46" s="21">
        <f>SUM(R36:R44)</f>
        <v>2011.8</v>
      </c>
      <c r="S46" s="14">
        <f>J46+N46+R46</f>
        <v>9711.7999999999993</v>
      </c>
    </row>
    <row r="47" spans="1:19" ht="15" x14ac:dyDescent="0.2">
      <c r="A47" s="10"/>
      <c r="B47" s="11"/>
      <c r="C47" s="10"/>
      <c r="D47" s="10"/>
      <c r="E47" s="15" t="s">
        <v>21</v>
      </c>
      <c r="F47" s="10"/>
      <c r="G47" s="10"/>
      <c r="H47" s="13">
        <f>F47*G47</f>
        <v>0</v>
      </c>
      <c r="I47" s="13"/>
      <c r="J47" s="13">
        <f>H47*I47</f>
        <v>0</v>
      </c>
      <c r="K47" s="13"/>
      <c r="L47" s="13"/>
      <c r="M47" s="13"/>
      <c r="N47" s="13">
        <f>L47*M47</f>
        <v>0</v>
      </c>
      <c r="O47" s="13"/>
      <c r="P47" s="13"/>
      <c r="Q47" s="13"/>
      <c r="R47" s="13">
        <f>P47*Q47</f>
        <v>0</v>
      </c>
      <c r="S47" s="22"/>
    </row>
    <row r="48" spans="1:19" ht="76.5" x14ac:dyDescent="0.2">
      <c r="A48" s="10">
        <v>1</v>
      </c>
      <c r="B48" s="11" t="s">
        <v>41</v>
      </c>
      <c r="C48" s="16">
        <v>44984</v>
      </c>
      <c r="D48" s="10"/>
      <c r="E48" s="15" t="s">
        <v>42</v>
      </c>
      <c r="F48" s="10">
        <v>1</v>
      </c>
      <c r="G48" s="10">
        <v>1</v>
      </c>
      <c r="H48" s="13">
        <f>F48*G48</f>
        <v>1</v>
      </c>
      <c r="I48" s="13">
        <v>600</v>
      </c>
      <c r="J48" s="13">
        <f t="shared" ref="J48:J49" si="15">H48*I48</f>
        <v>600</v>
      </c>
      <c r="K48" s="13" t="s">
        <v>25</v>
      </c>
      <c r="L48" s="13">
        <v>0.5</v>
      </c>
      <c r="M48" s="13">
        <v>450</v>
      </c>
      <c r="N48" s="13">
        <f>L48*M48</f>
        <v>225</v>
      </c>
      <c r="O48" s="18" t="s">
        <v>43</v>
      </c>
      <c r="P48" s="13">
        <v>1</v>
      </c>
      <c r="Q48" s="13">
        <v>170</v>
      </c>
      <c r="R48" s="13">
        <f t="shared" ref="R48:R49" si="16">P48*Q48</f>
        <v>170</v>
      </c>
      <c r="S48" s="22"/>
    </row>
    <row r="49" spans="1:19" x14ac:dyDescent="0.2">
      <c r="A49" s="10"/>
      <c r="B49" s="11"/>
      <c r="C49" s="10"/>
      <c r="D49" s="10"/>
      <c r="E49" s="10"/>
      <c r="F49" s="10"/>
      <c r="G49" s="10"/>
      <c r="H49" s="13">
        <f>F49*G49</f>
        <v>0</v>
      </c>
      <c r="I49" s="13"/>
      <c r="J49" s="13">
        <f t="shared" si="15"/>
        <v>0</v>
      </c>
      <c r="K49" s="13"/>
      <c r="L49" s="13"/>
      <c r="M49" s="13"/>
      <c r="N49" s="13">
        <f>L49*M49</f>
        <v>0</v>
      </c>
      <c r="O49" s="13" t="s">
        <v>44</v>
      </c>
      <c r="P49" s="13">
        <v>0.5</v>
      </c>
      <c r="Q49" s="13">
        <v>60</v>
      </c>
      <c r="R49" s="13">
        <f t="shared" si="16"/>
        <v>30</v>
      </c>
      <c r="S49" s="22"/>
    </row>
    <row r="50" spans="1:19" x14ac:dyDescent="0.2">
      <c r="A50" s="10"/>
      <c r="B50" s="11"/>
      <c r="C50" s="10"/>
      <c r="D50" s="10"/>
      <c r="E50" s="20" t="s">
        <v>19</v>
      </c>
      <c r="F50" s="10"/>
      <c r="G50" s="10"/>
      <c r="H50" s="21">
        <f>SUM(H47:H49)</f>
        <v>1</v>
      </c>
      <c r="I50" s="13"/>
      <c r="J50" s="21">
        <f>SUM(J48:J49)</f>
        <v>600</v>
      </c>
      <c r="K50" s="13"/>
      <c r="L50" s="21">
        <f>SUM(L47:L49)</f>
        <v>0.5</v>
      </c>
      <c r="M50" s="13"/>
      <c r="N50" s="21">
        <f>SUM(N47:N49)</f>
        <v>225</v>
      </c>
      <c r="O50" s="13"/>
      <c r="P50" s="13"/>
      <c r="Q50" s="13"/>
      <c r="R50" s="21">
        <f>SUM(R47:R49)</f>
        <v>200</v>
      </c>
      <c r="S50" s="14">
        <f>J50+N50+R50</f>
        <v>1025</v>
      </c>
    </row>
    <row r="51" spans="1:19" x14ac:dyDescent="0.2">
      <c r="A51" s="10"/>
      <c r="B51" s="11"/>
      <c r="C51" s="10"/>
      <c r="D51" s="10"/>
      <c r="E51" s="20" t="s">
        <v>19</v>
      </c>
      <c r="F51" s="10"/>
      <c r="G51" s="10"/>
      <c r="H51" s="21">
        <f>H35+H46+H50</f>
        <v>18</v>
      </c>
      <c r="I51" s="13"/>
      <c r="J51" s="21">
        <f>J35+J46+J50</f>
        <v>10800</v>
      </c>
      <c r="K51" s="13"/>
      <c r="L51" s="21">
        <f>L35+L46+L50</f>
        <v>3.5</v>
      </c>
      <c r="M51" s="13"/>
      <c r="N51" s="21">
        <f>N35+N46+N50</f>
        <v>950</v>
      </c>
      <c r="O51" s="13"/>
      <c r="P51" s="13"/>
      <c r="Q51" s="13"/>
      <c r="R51" s="21">
        <f>R35+R46+R50</f>
        <v>4847.8</v>
      </c>
      <c r="S51" s="21">
        <f>SUM(S26:S50)</f>
        <v>16597.8</v>
      </c>
    </row>
    <row r="52" spans="1:19" x14ac:dyDescent="0.2">
      <c r="C52" s="23"/>
      <c r="R52" s="24">
        <f>J51+N51+R51</f>
        <v>16597.8</v>
      </c>
      <c r="S52" s="24" t="s">
        <v>0</v>
      </c>
    </row>
    <row r="54" spans="1:19" ht="20.25" x14ac:dyDescent="0.3">
      <c r="F54" t="s">
        <v>0</v>
      </c>
      <c r="H54" s="1" t="s">
        <v>45</v>
      </c>
    </row>
    <row r="56" spans="1:19" x14ac:dyDescent="0.2">
      <c r="A56" s="2" t="s">
        <v>2</v>
      </c>
      <c r="B56" s="2" t="s">
        <v>3</v>
      </c>
      <c r="C56" s="2" t="s">
        <v>4</v>
      </c>
      <c r="D56" s="2" t="s">
        <v>5</v>
      </c>
      <c r="E56" s="2" t="s">
        <v>6</v>
      </c>
      <c r="F56" s="3" t="s">
        <v>7</v>
      </c>
      <c r="G56" s="3" t="s">
        <v>8</v>
      </c>
      <c r="H56" s="4" t="s">
        <v>9</v>
      </c>
      <c r="I56" s="4"/>
      <c r="J56" s="4"/>
      <c r="K56" s="2"/>
      <c r="L56" s="4" t="s">
        <v>10</v>
      </c>
      <c r="M56" s="4"/>
      <c r="N56" s="4"/>
      <c r="O56" s="4" t="s">
        <v>11</v>
      </c>
      <c r="P56" s="4"/>
      <c r="Q56" s="4"/>
      <c r="R56" s="4"/>
    </row>
    <row r="57" spans="1:19" ht="25.5" x14ac:dyDescent="0.2">
      <c r="A57" s="5"/>
      <c r="B57" s="5"/>
      <c r="C57" s="5"/>
      <c r="D57" s="5"/>
      <c r="E57" s="5"/>
      <c r="F57" s="6"/>
      <c r="G57" s="6"/>
      <c r="H57" s="7" t="s">
        <v>12</v>
      </c>
      <c r="I57" s="8" t="s">
        <v>13</v>
      </c>
      <c r="J57" s="7" t="s">
        <v>14</v>
      </c>
      <c r="K57" s="9"/>
      <c r="L57" s="7" t="s">
        <v>12</v>
      </c>
      <c r="M57" s="7" t="s">
        <v>15</v>
      </c>
      <c r="N57" s="7" t="s">
        <v>14</v>
      </c>
      <c r="O57" s="8" t="s">
        <v>16</v>
      </c>
      <c r="P57" s="7" t="s">
        <v>12</v>
      </c>
      <c r="Q57" s="7" t="s">
        <v>15</v>
      </c>
      <c r="R57" s="7" t="s">
        <v>14</v>
      </c>
    </row>
    <row r="58" spans="1:19" ht="15.75" x14ac:dyDescent="0.25">
      <c r="A58" s="10"/>
      <c r="B58" s="11"/>
      <c r="C58" s="10"/>
      <c r="D58" s="11"/>
      <c r="E58" s="12" t="s">
        <v>17</v>
      </c>
      <c r="F58" s="10"/>
      <c r="G58" s="10"/>
      <c r="H58" s="13">
        <f>F58*G58</f>
        <v>0</v>
      </c>
      <c r="I58" s="13"/>
      <c r="J58" s="13">
        <f>H58*I58</f>
        <v>0</v>
      </c>
      <c r="K58" s="13"/>
      <c r="L58" s="13"/>
      <c r="M58" s="13"/>
      <c r="N58" s="13">
        <f>L58*M58</f>
        <v>0</v>
      </c>
      <c r="O58" s="13"/>
      <c r="P58" s="13"/>
      <c r="Q58" s="13"/>
      <c r="R58" s="13">
        <f>P58*Q58</f>
        <v>0</v>
      </c>
      <c r="S58" s="14"/>
    </row>
    <row r="59" spans="1:19" ht="15" x14ac:dyDescent="0.2">
      <c r="A59" s="10"/>
      <c r="B59" s="11"/>
      <c r="C59" s="10"/>
      <c r="D59" s="10"/>
      <c r="E59" s="15" t="s">
        <v>18</v>
      </c>
      <c r="F59" s="10"/>
      <c r="G59" s="10"/>
      <c r="H59" s="13">
        <f>F59*G59</f>
        <v>0</v>
      </c>
      <c r="I59" s="13"/>
      <c r="J59" s="13">
        <f>H59*I59</f>
        <v>0</v>
      </c>
      <c r="K59" s="13"/>
      <c r="L59" s="13"/>
      <c r="M59" s="13"/>
      <c r="N59" s="13">
        <f>L59*M59</f>
        <v>0</v>
      </c>
      <c r="O59" s="13"/>
      <c r="P59" s="13"/>
      <c r="Q59" s="13"/>
      <c r="R59" s="13">
        <f t="shared" ref="R59:R61" si="17">P59*Q59</f>
        <v>0</v>
      </c>
      <c r="S59" s="14"/>
    </row>
    <row r="60" spans="1:19" ht="15" x14ac:dyDescent="0.2">
      <c r="A60" s="10"/>
      <c r="B60" s="11"/>
      <c r="C60" s="16"/>
      <c r="D60" s="10"/>
      <c r="E60" s="17"/>
      <c r="F60" s="10"/>
      <c r="G60" s="10"/>
      <c r="H60" s="13"/>
      <c r="I60" s="13"/>
      <c r="J60" s="13"/>
      <c r="K60" s="13"/>
      <c r="L60" s="13"/>
      <c r="M60" s="13"/>
      <c r="N60" s="13"/>
      <c r="O60" s="18"/>
      <c r="P60" s="13"/>
      <c r="Q60" s="13"/>
      <c r="R60" s="13">
        <f t="shared" si="17"/>
        <v>0</v>
      </c>
      <c r="S60" s="19"/>
    </row>
    <row r="61" spans="1:19" x14ac:dyDescent="0.2">
      <c r="A61" s="10"/>
      <c r="B61" s="11"/>
      <c r="C61" s="10"/>
      <c r="D61" s="10"/>
      <c r="E61" s="10"/>
      <c r="F61" s="10"/>
      <c r="G61" s="10"/>
      <c r="H61" s="13">
        <f>F61*G61</f>
        <v>0</v>
      </c>
      <c r="I61" s="13"/>
      <c r="J61" s="13">
        <f>H61*I61</f>
        <v>0</v>
      </c>
      <c r="K61" s="13"/>
      <c r="L61" s="13"/>
      <c r="M61" s="13"/>
      <c r="N61" s="13">
        <f>L61*M61</f>
        <v>0</v>
      </c>
      <c r="O61" s="13"/>
      <c r="P61" s="13"/>
      <c r="Q61" s="13"/>
      <c r="R61" s="13">
        <f t="shared" si="17"/>
        <v>0</v>
      </c>
      <c r="S61" s="19"/>
    </row>
    <row r="62" spans="1:19" x14ac:dyDescent="0.2">
      <c r="A62" s="10"/>
      <c r="B62" s="11"/>
      <c r="C62" s="10"/>
      <c r="D62" s="10"/>
      <c r="E62" s="20" t="s">
        <v>19</v>
      </c>
      <c r="F62" s="10"/>
      <c r="G62" s="10"/>
      <c r="H62" s="21">
        <f>SUM(H58:H61)</f>
        <v>0</v>
      </c>
      <c r="I62" s="13"/>
      <c r="J62" s="21">
        <f>SUM(J58:J61)</f>
        <v>0</v>
      </c>
      <c r="K62" s="13"/>
      <c r="L62" s="21">
        <f>SUM(L58:L61)</f>
        <v>0</v>
      </c>
      <c r="M62" s="13"/>
      <c r="N62" s="21">
        <f>SUM(N58:N61)</f>
        <v>0</v>
      </c>
      <c r="O62" s="13"/>
      <c r="P62" s="13"/>
      <c r="Q62" s="13"/>
      <c r="R62" s="21">
        <f>SUM(R58:R61)</f>
        <v>0</v>
      </c>
      <c r="S62" s="14">
        <f>J62+N62+R62</f>
        <v>0</v>
      </c>
    </row>
    <row r="63" spans="1:19" ht="15" x14ac:dyDescent="0.2">
      <c r="A63" s="10"/>
      <c r="B63" s="11"/>
      <c r="C63" s="10"/>
      <c r="D63" s="10"/>
      <c r="E63" s="15" t="s">
        <v>20</v>
      </c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>P63</f>
        <v>0</v>
      </c>
      <c r="S63" s="22"/>
    </row>
    <row r="64" spans="1:19" ht="15" x14ac:dyDescent="0.2">
      <c r="A64" s="10"/>
      <c r="B64" s="11"/>
      <c r="C64" s="10"/>
      <c r="D64" s="10"/>
      <c r="E64" s="15"/>
      <c r="F64" s="10"/>
      <c r="G64" s="10"/>
      <c r="H64" s="13">
        <f t="shared" ref="H64:H65" si="18">F64*G64</f>
        <v>0</v>
      </c>
      <c r="I64" s="13"/>
      <c r="J64" s="13">
        <f>H64*I64</f>
        <v>0</v>
      </c>
      <c r="K64" s="13"/>
      <c r="L64" s="13"/>
      <c r="M64" s="13"/>
      <c r="N64" s="13">
        <f t="shared" ref="N64" si="19">L64*M64</f>
        <v>0</v>
      </c>
      <c r="O64" s="13"/>
      <c r="P64" s="13"/>
      <c r="Q64" s="13"/>
      <c r="R64" s="13">
        <f t="shared" ref="R64:R65" si="20">P64*Q64</f>
        <v>0</v>
      </c>
      <c r="S64" s="22"/>
    </row>
    <row r="65" spans="1:19" x14ac:dyDescent="0.2">
      <c r="A65" s="10"/>
      <c r="B65" s="11"/>
      <c r="C65" s="10"/>
      <c r="D65" s="10"/>
      <c r="E65" s="10"/>
      <c r="F65" s="10"/>
      <c r="G65" s="10"/>
      <c r="H65" s="13">
        <f t="shared" si="18"/>
        <v>0</v>
      </c>
      <c r="I65" s="13"/>
      <c r="J65" s="13">
        <f t="shared" ref="J65" si="21">H65*I65</f>
        <v>0</v>
      </c>
      <c r="K65" s="13"/>
      <c r="L65" s="13"/>
      <c r="M65" s="13"/>
      <c r="N65" s="13">
        <f>L65*M65</f>
        <v>0</v>
      </c>
      <c r="O65" s="13"/>
      <c r="P65" s="13"/>
      <c r="Q65" s="13"/>
      <c r="R65" s="13">
        <f t="shared" si="20"/>
        <v>0</v>
      </c>
      <c r="S65" s="14"/>
    </row>
    <row r="66" spans="1:19" x14ac:dyDescent="0.2">
      <c r="A66" s="10"/>
      <c r="B66" s="11"/>
      <c r="C66" s="10"/>
      <c r="D66" s="10"/>
      <c r="E66" s="20" t="s">
        <v>19</v>
      </c>
      <c r="F66" s="10"/>
      <c r="G66" s="10"/>
      <c r="H66" s="21">
        <f>SUM(H63:H65)</f>
        <v>0</v>
      </c>
      <c r="I66" s="13"/>
      <c r="J66" s="21">
        <f>SUM(J63:J65)</f>
        <v>0</v>
      </c>
      <c r="K66" s="13"/>
      <c r="L66" s="21">
        <f>SUM(L63:L65)</f>
        <v>0</v>
      </c>
      <c r="M66" s="13"/>
      <c r="N66" s="21">
        <f>SUM(N63:N65)</f>
        <v>0</v>
      </c>
      <c r="O66" s="13"/>
      <c r="P66" s="13"/>
      <c r="Q66" s="13"/>
      <c r="R66" s="21">
        <f>SUM(R63:R65)</f>
        <v>0</v>
      </c>
      <c r="S66" s="14">
        <f>J66+N66+R66</f>
        <v>0</v>
      </c>
    </row>
    <row r="67" spans="1:19" ht="15" x14ac:dyDescent="0.2">
      <c r="A67" s="10"/>
      <c r="B67" s="11"/>
      <c r="C67" s="10"/>
      <c r="D67" s="10"/>
      <c r="E67" s="15" t="s">
        <v>21</v>
      </c>
      <c r="F67" s="10"/>
      <c r="G67" s="10"/>
      <c r="H67" s="13">
        <f>F67*G67</f>
        <v>0</v>
      </c>
      <c r="I67" s="13"/>
      <c r="J67" s="13">
        <f>H67*I67</f>
        <v>0</v>
      </c>
      <c r="K67" s="13"/>
      <c r="L67" s="13"/>
      <c r="M67" s="13"/>
      <c r="N67" s="13">
        <f>L67*M67</f>
        <v>0</v>
      </c>
      <c r="O67" s="13"/>
      <c r="P67" s="13"/>
      <c r="Q67" s="13"/>
      <c r="R67" s="13">
        <f>P67*Q67</f>
        <v>0</v>
      </c>
      <c r="S67" s="22"/>
    </row>
    <row r="68" spans="1:19" ht="15" x14ac:dyDescent="0.2">
      <c r="A68" s="10"/>
      <c r="B68" s="11"/>
      <c r="C68" s="16"/>
      <c r="D68" s="10"/>
      <c r="E68" s="15"/>
      <c r="F68" s="10"/>
      <c r="G68" s="10"/>
      <c r="H68" s="13">
        <f>F68*G68</f>
        <v>0</v>
      </c>
      <c r="I68" s="13"/>
      <c r="J68" s="13">
        <f t="shared" ref="J68:J71" si="22"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 t="shared" ref="R68:R71" si="23">P68*Q68</f>
        <v>0</v>
      </c>
      <c r="S68" s="22"/>
    </row>
    <row r="69" spans="1:19" ht="38.25" x14ac:dyDescent="0.2">
      <c r="A69" s="10">
        <v>1</v>
      </c>
      <c r="B69" s="11" t="s">
        <v>46</v>
      </c>
      <c r="C69" s="16">
        <v>44986</v>
      </c>
      <c r="D69" s="10"/>
      <c r="E69" s="10" t="s">
        <v>24</v>
      </c>
      <c r="F69" s="10">
        <v>1</v>
      </c>
      <c r="G69" s="10">
        <v>1</v>
      </c>
      <c r="H69" s="13">
        <f>F69*G69</f>
        <v>1</v>
      </c>
      <c r="I69" s="13">
        <v>600</v>
      </c>
      <c r="J69" s="13">
        <f t="shared" si="22"/>
        <v>600</v>
      </c>
      <c r="K69" s="13" t="s">
        <v>25</v>
      </c>
      <c r="L69" s="13">
        <v>0.5</v>
      </c>
      <c r="M69" s="13">
        <v>450</v>
      </c>
      <c r="N69" s="13">
        <f>L69*M69</f>
        <v>225</v>
      </c>
      <c r="O69" s="18"/>
      <c r="P69" s="13"/>
      <c r="Q69" s="13"/>
      <c r="R69" s="13">
        <f t="shared" si="23"/>
        <v>0</v>
      </c>
      <c r="S69" s="22"/>
    </row>
    <row r="70" spans="1:19" x14ac:dyDescent="0.2">
      <c r="A70" s="10"/>
      <c r="B70" s="11"/>
      <c r="C70" s="16"/>
      <c r="D70" s="10"/>
      <c r="E70" s="10"/>
      <c r="F70" s="10"/>
      <c r="G70" s="10"/>
      <c r="H70" s="13">
        <f t="shared" ref="H70:H71" si="24">F70*G70</f>
        <v>0</v>
      </c>
      <c r="I70" s="13"/>
      <c r="J70" s="13">
        <f t="shared" si="22"/>
        <v>0</v>
      </c>
      <c r="K70" s="13"/>
      <c r="L70" s="13"/>
      <c r="M70" s="13"/>
      <c r="N70" s="13">
        <f t="shared" ref="N70:N71" si="25">L70*M70</f>
        <v>0</v>
      </c>
      <c r="O70" s="18"/>
      <c r="P70" s="13"/>
      <c r="Q70" s="13"/>
      <c r="R70" s="13">
        <f t="shared" si="23"/>
        <v>0</v>
      </c>
      <c r="S70" s="22"/>
    </row>
    <row r="71" spans="1:19" ht="63.75" x14ac:dyDescent="0.2">
      <c r="A71" s="10">
        <v>2</v>
      </c>
      <c r="B71" s="11" t="s">
        <v>47</v>
      </c>
      <c r="C71" s="16">
        <v>44998</v>
      </c>
      <c r="D71" s="10"/>
      <c r="E71" s="10"/>
      <c r="F71" s="10">
        <v>1.5</v>
      </c>
      <c r="G71" s="10">
        <v>1</v>
      </c>
      <c r="H71" s="13">
        <f t="shared" si="24"/>
        <v>1.5</v>
      </c>
      <c r="I71" s="13">
        <v>600</v>
      </c>
      <c r="J71" s="13">
        <f t="shared" si="22"/>
        <v>900</v>
      </c>
      <c r="K71" s="13" t="s">
        <v>25</v>
      </c>
      <c r="L71" s="13">
        <v>0.5</v>
      </c>
      <c r="M71" s="13">
        <v>450</v>
      </c>
      <c r="N71" s="13">
        <f t="shared" si="25"/>
        <v>225</v>
      </c>
      <c r="O71" s="18"/>
      <c r="P71" s="13"/>
      <c r="Q71" s="13"/>
      <c r="R71" s="13">
        <f t="shared" si="23"/>
        <v>0</v>
      </c>
      <c r="S71" s="22"/>
    </row>
    <row r="72" spans="1:19" x14ac:dyDescent="0.2">
      <c r="A72" s="10"/>
      <c r="B72" s="11"/>
      <c r="C72" s="16"/>
      <c r="D72" s="10"/>
      <c r="E72" s="10"/>
      <c r="F72" s="10"/>
      <c r="G72" s="10"/>
      <c r="H72" s="13"/>
      <c r="I72" s="13"/>
      <c r="J72" s="13"/>
      <c r="K72" s="13"/>
      <c r="L72" s="13"/>
      <c r="M72" s="13"/>
      <c r="N72" s="13"/>
      <c r="O72" s="18"/>
      <c r="P72" s="13"/>
      <c r="Q72" s="13"/>
      <c r="R72" s="13"/>
      <c r="S72" s="22"/>
    </row>
    <row r="73" spans="1:19" x14ac:dyDescent="0.2">
      <c r="A73" s="10"/>
      <c r="B73" s="11"/>
      <c r="C73" s="16"/>
      <c r="D73" s="10"/>
      <c r="E73" s="10"/>
      <c r="F73" s="10"/>
      <c r="G73" s="10"/>
      <c r="H73" s="13"/>
      <c r="I73" s="13"/>
      <c r="J73" s="13"/>
      <c r="K73" s="13"/>
      <c r="L73" s="13"/>
      <c r="M73" s="13"/>
      <c r="N73" s="13"/>
      <c r="O73" s="18"/>
      <c r="P73" s="13"/>
      <c r="Q73" s="13"/>
      <c r="R73" s="13"/>
      <c r="S73" s="22"/>
    </row>
    <row r="74" spans="1:19" x14ac:dyDescent="0.2">
      <c r="A74" s="10"/>
      <c r="B74" s="11"/>
      <c r="C74" s="16"/>
      <c r="D74" s="10"/>
      <c r="E74" s="10"/>
      <c r="F74" s="10"/>
      <c r="G74" s="10"/>
      <c r="H74" s="13"/>
      <c r="I74" s="13"/>
      <c r="J74" s="13"/>
      <c r="K74" s="13"/>
      <c r="L74" s="13"/>
      <c r="M74" s="13"/>
      <c r="N74" s="13"/>
      <c r="O74" s="18"/>
      <c r="P74" s="13"/>
      <c r="Q74" s="13"/>
      <c r="R74" s="13"/>
      <c r="S74" s="22"/>
    </row>
    <row r="75" spans="1:19" x14ac:dyDescent="0.2">
      <c r="A75" s="10"/>
      <c r="B75" s="11"/>
      <c r="C75" s="10"/>
      <c r="D75" s="10"/>
      <c r="E75" s="20" t="s">
        <v>19</v>
      </c>
      <c r="F75" s="10"/>
      <c r="G75" s="10"/>
      <c r="H75" s="21">
        <f>SUM(H67:H69)</f>
        <v>1</v>
      </c>
      <c r="I75" s="13"/>
      <c r="J75" s="21">
        <f>SUM(J68:J73)</f>
        <v>1500</v>
      </c>
      <c r="K75" s="13"/>
      <c r="L75" s="21">
        <f>SUM(L67:L69)</f>
        <v>0.5</v>
      </c>
      <c r="M75" s="13"/>
      <c r="N75" s="21">
        <f>SUM(N67:N72)</f>
        <v>450</v>
      </c>
      <c r="O75" s="13"/>
      <c r="P75" s="13"/>
      <c r="Q75" s="13"/>
      <c r="R75" s="21">
        <f>SUM(R67:R74)</f>
        <v>0</v>
      </c>
      <c r="S75" s="14">
        <f>J75+N75+R75</f>
        <v>1950</v>
      </c>
    </row>
    <row r="76" spans="1:19" x14ac:dyDescent="0.2">
      <c r="A76" s="10"/>
      <c r="B76" s="11"/>
      <c r="C76" s="10"/>
      <c r="D76" s="10"/>
      <c r="E76" s="20" t="s">
        <v>19</v>
      </c>
      <c r="F76" s="10"/>
      <c r="G76" s="10"/>
      <c r="H76" s="21">
        <f>H62+H66+H75</f>
        <v>1</v>
      </c>
      <c r="I76" s="13"/>
      <c r="J76" s="21">
        <f>J62+J66+J75</f>
        <v>1500</v>
      </c>
      <c r="K76" s="13"/>
      <c r="L76" s="21">
        <f>L62+L66+L75</f>
        <v>0.5</v>
      </c>
      <c r="M76" s="13"/>
      <c r="N76" s="21">
        <f>N62+N66+N75</f>
        <v>450</v>
      </c>
      <c r="O76" s="13"/>
      <c r="P76" s="13"/>
      <c r="Q76" s="13"/>
      <c r="R76" s="21">
        <f>R62+R66+R75</f>
        <v>0</v>
      </c>
      <c r="S76" s="21">
        <f>SUM(S58:S75)</f>
        <v>1950</v>
      </c>
    </row>
    <row r="77" spans="1:19" x14ac:dyDescent="0.2">
      <c r="C77" s="23"/>
      <c r="R77" s="24">
        <f>J76+N76+R76</f>
        <v>1950</v>
      </c>
      <c r="S77" s="24" t="s">
        <v>0</v>
      </c>
    </row>
    <row r="79" spans="1:19" ht="20.25" x14ac:dyDescent="0.3">
      <c r="F79" t="s">
        <v>0</v>
      </c>
      <c r="H79" s="1" t="s">
        <v>48</v>
      </c>
    </row>
    <row r="81" spans="1:19" x14ac:dyDescent="0.2">
      <c r="A81" s="2" t="s">
        <v>2</v>
      </c>
      <c r="B81" s="2" t="s">
        <v>3</v>
      </c>
      <c r="C81" s="2" t="s">
        <v>4</v>
      </c>
      <c r="D81" s="2" t="s">
        <v>5</v>
      </c>
      <c r="E81" s="2" t="s">
        <v>6</v>
      </c>
      <c r="F81" s="3" t="s">
        <v>7</v>
      </c>
      <c r="G81" s="3" t="s">
        <v>8</v>
      </c>
      <c r="H81" s="4" t="s">
        <v>9</v>
      </c>
      <c r="I81" s="4"/>
      <c r="J81" s="4"/>
      <c r="K81" s="2"/>
      <c r="L81" s="4" t="s">
        <v>10</v>
      </c>
      <c r="M81" s="4"/>
      <c r="N81" s="4"/>
      <c r="O81" s="4" t="s">
        <v>11</v>
      </c>
      <c r="P81" s="4"/>
      <c r="Q81" s="4"/>
      <c r="R81" s="4"/>
    </row>
    <row r="82" spans="1:19" ht="25.5" x14ac:dyDescent="0.2">
      <c r="A82" s="5"/>
      <c r="B82" s="5"/>
      <c r="C82" s="5"/>
      <c r="D82" s="5"/>
      <c r="E82" s="5"/>
      <c r="F82" s="6"/>
      <c r="G82" s="6"/>
      <c r="H82" s="7" t="s">
        <v>12</v>
      </c>
      <c r="I82" s="8" t="s">
        <v>13</v>
      </c>
      <c r="J82" s="7" t="s">
        <v>14</v>
      </c>
      <c r="K82" s="9"/>
      <c r="L82" s="7" t="s">
        <v>12</v>
      </c>
      <c r="M82" s="7" t="s">
        <v>15</v>
      </c>
      <c r="N82" s="7" t="s">
        <v>14</v>
      </c>
      <c r="O82" s="8" t="s">
        <v>16</v>
      </c>
      <c r="P82" s="7" t="s">
        <v>12</v>
      </c>
      <c r="Q82" s="7" t="s">
        <v>15</v>
      </c>
      <c r="R82" s="7" t="s">
        <v>14</v>
      </c>
    </row>
    <row r="83" spans="1:19" ht="15.75" x14ac:dyDescent="0.25">
      <c r="A83" s="10"/>
      <c r="B83" s="11"/>
      <c r="C83" s="10"/>
      <c r="D83" s="11"/>
      <c r="E83" s="12" t="s">
        <v>17</v>
      </c>
      <c r="F83" s="10"/>
      <c r="G83" s="10"/>
      <c r="H83" s="13">
        <f>F83*G83</f>
        <v>0</v>
      </c>
      <c r="I83" s="13"/>
      <c r="J83" s="13">
        <f>H83*I83</f>
        <v>0</v>
      </c>
      <c r="K83" s="13"/>
      <c r="L83" s="13"/>
      <c r="M83" s="13"/>
      <c r="N83" s="13">
        <f>L83*M83</f>
        <v>0</v>
      </c>
      <c r="O83" s="13"/>
      <c r="P83" s="13"/>
      <c r="Q83" s="13"/>
      <c r="R83" s="13">
        <f>P83*Q83</f>
        <v>0</v>
      </c>
      <c r="S83" s="14"/>
    </row>
    <row r="84" spans="1:19" ht="15" x14ac:dyDescent="0.2">
      <c r="A84" s="10"/>
      <c r="B84" s="11"/>
      <c r="C84" s="10"/>
      <c r="D84" s="10"/>
      <c r="E84" s="15" t="s">
        <v>18</v>
      </c>
      <c r="F84" s="10"/>
      <c r="G84" s="10"/>
      <c r="H84" s="13">
        <f>F84*G84</f>
        <v>0</v>
      </c>
      <c r="I84" s="13"/>
      <c r="J84" s="13">
        <f>H84*I84</f>
        <v>0</v>
      </c>
      <c r="K84" s="13"/>
      <c r="L84" s="13"/>
      <c r="M84" s="13"/>
      <c r="N84" s="13">
        <f>L84*M84</f>
        <v>0</v>
      </c>
      <c r="O84" s="13"/>
      <c r="P84" s="13"/>
      <c r="Q84" s="13"/>
      <c r="R84" s="13">
        <f t="shared" ref="R84:R88" si="26">P84*Q84</f>
        <v>0</v>
      </c>
      <c r="S84" s="14"/>
    </row>
    <row r="85" spans="1:19" ht="15" x14ac:dyDescent="0.2">
      <c r="A85" s="10"/>
      <c r="B85" s="11"/>
      <c r="C85" s="16"/>
      <c r="D85" s="10"/>
      <c r="E85" s="17"/>
      <c r="F85" s="10"/>
      <c r="G85" s="10"/>
      <c r="H85" s="13"/>
      <c r="I85" s="13"/>
      <c r="J85" s="13"/>
      <c r="K85" s="13"/>
      <c r="L85" s="13"/>
      <c r="M85" s="13"/>
      <c r="N85" s="13"/>
      <c r="O85" s="18"/>
      <c r="P85" s="13"/>
      <c r="Q85" s="13"/>
      <c r="R85" s="13">
        <f t="shared" si="26"/>
        <v>0</v>
      </c>
      <c r="S85" s="19"/>
    </row>
    <row r="86" spans="1:19" ht="63.75" x14ac:dyDescent="0.2">
      <c r="A86" s="10">
        <v>1</v>
      </c>
      <c r="B86" s="11" t="s">
        <v>49</v>
      </c>
      <c r="C86" s="16">
        <v>45042</v>
      </c>
      <c r="D86" s="10"/>
      <c r="E86" s="17" t="s">
        <v>50</v>
      </c>
      <c r="F86" s="10"/>
      <c r="G86" s="1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5">
        <v>26967.19</v>
      </c>
      <c r="S86" s="19"/>
    </row>
    <row r="87" spans="1:19" ht="15" x14ac:dyDescent="0.2">
      <c r="A87" s="10"/>
      <c r="B87" s="11"/>
      <c r="C87" s="16"/>
      <c r="D87" s="10"/>
      <c r="E87" s="17"/>
      <c r="F87" s="10"/>
      <c r="G87" s="10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9"/>
    </row>
    <row r="88" spans="1:19" x14ac:dyDescent="0.2">
      <c r="A88" s="10"/>
      <c r="B88" s="11"/>
      <c r="C88" s="10"/>
      <c r="D88" s="10"/>
      <c r="E88" s="10"/>
      <c r="F88" s="10"/>
      <c r="G88" s="10"/>
      <c r="H88" s="13">
        <f>F88*G88</f>
        <v>0</v>
      </c>
      <c r="I88" s="13"/>
      <c r="J88" s="13">
        <f>H88*I88</f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 t="shared" si="26"/>
        <v>0</v>
      </c>
      <c r="S88" s="19"/>
    </row>
    <row r="89" spans="1:19" x14ac:dyDescent="0.2">
      <c r="A89" s="10"/>
      <c r="B89" s="11"/>
      <c r="C89" s="10"/>
      <c r="D89" s="10"/>
      <c r="E89" s="20" t="s">
        <v>19</v>
      </c>
      <c r="F89" s="10"/>
      <c r="G89" s="10"/>
      <c r="H89" s="21">
        <f>SUM(H83:H88)</f>
        <v>0</v>
      </c>
      <c r="I89" s="13"/>
      <c r="J89" s="21">
        <f>SUM(J83:J88)</f>
        <v>0</v>
      </c>
      <c r="K89" s="13"/>
      <c r="L89" s="21">
        <f>SUM(L83:L88)</f>
        <v>0</v>
      </c>
      <c r="M89" s="13"/>
      <c r="N89" s="21">
        <f>SUM(N83:N88)</f>
        <v>0</v>
      </c>
      <c r="O89" s="13"/>
      <c r="P89" s="13"/>
      <c r="Q89" s="13"/>
      <c r="R89" s="21">
        <f>SUM(R83:R88)</f>
        <v>26967.19</v>
      </c>
      <c r="S89" s="14">
        <f>J89+N89+R89</f>
        <v>26967.19</v>
      </c>
    </row>
    <row r="90" spans="1:19" ht="15" x14ac:dyDescent="0.2">
      <c r="A90" s="10"/>
      <c r="B90" s="11"/>
      <c r="C90" s="10"/>
      <c r="D90" s="10"/>
      <c r="E90" s="15" t="s">
        <v>20</v>
      </c>
      <c r="F90" s="10"/>
      <c r="G90" s="10"/>
      <c r="H90" s="13">
        <f>F90*G90</f>
        <v>0</v>
      </c>
      <c r="I90" s="13"/>
      <c r="J90" s="13">
        <f>H90*I90</f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>P90</f>
        <v>0</v>
      </c>
      <c r="S90" s="22"/>
    </row>
    <row r="91" spans="1:19" ht="15" x14ac:dyDescent="0.2">
      <c r="A91" s="10"/>
      <c r="B91" s="11"/>
      <c r="C91" s="10"/>
      <c r="D91" s="10"/>
      <c r="E91" s="15"/>
      <c r="F91" s="10"/>
      <c r="G91" s="10"/>
      <c r="H91" s="13">
        <f t="shared" ref="H91:H92" si="27">F91*G91</f>
        <v>0</v>
      </c>
      <c r="I91" s="13"/>
      <c r="J91" s="13">
        <f>H91*I91</f>
        <v>0</v>
      </c>
      <c r="K91" s="13"/>
      <c r="L91" s="13"/>
      <c r="M91" s="13"/>
      <c r="N91" s="13">
        <f t="shared" ref="N91" si="28">L91*M91</f>
        <v>0</v>
      </c>
      <c r="O91" s="13"/>
      <c r="P91" s="13"/>
      <c r="Q91" s="13"/>
      <c r="R91" s="13">
        <f t="shared" ref="R91:R92" si="29">P91*Q91</f>
        <v>0</v>
      </c>
      <c r="S91" s="22"/>
    </row>
    <row r="92" spans="1:19" x14ac:dyDescent="0.2">
      <c r="A92" s="10"/>
      <c r="B92" s="11"/>
      <c r="C92" s="10"/>
      <c r="D92" s="10"/>
      <c r="E92" s="10"/>
      <c r="F92" s="10"/>
      <c r="G92" s="10"/>
      <c r="H92" s="13">
        <f t="shared" si="27"/>
        <v>0</v>
      </c>
      <c r="I92" s="13"/>
      <c r="J92" s="13">
        <f t="shared" ref="J92" si="30">H92*I92</f>
        <v>0</v>
      </c>
      <c r="K92" s="13"/>
      <c r="L92" s="13"/>
      <c r="M92" s="13"/>
      <c r="N92" s="13">
        <f>L92*M92</f>
        <v>0</v>
      </c>
      <c r="O92" s="13"/>
      <c r="P92" s="13"/>
      <c r="Q92" s="13"/>
      <c r="R92" s="13">
        <f t="shared" si="29"/>
        <v>0</v>
      </c>
      <c r="S92" s="14"/>
    </row>
    <row r="93" spans="1:19" x14ac:dyDescent="0.2">
      <c r="A93" s="10"/>
      <c r="B93" s="11"/>
      <c r="C93" s="10"/>
      <c r="D93" s="10"/>
      <c r="E93" s="20" t="s">
        <v>19</v>
      </c>
      <c r="F93" s="10"/>
      <c r="G93" s="10"/>
      <c r="H93" s="21">
        <f>SUM(H90:H92)</f>
        <v>0</v>
      </c>
      <c r="I93" s="13"/>
      <c r="J93" s="21">
        <f>SUM(J90:J92)</f>
        <v>0</v>
      </c>
      <c r="K93" s="13"/>
      <c r="L93" s="21">
        <f>SUM(L90:L92)</f>
        <v>0</v>
      </c>
      <c r="M93" s="13"/>
      <c r="N93" s="21">
        <f>SUM(N90:N92)</f>
        <v>0</v>
      </c>
      <c r="O93" s="13"/>
      <c r="P93" s="13"/>
      <c r="Q93" s="13"/>
      <c r="R93" s="21">
        <f>SUM(R90:R92)</f>
        <v>0</v>
      </c>
      <c r="S93" s="14">
        <f>J93+N93+R93</f>
        <v>0</v>
      </c>
    </row>
    <row r="94" spans="1:19" ht="15" x14ac:dyDescent="0.2">
      <c r="A94" s="10"/>
      <c r="B94" s="11"/>
      <c r="C94" s="10"/>
      <c r="D94" s="10"/>
      <c r="E94" s="15" t="s">
        <v>21</v>
      </c>
      <c r="F94" s="10"/>
      <c r="G94" s="10"/>
      <c r="H94" s="13">
        <f>F94*G94</f>
        <v>0</v>
      </c>
      <c r="I94" s="13"/>
      <c r="J94" s="13">
        <f>H94*I94</f>
        <v>0</v>
      </c>
      <c r="K94" s="13"/>
      <c r="L94" s="13"/>
      <c r="M94" s="13"/>
      <c r="N94" s="13">
        <f>L94*M94</f>
        <v>0</v>
      </c>
      <c r="O94" s="13"/>
      <c r="P94" s="13"/>
      <c r="Q94" s="13"/>
      <c r="R94" s="13">
        <f>P94*Q94</f>
        <v>0</v>
      </c>
      <c r="S94" s="22"/>
    </row>
    <row r="95" spans="1:19" ht="15" x14ac:dyDescent="0.2">
      <c r="A95" s="10"/>
      <c r="B95" s="11"/>
      <c r="C95" s="16"/>
      <c r="D95" s="10"/>
      <c r="E95" s="15"/>
      <c r="F95" s="10"/>
      <c r="G95" s="10"/>
      <c r="H95" s="13">
        <f>F95*G95</f>
        <v>0</v>
      </c>
      <c r="I95" s="13"/>
      <c r="J95" s="13">
        <f t="shared" ref="J95" si="31">H95*I95</f>
        <v>0</v>
      </c>
      <c r="K95" s="13"/>
      <c r="L95" s="13"/>
      <c r="M95" s="13"/>
      <c r="N95" s="13">
        <f>L95*M95</f>
        <v>0</v>
      </c>
      <c r="O95" s="13"/>
      <c r="P95" s="13"/>
      <c r="Q95" s="13"/>
      <c r="R95" s="13">
        <f t="shared" ref="R95" si="32">P95*Q95</f>
        <v>0</v>
      </c>
      <c r="S95" s="22"/>
    </row>
    <row r="96" spans="1:19" x14ac:dyDescent="0.2">
      <c r="A96" s="10"/>
      <c r="B96" s="11"/>
      <c r="C96" s="16"/>
      <c r="D96" s="10"/>
      <c r="E96" s="10"/>
      <c r="F96" s="10"/>
      <c r="G96" s="10"/>
      <c r="H96" s="13"/>
      <c r="I96" s="13"/>
      <c r="J96" s="13"/>
      <c r="K96" s="13"/>
      <c r="L96" s="13"/>
      <c r="M96" s="13"/>
      <c r="N96" s="13"/>
      <c r="O96" s="18"/>
      <c r="P96" s="13"/>
      <c r="Q96" s="13"/>
      <c r="R96" s="13"/>
      <c r="S96" s="22"/>
    </row>
    <row r="97" spans="1:19" x14ac:dyDescent="0.2">
      <c r="A97" s="10"/>
      <c r="B97" s="11"/>
      <c r="C97" s="10"/>
      <c r="D97" s="10"/>
      <c r="E97" s="20" t="s">
        <v>19</v>
      </c>
      <c r="F97" s="10"/>
      <c r="G97" s="10"/>
      <c r="H97" s="21">
        <f>SUM(H94:H95)</f>
        <v>0</v>
      </c>
      <c r="I97" s="13"/>
      <c r="J97" s="21">
        <f>SUM(J95:J95)</f>
        <v>0</v>
      </c>
      <c r="K97" s="13"/>
      <c r="L97" s="21">
        <f>SUM(L94:L95)</f>
        <v>0</v>
      </c>
      <c r="M97" s="13"/>
      <c r="N97" s="21">
        <f>SUM(N94:N95)</f>
        <v>0</v>
      </c>
      <c r="O97" s="13"/>
      <c r="P97" s="13"/>
      <c r="Q97" s="13"/>
      <c r="R97" s="21">
        <f>SUM(R94:R96)</f>
        <v>0</v>
      </c>
      <c r="S97" s="14">
        <f>J97+N97+R97</f>
        <v>0</v>
      </c>
    </row>
    <row r="98" spans="1:19" x14ac:dyDescent="0.2">
      <c r="A98" s="10"/>
      <c r="B98" s="11"/>
      <c r="C98" s="10"/>
      <c r="D98" s="10"/>
      <c r="E98" s="20" t="s">
        <v>19</v>
      </c>
      <c r="F98" s="10"/>
      <c r="G98" s="10"/>
      <c r="H98" s="21">
        <f>H89+H93+H97</f>
        <v>0</v>
      </c>
      <c r="I98" s="13"/>
      <c r="J98" s="21">
        <f>J89+J93+J97</f>
        <v>0</v>
      </c>
      <c r="K98" s="13"/>
      <c r="L98" s="21">
        <f>L89+L93+L97</f>
        <v>0</v>
      </c>
      <c r="M98" s="13"/>
      <c r="N98" s="21">
        <f>N89+N93+N97</f>
        <v>0</v>
      </c>
      <c r="O98" s="13"/>
      <c r="P98" s="13"/>
      <c r="Q98" s="13"/>
      <c r="R98" s="21">
        <f>R89+R93+R97</f>
        <v>26967.19</v>
      </c>
      <c r="S98" s="21">
        <f>SUM(S83:S97)</f>
        <v>26967.19</v>
      </c>
    </row>
    <row r="99" spans="1:19" x14ac:dyDescent="0.2">
      <c r="C99" s="23"/>
      <c r="R99" s="24">
        <f>J98+N98+R98</f>
        <v>26967.19</v>
      </c>
      <c r="S99" s="24" t="s">
        <v>0</v>
      </c>
    </row>
    <row r="101" spans="1:19" ht="20.25" x14ac:dyDescent="0.3">
      <c r="F101" t="s">
        <v>0</v>
      </c>
      <c r="H101" s="1" t="s">
        <v>51</v>
      </c>
    </row>
    <row r="103" spans="1:19" x14ac:dyDescent="0.2">
      <c r="A103" s="2" t="s">
        <v>2</v>
      </c>
      <c r="B103" s="2" t="s">
        <v>3</v>
      </c>
      <c r="C103" s="2" t="s">
        <v>4</v>
      </c>
      <c r="D103" s="2" t="s">
        <v>5</v>
      </c>
      <c r="E103" s="2" t="s">
        <v>6</v>
      </c>
      <c r="F103" s="3" t="s">
        <v>7</v>
      </c>
      <c r="G103" s="3" t="s">
        <v>8</v>
      </c>
      <c r="H103" s="4" t="s">
        <v>9</v>
      </c>
      <c r="I103" s="4"/>
      <c r="J103" s="4"/>
      <c r="K103" s="2"/>
      <c r="L103" s="4" t="s">
        <v>10</v>
      </c>
      <c r="M103" s="4"/>
      <c r="N103" s="4"/>
      <c r="O103" s="4" t="s">
        <v>11</v>
      </c>
      <c r="P103" s="4"/>
      <c r="Q103" s="4"/>
      <c r="R103" s="4"/>
    </row>
    <row r="104" spans="1:19" ht="25.5" x14ac:dyDescent="0.2">
      <c r="A104" s="5"/>
      <c r="B104" s="5"/>
      <c r="C104" s="5"/>
      <c r="D104" s="5"/>
      <c r="E104" s="5"/>
      <c r="F104" s="6"/>
      <c r="G104" s="6"/>
      <c r="H104" s="7" t="s">
        <v>12</v>
      </c>
      <c r="I104" s="8" t="s">
        <v>13</v>
      </c>
      <c r="J104" s="7" t="s">
        <v>14</v>
      </c>
      <c r="K104" s="9"/>
      <c r="L104" s="7" t="s">
        <v>12</v>
      </c>
      <c r="M104" s="7" t="s">
        <v>15</v>
      </c>
      <c r="N104" s="7" t="s">
        <v>14</v>
      </c>
      <c r="O104" s="8" t="s">
        <v>16</v>
      </c>
      <c r="P104" s="7" t="s">
        <v>12</v>
      </c>
      <c r="Q104" s="7" t="s">
        <v>15</v>
      </c>
      <c r="R104" s="7" t="s">
        <v>14</v>
      </c>
    </row>
    <row r="105" spans="1:19" ht="15.75" x14ac:dyDescent="0.25">
      <c r="A105" s="10"/>
      <c r="B105" s="11"/>
      <c r="C105" s="10"/>
      <c r="D105" s="11"/>
      <c r="E105" s="12" t="s">
        <v>17</v>
      </c>
      <c r="F105" s="10"/>
      <c r="G105" s="10"/>
      <c r="H105" s="13">
        <f>F105*G105</f>
        <v>0</v>
      </c>
      <c r="I105" s="13"/>
      <c r="J105" s="13">
        <f>H105*I105</f>
        <v>0</v>
      </c>
      <c r="K105" s="13"/>
      <c r="L105" s="13"/>
      <c r="M105" s="13"/>
      <c r="N105" s="13">
        <f>L105*M105</f>
        <v>0</v>
      </c>
      <c r="O105" s="13"/>
      <c r="P105" s="13"/>
      <c r="Q105" s="13"/>
      <c r="R105" s="13">
        <f>P105*Q105</f>
        <v>0</v>
      </c>
      <c r="S105" s="14"/>
    </row>
    <row r="106" spans="1:19" ht="15" x14ac:dyDescent="0.2">
      <c r="A106" s="10"/>
      <c r="B106" s="11"/>
      <c r="C106" s="10"/>
      <c r="D106" s="10"/>
      <c r="E106" s="15" t="s">
        <v>18</v>
      </c>
      <c r="F106" s="10"/>
      <c r="G106" s="10"/>
      <c r="H106" s="13">
        <f>F106*G106</f>
        <v>0</v>
      </c>
      <c r="I106" s="13"/>
      <c r="J106" s="13">
        <f>H106*I106</f>
        <v>0</v>
      </c>
      <c r="K106" s="13"/>
      <c r="L106" s="13"/>
      <c r="M106" s="13"/>
      <c r="N106" s="13">
        <f>L106*M106</f>
        <v>0</v>
      </c>
      <c r="O106" s="13"/>
      <c r="P106" s="13"/>
      <c r="Q106" s="13"/>
      <c r="R106" s="13">
        <f t="shared" ref="R106:R124" si="33">P106*Q106</f>
        <v>0</v>
      </c>
      <c r="S106" s="14"/>
    </row>
    <row r="107" spans="1:19" ht="15" x14ac:dyDescent="0.2">
      <c r="A107" s="10"/>
      <c r="B107" s="11"/>
      <c r="C107" s="16"/>
      <c r="D107" s="10"/>
      <c r="E107" s="17"/>
      <c r="F107" s="10"/>
      <c r="G107" s="10"/>
      <c r="H107" s="13">
        <f t="shared" ref="H107:H124" si="34">F107*G107</f>
        <v>0</v>
      </c>
      <c r="I107" s="13"/>
      <c r="J107" s="13">
        <f t="shared" ref="J107:J124" si="35">H107*I107</f>
        <v>0</v>
      </c>
      <c r="K107" s="13"/>
      <c r="L107" s="13"/>
      <c r="M107" s="13"/>
      <c r="N107" s="13">
        <f t="shared" ref="N107:N124" si="36">L107*M107</f>
        <v>0</v>
      </c>
      <c r="O107" s="13"/>
      <c r="P107" s="13"/>
      <c r="Q107" s="13"/>
      <c r="R107" s="13">
        <f t="shared" si="33"/>
        <v>0</v>
      </c>
      <c r="S107" s="19"/>
    </row>
    <row r="108" spans="1:19" ht="89.25" x14ac:dyDescent="0.2">
      <c r="A108" s="10">
        <v>1</v>
      </c>
      <c r="B108" s="11" t="s">
        <v>52</v>
      </c>
      <c r="C108" s="16">
        <v>45058</v>
      </c>
      <c r="D108" s="10"/>
      <c r="E108" s="17"/>
      <c r="F108" s="10">
        <v>1</v>
      </c>
      <c r="G108" s="10">
        <v>2</v>
      </c>
      <c r="H108" s="13">
        <f t="shared" si="34"/>
        <v>2</v>
      </c>
      <c r="I108" s="13">
        <v>600</v>
      </c>
      <c r="J108" s="13">
        <f t="shared" si="35"/>
        <v>1200</v>
      </c>
      <c r="K108" s="13" t="s">
        <v>33</v>
      </c>
      <c r="L108" s="13">
        <v>0.5</v>
      </c>
      <c r="M108" s="13">
        <v>500</v>
      </c>
      <c r="N108" s="13">
        <f t="shared" si="36"/>
        <v>250</v>
      </c>
      <c r="O108" s="18" t="s">
        <v>53</v>
      </c>
      <c r="P108" s="13">
        <v>2</v>
      </c>
      <c r="Q108" s="13">
        <v>257</v>
      </c>
      <c r="R108" s="13">
        <f t="shared" si="33"/>
        <v>514</v>
      </c>
      <c r="S108" s="19"/>
    </row>
    <row r="109" spans="1:19" ht="25.5" x14ac:dyDescent="0.2">
      <c r="A109" s="10"/>
      <c r="B109" s="11"/>
      <c r="C109" s="16"/>
      <c r="D109" s="10"/>
      <c r="E109" s="17"/>
      <c r="F109" s="10"/>
      <c r="G109" s="10"/>
      <c r="H109" s="13">
        <f t="shared" si="34"/>
        <v>0</v>
      </c>
      <c r="I109" s="13"/>
      <c r="J109" s="13">
        <f t="shared" si="35"/>
        <v>0</v>
      </c>
      <c r="K109" s="13"/>
      <c r="L109" s="13"/>
      <c r="M109" s="13"/>
      <c r="N109" s="13">
        <f t="shared" si="36"/>
        <v>0</v>
      </c>
      <c r="O109" s="18" t="s">
        <v>54</v>
      </c>
      <c r="P109" s="13">
        <v>1</v>
      </c>
      <c r="Q109" s="13">
        <v>11</v>
      </c>
      <c r="R109" s="13">
        <f t="shared" si="33"/>
        <v>11</v>
      </c>
      <c r="S109" s="19"/>
    </row>
    <row r="110" spans="1:19" ht="15" x14ac:dyDescent="0.2">
      <c r="A110" s="10"/>
      <c r="B110" s="11"/>
      <c r="C110" s="16"/>
      <c r="D110" s="10"/>
      <c r="E110" s="17"/>
      <c r="F110" s="10"/>
      <c r="G110" s="10"/>
      <c r="H110" s="13">
        <f t="shared" si="34"/>
        <v>0</v>
      </c>
      <c r="I110" s="13"/>
      <c r="J110" s="13">
        <f t="shared" si="35"/>
        <v>0</v>
      </c>
      <c r="K110" s="13"/>
      <c r="L110" s="13"/>
      <c r="M110" s="13"/>
      <c r="N110" s="13">
        <f t="shared" si="36"/>
        <v>0</v>
      </c>
      <c r="O110" s="18" t="s">
        <v>27</v>
      </c>
      <c r="P110" s="13">
        <v>1</v>
      </c>
      <c r="Q110" s="13">
        <v>245</v>
      </c>
      <c r="R110" s="13">
        <f t="shared" si="33"/>
        <v>245</v>
      </c>
      <c r="S110" s="19"/>
    </row>
    <row r="111" spans="1:19" ht="25.5" x14ac:dyDescent="0.2">
      <c r="A111" s="10"/>
      <c r="B111" s="11"/>
      <c r="C111" s="16"/>
      <c r="D111" s="10"/>
      <c r="E111" s="17"/>
      <c r="F111" s="10"/>
      <c r="G111" s="10"/>
      <c r="H111" s="13">
        <f t="shared" si="34"/>
        <v>0</v>
      </c>
      <c r="I111" s="13"/>
      <c r="J111" s="13">
        <f t="shared" si="35"/>
        <v>0</v>
      </c>
      <c r="K111" s="13"/>
      <c r="L111" s="13"/>
      <c r="M111" s="13"/>
      <c r="N111" s="13">
        <f t="shared" si="36"/>
        <v>0</v>
      </c>
      <c r="O111" s="18" t="s">
        <v>55</v>
      </c>
      <c r="P111" s="13">
        <v>3</v>
      </c>
      <c r="Q111" s="13">
        <v>156</v>
      </c>
      <c r="R111" s="13">
        <f t="shared" si="33"/>
        <v>468</v>
      </c>
      <c r="S111" s="19"/>
    </row>
    <row r="112" spans="1:19" ht="15" x14ac:dyDescent="0.2">
      <c r="A112" s="10"/>
      <c r="B112" s="11"/>
      <c r="C112" s="16"/>
      <c r="D112" s="10"/>
      <c r="E112" s="17"/>
      <c r="F112" s="10"/>
      <c r="G112" s="10"/>
      <c r="H112" s="13">
        <f t="shared" si="34"/>
        <v>0</v>
      </c>
      <c r="I112" s="13"/>
      <c r="J112" s="13">
        <f t="shared" si="35"/>
        <v>0</v>
      </c>
      <c r="K112" s="13"/>
      <c r="L112" s="13"/>
      <c r="M112" s="13"/>
      <c r="N112" s="13">
        <f t="shared" si="36"/>
        <v>0</v>
      </c>
      <c r="O112" s="18" t="s">
        <v>29</v>
      </c>
      <c r="P112" s="13">
        <v>0.15</v>
      </c>
      <c r="Q112" s="13">
        <v>70</v>
      </c>
      <c r="R112" s="13">
        <f t="shared" si="33"/>
        <v>10.5</v>
      </c>
      <c r="S112" s="19"/>
    </row>
    <row r="113" spans="1:19" ht="15" x14ac:dyDescent="0.2">
      <c r="A113" s="10"/>
      <c r="B113" s="11"/>
      <c r="C113" s="16"/>
      <c r="D113" s="10"/>
      <c r="E113" s="17"/>
      <c r="F113" s="10"/>
      <c r="G113" s="10"/>
      <c r="H113" s="13">
        <f t="shared" si="34"/>
        <v>0</v>
      </c>
      <c r="I113" s="13"/>
      <c r="J113" s="13">
        <f t="shared" si="35"/>
        <v>0</v>
      </c>
      <c r="K113" s="13"/>
      <c r="L113" s="13"/>
      <c r="M113" s="13"/>
      <c r="N113" s="13">
        <f t="shared" si="36"/>
        <v>0</v>
      </c>
      <c r="O113" s="18"/>
      <c r="P113" s="13"/>
      <c r="Q113" s="13"/>
      <c r="R113" s="13">
        <f t="shared" si="33"/>
        <v>0</v>
      </c>
      <c r="S113" s="19"/>
    </row>
    <row r="114" spans="1:19" ht="89.25" x14ac:dyDescent="0.2">
      <c r="A114" s="10">
        <v>2</v>
      </c>
      <c r="B114" s="11" t="s">
        <v>56</v>
      </c>
      <c r="C114" s="16">
        <v>45068</v>
      </c>
      <c r="D114" s="10"/>
      <c r="E114" s="17" t="s">
        <v>57</v>
      </c>
      <c r="F114" s="10">
        <v>2</v>
      </c>
      <c r="G114" s="10">
        <v>2</v>
      </c>
      <c r="H114" s="13">
        <f t="shared" si="34"/>
        <v>4</v>
      </c>
      <c r="I114" s="13">
        <v>600</v>
      </c>
      <c r="J114" s="13">
        <f t="shared" si="35"/>
        <v>2400</v>
      </c>
      <c r="K114" s="13" t="s">
        <v>33</v>
      </c>
      <c r="L114" s="13">
        <v>0.5</v>
      </c>
      <c r="M114" s="13">
        <v>500</v>
      </c>
      <c r="N114" s="13">
        <f t="shared" si="36"/>
        <v>250</v>
      </c>
      <c r="O114" s="18" t="s">
        <v>58</v>
      </c>
      <c r="P114" s="13">
        <v>1.5</v>
      </c>
      <c r="Q114" s="13">
        <v>106</v>
      </c>
      <c r="R114" s="13">
        <f t="shared" si="33"/>
        <v>159</v>
      </c>
      <c r="S114" s="19"/>
    </row>
    <row r="115" spans="1:19" ht="38.25" x14ac:dyDescent="0.2">
      <c r="A115" s="10"/>
      <c r="B115" s="11"/>
      <c r="C115" s="16"/>
      <c r="D115" s="10"/>
      <c r="E115" s="17"/>
      <c r="F115" s="10"/>
      <c r="G115" s="10"/>
      <c r="H115" s="13">
        <f t="shared" si="34"/>
        <v>0</v>
      </c>
      <c r="I115" s="13"/>
      <c r="J115" s="13">
        <f t="shared" si="35"/>
        <v>0</v>
      </c>
      <c r="K115" s="13"/>
      <c r="L115" s="13"/>
      <c r="M115" s="13"/>
      <c r="N115" s="13">
        <f t="shared" si="36"/>
        <v>0</v>
      </c>
      <c r="O115" s="18" t="s">
        <v>59</v>
      </c>
      <c r="P115" s="13">
        <v>1</v>
      </c>
      <c r="Q115" s="13">
        <v>13.5</v>
      </c>
      <c r="R115" s="13">
        <f t="shared" si="33"/>
        <v>13.5</v>
      </c>
      <c r="S115" s="19"/>
    </row>
    <row r="116" spans="1:19" ht="25.5" x14ac:dyDescent="0.2">
      <c r="A116" s="10"/>
      <c r="B116" s="11"/>
      <c r="C116" s="16"/>
      <c r="D116" s="10"/>
      <c r="E116" s="17"/>
      <c r="F116" s="10"/>
      <c r="G116" s="10"/>
      <c r="H116" s="13">
        <f t="shared" si="34"/>
        <v>0</v>
      </c>
      <c r="I116" s="13"/>
      <c r="J116" s="13">
        <f t="shared" si="35"/>
        <v>0</v>
      </c>
      <c r="K116" s="13"/>
      <c r="L116" s="13"/>
      <c r="M116" s="13"/>
      <c r="N116" s="13">
        <f t="shared" si="36"/>
        <v>0</v>
      </c>
      <c r="O116" s="18" t="s">
        <v>60</v>
      </c>
      <c r="P116" s="13">
        <v>2</v>
      </c>
      <c r="Q116" s="13">
        <v>270</v>
      </c>
      <c r="R116" s="13">
        <f t="shared" si="33"/>
        <v>540</v>
      </c>
      <c r="S116" s="19"/>
    </row>
    <row r="117" spans="1:19" ht="25.5" x14ac:dyDescent="0.2">
      <c r="A117" s="10"/>
      <c r="B117" s="11"/>
      <c r="C117" s="16"/>
      <c r="D117" s="10"/>
      <c r="E117" s="17"/>
      <c r="F117" s="10"/>
      <c r="G117" s="10"/>
      <c r="H117" s="13">
        <f t="shared" si="34"/>
        <v>0</v>
      </c>
      <c r="I117" s="13"/>
      <c r="J117" s="13">
        <f t="shared" si="35"/>
        <v>0</v>
      </c>
      <c r="K117" s="13"/>
      <c r="L117" s="13"/>
      <c r="M117" s="13"/>
      <c r="N117" s="13">
        <f t="shared" si="36"/>
        <v>0</v>
      </c>
      <c r="O117" s="18" t="s">
        <v>61</v>
      </c>
      <c r="P117" s="13">
        <v>1</v>
      </c>
      <c r="Q117" s="13">
        <v>11</v>
      </c>
      <c r="R117" s="13">
        <f t="shared" si="33"/>
        <v>11</v>
      </c>
      <c r="S117" s="19"/>
    </row>
    <row r="118" spans="1:19" ht="25.5" x14ac:dyDescent="0.2">
      <c r="A118" s="10"/>
      <c r="B118" s="11"/>
      <c r="C118" s="16"/>
      <c r="D118" s="10"/>
      <c r="E118" s="17"/>
      <c r="F118" s="10"/>
      <c r="G118" s="10"/>
      <c r="H118" s="13">
        <f t="shared" si="34"/>
        <v>0</v>
      </c>
      <c r="I118" s="13"/>
      <c r="J118" s="13">
        <f t="shared" si="35"/>
        <v>0</v>
      </c>
      <c r="K118" s="13"/>
      <c r="L118" s="13"/>
      <c r="M118" s="13"/>
      <c r="N118" s="13">
        <f t="shared" si="36"/>
        <v>0</v>
      </c>
      <c r="O118" s="18" t="s">
        <v>62</v>
      </c>
      <c r="P118" s="13">
        <v>1</v>
      </c>
      <c r="Q118" s="13">
        <v>8</v>
      </c>
      <c r="R118" s="13">
        <f t="shared" si="33"/>
        <v>8</v>
      </c>
      <c r="S118" s="19"/>
    </row>
    <row r="119" spans="1:19" ht="15" x14ac:dyDescent="0.2">
      <c r="A119" s="10"/>
      <c r="B119" s="11"/>
      <c r="C119" s="16"/>
      <c r="D119" s="10"/>
      <c r="E119" s="17"/>
      <c r="F119" s="10"/>
      <c r="G119" s="10"/>
      <c r="H119" s="13">
        <f t="shared" si="34"/>
        <v>0</v>
      </c>
      <c r="I119" s="13"/>
      <c r="J119" s="13">
        <f t="shared" si="35"/>
        <v>0</v>
      </c>
      <c r="K119" s="13"/>
      <c r="L119" s="13"/>
      <c r="M119" s="13"/>
      <c r="N119" s="13">
        <f t="shared" si="36"/>
        <v>0</v>
      </c>
      <c r="O119" s="18" t="s">
        <v>63</v>
      </c>
      <c r="P119" s="13">
        <v>0.2</v>
      </c>
      <c r="Q119" s="13">
        <v>70</v>
      </c>
      <c r="R119" s="13">
        <f t="shared" si="33"/>
        <v>14</v>
      </c>
      <c r="S119" s="19"/>
    </row>
    <row r="120" spans="1:19" ht="25.5" x14ac:dyDescent="0.2">
      <c r="A120" s="10"/>
      <c r="B120" s="11"/>
      <c r="C120" s="16"/>
      <c r="D120" s="10"/>
      <c r="E120" s="17"/>
      <c r="F120" s="10"/>
      <c r="G120" s="10"/>
      <c r="H120" s="13">
        <f t="shared" si="34"/>
        <v>0</v>
      </c>
      <c r="I120" s="13"/>
      <c r="J120" s="13">
        <f t="shared" si="35"/>
        <v>0</v>
      </c>
      <c r="K120" s="13"/>
      <c r="L120" s="13"/>
      <c r="M120" s="13"/>
      <c r="N120" s="13">
        <f t="shared" si="36"/>
        <v>0</v>
      </c>
      <c r="O120" s="18" t="s">
        <v>64</v>
      </c>
      <c r="P120" s="13">
        <v>0.5</v>
      </c>
      <c r="Q120" s="13">
        <v>154</v>
      </c>
      <c r="R120" s="13">
        <f t="shared" si="33"/>
        <v>77</v>
      </c>
      <c r="S120" s="19"/>
    </row>
    <row r="121" spans="1:19" ht="15" x14ac:dyDescent="0.2">
      <c r="A121" s="10"/>
      <c r="B121" s="11"/>
      <c r="C121" s="16"/>
      <c r="D121" s="10"/>
      <c r="E121" s="17"/>
      <c r="F121" s="10"/>
      <c r="G121" s="10"/>
      <c r="H121" s="13">
        <f t="shared" si="34"/>
        <v>0</v>
      </c>
      <c r="I121" s="13"/>
      <c r="J121" s="13">
        <f t="shared" si="35"/>
        <v>0</v>
      </c>
      <c r="K121" s="13"/>
      <c r="L121" s="13"/>
      <c r="M121" s="13"/>
      <c r="N121" s="13">
        <f t="shared" si="36"/>
        <v>0</v>
      </c>
      <c r="O121" s="18"/>
      <c r="P121" s="13"/>
      <c r="Q121" s="13"/>
      <c r="R121" s="13">
        <f t="shared" si="33"/>
        <v>0</v>
      </c>
      <c r="S121" s="19"/>
    </row>
    <row r="122" spans="1:19" ht="51" x14ac:dyDescent="0.2">
      <c r="A122" s="10">
        <v>3</v>
      </c>
      <c r="B122" s="11" t="s">
        <v>65</v>
      </c>
      <c r="C122" s="16">
        <v>45072</v>
      </c>
      <c r="D122" s="10"/>
      <c r="E122" s="17"/>
      <c r="F122" s="10">
        <v>1</v>
      </c>
      <c r="G122" s="10">
        <v>1</v>
      </c>
      <c r="H122" s="13">
        <f t="shared" si="34"/>
        <v>1</v>
      </c>
      <c r="I122" s="13">
        <v>600</v>
      </c>
      <c r="J122" s="13">
        <f t="shared" si="35"/>
        <v>600</v>
      </c>
      <c r="K122" s="13" t="s">
        <v>33</v>
      </c>
      <c r="L122" s="13">
        <v>0.5</v>
      </c>
      <c r="M122" s="13">
        <v>500</v>
      </c>
      <c r="N122" s="13">
        <f t="shared" si="36"/>
        <v>250</v>
      </c>
      <c r="O122" s="18" t="s">
        <v>27</v>
      </c>
      <c r="P122" s="13">
        <v>2</v>
      </c>
      <c r="Q122" s="13">
        <v>245</v>
      </c>
      <c r="R122" s="13">
        <f t="shared" si="33"/>
        <v>490</v>
      </c>
      <c r="S122" s="19"/>
    </row>
    <row r="123" spans="1:19" ht="15" x14ac:dyDescent="0.2">
      <c r="A123" s="10"/>
      <c r="B123" s="11"/>
      <c r="C123" s="16"/>
      <c r="D123" s="10"/>
      <c r="E123" s="17"/>
      <c r="F123" s="10"/>
      <c r="G123" s="10"/>
      <c r="H123" s="13">
        <f t="shared" si="34"/>
        <v>0</v>
      </c>
      <c r="I123" s="13"/>
      <c r="J123" s="13">
        <f t="shared" si="35"/>
        <v>0</v>
      </c>
      <c r="K123" s="13"/>
      <c r="L123" s="13"/>
      <c r="M123" s="13"/>
      <c r="N123" s="13">
        <f t="shared" si="36"/>
        <v>0</v>
      </c>
      <c r="O123" s="18" t="s">
        <v>29</v>
      </c>
      <c r="P123" s="13">
        <v>0.1</v>
      </c>
      <c r="Q123" s="13">
        <v>70</v>
      </c>
      <c r="R123" s="13">
        <f t="shared" si="33"/>
        <v>7</v>
      </c>
      <c r="S123" s="19"/>
    </row>
    <row r="124" spans="1:19" ht="15" x14ac:dyDescent="0.2">
      <c r="A124" s="10"/>
      <c r="B124" s="11"/>
      <c r="C124" s="16"/>
      <c r="D124" s="10"/>
      <c r="E124" s="17"/>
      <c r="F124" s="10"/>
      <c r="G124" s="10"/>
      <c r="H124" s="13">
        <f t="shared" si="34"/>
        <v>0</v>
      </c>
      <c r="I124" s="13"/>
      <c r="J124" s="13">
        <f t="shared" si="35"/>
        <v>0</v>
      </c>
      <c r="K124" s="13"/>
      <c r="L124" s="13"/>
      <c r="M124" s="13"/>
      <c r="N124" s="13">
        <f t="shared" si="36"/>
        <v>0</v>
      </c>
      <c r="O124" s="18"/>
      <c r="P124" s="13"/>
      <c r="Q124" s="13"/>
      <c r="R124" s="13">
        <f t="shared" si="33"/>
        <v>0</v>
      </c>
      <c r="S124" s="19"/>
    </row>
    <row r="125" spans="1:19" ht="38.25" x14ac:dyDescent="0.2">
      <c r="A125" s="10">
        <v>4</v>
      </c>
      <c r="B125" s="11" t="s">
        <v>66</v>
      </c>
      <c r="C125" s="16">
        <v>45056</v>
      </c>
      <c r="D125" s="10"/>
      <c r="E125" s="10"/>
      <c r="F125" s="10"/>
      <c r="G125" s="10"/>
      <c r="H125" s="13">
        <f>F125*G125</f>
        <v>0</v>
      </c>
      <c r="I125" s="13"/>
      <c r="J125" s="13">
        <f>H125*I125</f>
        <v>0</v>
      </c>
      <c r="K125" s="13"/>
      <c r="L125" s="13"/>
      <c r="M125" s="13"/>
      <c r="N125" s="13">
        <f>L125*M125</f>
        <v>0</v>
      </c>
      <c r="O125" s="18"/>
      <c r="P125" s="13"/>
      <c r="Q125" s="13"/>
      <c r="R125" s="25">
        <v>29000</v>
      </c>
      <c r="S125" s="19"/>
    </row>
    <row r="126" spans="1:19" x14ac:dyDescent="0.2">
      <c r="A126" s="10"/>
      <c r="B126" s="11"/>
      <c r="C126" s="10"/>
      <c r="D126" s="10"/>
      <c r="E126" s="20" t="s">
        <v>19</v>
      </c>
      <c r="F126" s="10"/>
      <c r="G126" s="10"/>
      <c r="H126" s="21">
        <f>SUM(H105:H125)</f>
        <v>7</v>
      </c>
      <c r="I126" s="13"/>
      <c r="J126" s="21">
        <f>SUM(J105:J125)</f>
        <v>4200</v>
      </c>
      <c r="K126" s="13"/>
      <c r="L126" s="21">
        <f>SUM(L105:L125)</f>
        <v>1.5</v>
      </c>
      <c r="M126" s="13"/>
      <c r="N126" s="21">
        <f>SUM(N105:N125)</f>
        <v>750</v>
      </c>
      <c r="O126" s="18"/>
      <c r="P126" s="13"/>
      <c r="Q126" s="13"/>
      <c r="R126" s="21">
        <f>SUM(R105:R125)</f>
        <v>31568</v>
      </c>
      <c r="S126" s="14">
        <f>J126+N126+R126</f>
        <v>36518</v>
      </c>
    </row>
    <row r="127" spans="1:19" ht="15" x14ac:dyDescent="0.2">
      <c r="A127" s="10"/>
      <c r="B127" s="11"/>
      <c r="C127" s="10"/>
      <c r="D127" s="10"/>
      <c r="E127" s="15" t="s">
        <v>20</v>
      </c>
      <c r="F127" s="10"/>
      <c r="G127" s="10"/>
      <c r="H127" s="13">
        <f>F127*G127</f>
        <v>0</v>
      </c>
      <c r="I127" s="13"/>
      <c r="J127" s="13">
        <f>H127*I127</f>
        <v>0</v>
      </c>
      <c r="K127" s="13"/>
      <c r="L127" s="13"/>
      <c r="M127" s="13"/>
      <c r="N127" s="13">
        <f>L127*M127</f>
        <v>0</v>
      </c>
      <c r="O127" s="18"/>
      <c r="P127" s="13"/>
      <c r="Q127" s="13"/>
      <c r="R127" s="13">
        <f>P127</f>
        <v>0</v>
      </c>
      <c r="S127" s="22"/>
    </row>
    <row r="128" spans="1:19" ht="15" x14ac:dyDescent="0.2">
      <c r="A128" s="10"/>
      <c r="B128" s="11"/>
      <c r="C128" s="10"/>
      <c r="D128" s="10"/>
      <c r="E128" s="15"/>
      <c r="F128" s="10"/>
      <c r="G128" s="10"/>
      <c r="H128" s="13">
        <f t="shared" ref="H128:H143" si="37">F128*G128</f>
        <v>0</v>
      </c>
      <c r="I128" s="13"/>
      <c r="J128" s="13">
        <f>H128*I128</f>
        <v>0</v>
      </c>
      <c r="K128" s="13"/>
      <c r="L128" s="13"/>
      <c r="M128" s="13"/>
      <c r="N128" s="13">
        <f t="shared" ref="N128:N142" si="38">L128*M128</f>
        <v>0</v>
      </c>
      <c r="O128" s="18"/>
      <c r="P128" s="13"/>
      <c r="Q128" s="13"/>
      <c r="R128" s="13">
        <f t="shared" ref="R128:R143" si="39">P128*Q128</f>
        <v>0</v>
      </c>
      <c r="S128" s="22"/>
    </row>
    <row r="129" spans="1:19" ht="38.25" x14ac:dyDescent="0.2">
      <c r="A129" s="10">
        <v>1</v>
      </c>
      <c r="B129" s="11" t="s">
        <v>67</v>
      </c>
      <c r="C129" s="16">
        <v>45070</v>
      </c>
      <c r="D129" s="10"/>
      <c r="E129" s="15"/>
      <c r="F129" s="10">
        <v>2</v>
      </c>
      <c r="G129" s="10">
        <v>2</v>
      </c>
      <c r="H129" s="13">
        <f>F129*G129</f>
        <v>4</v>
      </c>
      <c r="I129" s="13">
        <v>600</v>
      </c>
      <c r="J129" s="13">
        <f t="shared" ref="J129:J143" si="40">H129*I129</f>
        <v>2400</v>
      </c>
      <c r="K129" s="13" t="s">
        <v>33</v>
      </c>
      <c r="L129" s="13">
        <v>0.5</v>
      </c>
      <c r="M129" s="13">
        <v>500</v>
      </c>
      <c r="N129" s="13">
        <f t="shared" si="38"/>
        <v>250</v>
      </c>
      <c r="O129" s="18" t="s">
        <v>68</v>
      </c>
      <c r="P129" s="13">
        <v>0.3</v>
      </c>
      <c r="Q129" s="13">
        <v>208</v>
      </c>
      <c r="R129" s="13">
        <f t="shared" si="39"/>
        <v>62.4</v>
      </c>
      <c r="S129" s="22"/>
    </row>
    <row r="130" spans="1:19" ht="38.25" x14ac:dyDescent="0.2">
      <c r="A130" s="10"/>
      <c r="B130" s="11"/>
      <c r="C130" s="10"/>
      <c r="D130" s="10"/>
      <c r="E130" s="15"/>
      <c r="F130" s="10"/>
      <c r="G130" s="10"/>
      <c r="H130" s="13">
        <f t="shared" ref="H130:H142" si="41">F130*G130</f>
        <v>0</v>
      </c>
      <c r="I130" s="13"/>
      <c r="J130" s="13">
        <f t="shared" si="40"/>
        <v>0</v>
      </c>
      <c r="K130" s="13"/>
      <c r="L130" s="13"/>
      <c r="M130" s="13"/>
      <c r="N130" s="13">
        <f t="shared" si="38"/>
        <v>0</v>
      </c>
      <c r="O130" s="18" t="s">
        <v>69</v>
      </c>
      <c r="P130" s="13">
        <v>5</v>
      </c>
      <c r="Q130" s="13">
        <v>610</v>
      </c>
      <c r="R130" s="13">
        <f t="shared" si="39"/>
        <v>3050</v>
      </c>
      <c r="S130" s="22"/>
    </row>
    <row r="131" spans="1:19" ht="15" x14ac:dyDescent="0.2">
      <c r="A131" s="10"/>
      <c r="B131" s="11"/>
      <c r="C131" s="10"/>
      <c r="D131" s="10"/>
      <c r="E131" s="15"/>
      <c r="F131" s="10"/>
      <c r="G131" s="10"/>
      <c r="H131" s="13">
        <f t="shared" si="41"/>
        <v>0</v>
      </c>
      <c r="I131" s="13"/>
      <c r="J131" s="13">
        <f t="shared" si="40"/>
        <v>0</v>
      </c>
      <c r="K131" s="13"/>
      <c r="L131" s="13"/>
      <c r="M131" s="13"/>
      <c r="N131" s="13">
        <f t="shared" si="38"/>
        <v>0</v>
      </c>
      <c r="O131" s="18" t="s">
        <v>39</v>
      </c>
      <c r="P131" s="13">
        <v>10</v>
      </c>
      <c r="Q131" s="13">
        <v>0.8</v>
      </c>
      <c r="R131" s="13">
        <f t="shared" si="39"/>
        <v>8</v>
      </c>
      <c r="S131" s="22"/>
    </row>
    <row r="132" spans="1:19" ht="15" x14ac:dyDescent="0.2">
      <c r="A132" s="10"/>
      <c r="B132" s="11"/>
      <c r="C132" s="10"/>
      <c r="D132" s="10"/>
      <c r="E132" s="15"/>
      <c r="F132" s="10"/>
      <c r="G132" s="10"/>
      <c r="H132" s="13">
        <f t="shared" si="41"/>
        <v>0</v>
      </c>
      <c r="I132" s="13"/>
      <c r="J132" s="13">
        <f t="shared" si="40"/>
        <v>0</v>
      </c>
      <c r="K132" s="13"/>
      <c r="L132" s="13"/>
      <c r="M132" s="13"/>
      <c r="N132" s="13">
        <f t="shared" si="38"/>
        <v>0</v>
      </c>
      <c r="O132" s="18"/>
      <c r="P132" s="13"/>
      <c r="Q132" s="13"/>
      <c r="R132" s="13">
        <f t="shared" si="39"/>
        <v>0</v>
      </c>
      <c r="S132" s="22"/>
    </row>
    <row r="133" spans="1:19" ht="38.25" x14ac:dyDescent="0.2">
      <c r="A133" s="10">
        <v>2</v>
      </c>
      <c r="B133" s="11" t="s">
        <v>70</v>
      </c>
      <c r="C133" s="16">
        <v>45069</v>
      </c>
      <c r="D133" s="10"/>
      <c r="E133" s="15"/>
      <c r="F133" s="10"/>
      <c r="G133" s="10"/>
      <c r="H133" s="13">
        <f t="shared" si="41"/>
        <v>0</v>
      </c>
      <c r="I133" s="13"/>
      <c r="J133" s="13">
        <f t="shared" si="40"/>
        <v>0</v>
      </c>
      <c r="K133" s="13" t="s">
        <v>71</v>
      </c>
      <c r="L133" s="13">
        <v>4</v>
      </c>
      <c r="M133" s="13">
        <v>1800</v>
      </c>
      <c r="N133" s="13">
        <f t="shared" si="38"/>
        <v>7200</v>
      </c>
      <c r="O133" s="18" t="s">
        <v>72</v>
      </c>
      <c r="P133" s="13">
        <v>27</v>
      </c>
      <c r="Q133" s="13">
        <v>1800</v>
      </c>
      <c r="R133" s="13">
        <f t="shared" si="39"/>
        <v>48600</v>
      </c>
      <c r="S133" s="22"/>
    </row>
    <row r="134" spans="1:19" ht="15" x14ac:dyDescent="0.2">
      <c r="A134" s="10"/>
      <c r="B134" s="11"/>
      <c r="C134" s="10"/>
      <c r="D134" s="10"/>
      <c r="E134" s="15"/>
      <c r="F134" s="10"/>
      <c r="G134" s="10"/>
      <c r="H134" s="13">
        <f t="shared" si="41"/>
        <v>0</v>
      </c>
      <c r="I134" s="13"/>
      <c r="J134" s="13">
        <f t="shared" si="40"/>
        <v>0</v>
      </c>
      <c r="K134" s="13"/>
      <c r="L134" s="13"/>
      <c r="M134" s="13"/>
      <c r="N134" s="13">
        <f t="shared" si="38"/>
        <v>0</v>
      </c>
      <c r="O134" s="18"/>
      <c r="P134" s="13"/>
      <c r="Q134" s="13"/>
      <c r="R134" s="13">
        <f t="shared" si="39"/>
        <v>0</v>
      </c>
      <c r="S134" s="22"/>
    </row>
    <row r="135" spans="1:19" ht="15" x14ac:dyDescent="0.2">
      <c r="A135" s="10"/>
      <c r="B135" s="11"/>
      <c r="C135" s="10"/>
      <c r="D135" s="10"/>
      <c r="E135" s="15"/>
      <c r="F135" s="10"/>
      <c r="G135" s="10"/>
      <c r="H135" s="13"/>
      <c r="I135" s="13"/>
      <c r="J135" s="13"/>
      <c r="K135" s="13"/>
      <c r="L135" s="13"/>
      <c r="M135" s="13"/>
      <c r="N135" s="13"/>
      <c r="O135" s="18"/>
      <c r="P135" s="13"/>
      <c r="Q135" s="13"/>
      <c r="R135" s="13"/>
      <c r="S135" s="22"/>
    </row>
    <row r="136" spans="1:19" ht="25.5" x14ac:dyDescent="0.2">
      <c r="A136" s="10">
        <v>3</v>
      </c>
      <c r="B136" s="11" t="s">
        <v>73</v>
      </c>
      <c r="C136" s="10" t="s">
        <v>74</v>
      </c>
      <c r="D136" s="10"/>
      <c r="E136" s="15"/>
      <c r="F136" s="10"/>
      <c r="G136" s="10"/>
      <c r="H136" s="13">
        <f>F136*G136</f>
        <v>0</v>
      </c>
      <c r="I136" s="13"/>
      <c r="J136" s="13">
        <v>8000</v>
      </c>
      <c r="K136" s="13"/>
      <c r="L136" s="13"/>
      <c r="M136" s="13"/>
      <c r="N136" s="13">
        <f>L136*M136</f>
        <v>0</v>
      </c>
      <c r="O136" s="18" t="s">
        <v>75</v>
      </c>
      <c r="P136" s="13">
        <v>0.5</v>
      </c>
      <c r="Q136" s="13">
        <v>1105</v>
      </c>
      <c r="R136" s="13">
        <f>P136*Q136</f>
        <v>552.5</v>
      </c>
      <c r="S136" s="22"/>
    </row>
    <row r="137" spans="1:19" ht="25.5" x14ac:dyDescent="0.2">
      <c r="A137" s="10"/>
      <c r="B137" s="11"/>
      <c r="C137" s="10"/>
      <c r="D137" s="10"/>
      <c r="E137" s="15"/>
      <c r="F137" s="10"/>
      <c r="G137" s="10"/>
      <c r="H137" s="13"/>
      <c r="I137" s="13"/>
      <c r="J137" s="13"/>
      <c r="K137" s="13"/>
      <c r="L137" s="13"/>
      <c r="M137" s="13"/>
      <c r="N137" s="13"/>
      <c r="O137" s="18" t="s">
        <v>76</v>
      </c>
      <c r="P137" s="13">
        <v>0.5</v>
      </c>
      <c r="Q137" s="13">
        <v>656</v>
      </c>
      <c r="R137" s="13">
        <f t="shared" ref="R137:R141" si="42">P137*Q137</f>
        <v>328</v>
      </c>
      <c r="S137" s="22"/>
    </row>
    <row r="138" spans="1:19" ht="25.5" x14ac:dyDescent="0.2">
      <c r="A138" s="10"/>
      <c r="B138" s="11"/>
      <c r="C138" s="10"/>
      <c r="D138" s="10"/>
      <c r="E138" s="15"/>
      <c r="F138" s="10"/>
      <c r="G138" s="10"/>
      <c r="H138" s="13"/>
      <c r="I138" s="13"/>
      <c r="J138" s="13"/>
      <c r="K138" s="13"/>
      <c r="L138" s="13"/>
      <c r="M138" s="13"/>
      <c r="N138" s="13"/>
      <c r="O138" s="18" t="s">
        <v>77</v>
      </c>
      <c r="P138" s="13">
        <v>0.5</v>
      </c>
      <c r="Q138" s="13">
        <v>461</v>
      </c>
      <c r="R138" s="13">
        <f t="shared" si="42"/>
        <v>230.5</v>
      </c>
      <c r="S138" s="22"/>
    </row>
    <row r="139" spans="1:19" ht="25.5" x14ac:dyDescent="0.2">
      <c r="A139" s="10"/>
      <c r="B139" s="11"/>
      <c r="C139" s="10"/>
      <c r="D139" s="10"/>
      <c r="E139" s="15"/>
      <c r="F139" s="10"/>
      <c r="G139" s="10"/>
      <c r="H139" s="13"/>
      <c r="I139" s="13"/>
      <c r="J139" s="13"/>
      <c r="K139" s="13"/>
      <c r="L139" s="13"/>
      <c r="M139" s="13"/>
      <c r="N139" s="13"/>
      <c r="O139" s="18" t="s">
        <v>78</v>
      </c>
      <c r="P139" s="13">
        <v>0.2</v>
      </c>
      <c r="Q139" s="13">
        <v>461</v>
      </c>
      <c r="R139" s="13">
        <f t="shared" si="42"/>
        <v>92.2</v>
      </c>
      <c r="S139" s="22"/>
    </row>
    <row r="140" spans="1:19" ht="25.5" x14ac:dyDescent="0.2">
      <c r="A140" s="10"/>
      <c r="B140" s="11"/>
      <c r="C140" s="10"/>
      <c r="D140" s="10"/>
      <c r="E140" s="15"/>
      <c r="F140" s="10"/>
      <c r="G140" s="10"/>
      <c r="H140" s="13"/>
      <c r="I140" s="13"/>
      <c r="J140" s="13"/>
      <c r="K140" s="13"/>
      <c r="L140" s="13"/>
      <c r="M140" s="13"/>
      <c r="N140" s="13"/>
      <c r="O140" s="18" t="s">
        <v>79</v>
      </c>
      <c r="P140" s="13">
        <v>6</v>
      </c>
      <c r="Q140" s="13">
        <v>169</v>
      </c>
      <c r="R140" s="13">
        <f t="shared" si="42"/>
        <v>1014</v>
      </c>
      <c r="S140" s="22"/>
    </row>
    <row r="141" spans="1:19" ht="15" x14ac:dyDescent="0.2">
      <c r="A141" s="10"/>
      <c r="B141" s="11"/>
      <c r="C141" s="10"/>
      <c r="D141" s="10"/>
      <c r="E141" s="15"/>
      <c r="F141" s="10"/>
      <c r="G141" s="10"/>
      <c r="H141" s="13"/>
      <c r="I141" s="13"/>
      <c r="J141" s="13"/>
      <c r="K141" s="13"/>
      <c r="L141" s="13"/>
      <c r="M141" s="13"/>
      <c r="N141" s="13"/>
      <c r="O141" s="18" t="s">
        <v>80</v>
      </c>
      <c r="P141" s="13">
        <v>9</v>
      </c>
      <c r="Q141" s="13">
        <v>55</v>
      </c>
      <c r="R141" s="13">
        <f t="shared" si="42"/>
        <v>495</v>
      </c>
      <c r="S141" s="22"/>
    </row>
    <row r="142" spans="1:19" ht="15" x14ac:dyDescent="0.2">
      <c r="A142" s="10"/>
      <c r="B142" s="11"/>
      <c r="C142" s="10"/>
      <c r="D142" s="10"/>
      <c r="E142" s="15"/>
      <c r="F142" s="10"/>
      <c r="G142" s="10"/>
      <c r="H142" s="13">
        <f t="shared" si="41"/>
        <v>0</v>
      </c>
      <c r="I142" s="13"/>
      <c r="J142" s="13">
        <f t="shared" si="40"/>
        <v>0</v>
      </c>
      <c r="K142" s="13"/>
      <c r="L142" s="13"/>
      <c r="M142" s="13"/>
      <c r="N142" s="13">
        <f t="shared" si="38"/>
        <v>0</v>
      </c>
      <c r="O142" s="18"/>
      <c r="P142" s="13"/>
      <c r="Q142" s="13"/>
      <c r="R142" s="13">
        <f t="shared" si="39"/>
        <v>0</v>
      </c>
      <c r="S142" s="22"/>
    </row>
    <row r="143" spans="1:19" x14ac:dyDescent="0.2">
      <c r="A143" s="10"/>
      <c r="B143" s="11"/>
      <c r="C143" s="10"/>
      <c r="D143" s="10"/>
      <c r="E143" s="10"/>
      <c r="F143" s="10"/>
      <c r="G143" s="10"/>
      <c r="H143" s="13">
        <f t="shared" si="37"/>
        <v>0</v>
      </c>
      <c r="I143" s="13"/>
      <c r="J143" s="13">
        <f t="shared" si="40"/>
        <v>0</v>
      </c>
      <c r="K143" s="13"/>
      <c r="L143" s="13"/>
      <c r="M143" s="13"/>
      <c r="N143" s="13">
        <f>L143*M143</f>
        <v>0</v>
      </c>
      <c r="O143" s="18"/>
      <c r="P143" s="13"/>
      <c r="Q143" s="13"/>
      <c r="R143" s="13">
        <f t="shared" si="39"/>
        <v>0</v>
      </c>
      <c r="S143" s="14"/>
    </row>
    <row r="144" spans="1:19" x14ac:dyDescent="0.2">
      <c r="A144" s="10"/>
      <c r="B144" s="11"/>
      <c r="C144" s="10"/>
      <c r="D144" s="10"/>
      <c r="E144" s="20" t="s">
        <v>19</v>
      </c>
      <c r="F144" s="10"/>
      <c r="G144" s="10"/>
      <c r="H144" s="21">
        <f>SUM(H127:H143)</f>
        <v>4</v>
      </c>
      <c r="I144" s="13"/>
      <c r="J144" s="21">
        <f>SUM(J127:J143)</f>
        <v>10400</v>
      </c>
      <c r="K144" s="13"/>
      <c r="L144" s="21">
        <f>SUM(L127:L143)</f>
        <v>4.5</v>
      </c>
      <c r="M144" s="13"/>
      <c r="N144" s="21">
        <f>SUM(N127:N143)</f>
        <v>7450</v>
      </c>
      <c r="O144" s="18"/>
      <c r="P144" s="13"/>
      <c r="Q144" s="13"/>
      <c r="R144" s="21">
        <f>SUM(R127:R143)</f>
        <v>54432.6</v>
      </c>
      <c r="S144" s="14">
        <f>J144+N144+R144</f>
        <v>72282.600000000006</v>
      </c>
    </row>
    <row r="145" spans="1:19" ht="15" x14ac:dyDescent="0.2">
      <c r="A145" s="10"/>
      <c r="B145" s="11"/>
      <c r="C145" s="10"/>
      <c r="D145" s="10"/>
      <c r="E145" s="15" t="s">
        <v>21</v>
      </c>
      <c r="F145" s="10"/>
      <c r="G145" s="10"/>
      <c r="H145" s="13">
        <f>F145*G145</f>
        <v>0</v>
      </c>
      <c r="I145" s="13"/>
      <c r="J145" s="13">
        <f>H145*I145</f>
        <v>0</v>
      </c>
      <c r="K145" s="13"/>
      <c r="L145" s="13"/>
      <c r="M145" s="13"/>
      <c r="N145" s="13">
        <f>L145*M145</f>
        <v>0</v>
      </c>
      <c r="O145" s="18"/>
      <c r="P145" s="13"/>
      <c r="Q145" s="13"/>
      <c r="R145" s="13">
        <f>P145*Q145</f>
        <v>0</v>
      </c>
      <c r="S145" s="22"/>
    </row>
    <row r="146" spans="1:19" ht="15" x14ac:dyDescent="0.2">
      <c r="A146" s="10"/>
      <c r="B146" s="11"/>
      <c r="C146" s="16"/>
      <c r="D146" s="10"/>
      <c r="E146" s="15"/>
      <c r="F146" s="10"/>
      <c r="G146" s="10"/>
      <c r="H146" s="13">
        <f>F146*G146</f>
        <v>0</v>
      </c>
      <c r="I146" s="13"/>
      <c r="J146" s="13">
        <f t="shared" ref="J146:J151" si="43">H146*I146</f>
        <v>0</v>
      </c>
      <c r="K146" s="13"/>
      <c r="L146" s="13"/>
      <c r="M146" s="13"/>
      <c r="N146" s="13">
        <f>L146*M146</f>
        <v>0</v>
      </c>
      <c r="O146" s="18"/>
      <c r="P146" s="13"/>
      <c r="Q146" s="13"/>
      <c r="R146" s="13">
        <f t="shared" ref="R146:R151" si="44">P146*Q146</f>
        <v>0</v>
      </c>
      <c r="S146" s="22"/>
    </row>
    <row r="147" spans="1:19" ht="63.75" x14ac:dyDescent="0.2">
      <c r="A147" s="10">
        <v>1</v>
      </c>
      <c r="B147" s="11" t="s">
        <v>81</v>
      </c>
      <c r="C147" s="16">
        <v>45062</v>
      </c>
      <c r="D147" s="10"/>
      <c r="E147" s="10"/>
      <c r="F147" s="10">
        <v>1</v>
      </c>
      <c r="G147" s="10">
        <v>1</v>
      </c>
      <c r="H147" s="13">
        <f t="shared" ref="H147:H151" si="45">F147*G147</f>
        <v>1</v>
      </c>
      <c r="I147" s="13">
        <v>600</v>
      </c>
      <c r="J147" s="13">
        <f t="shared" si="43"/>
        <v>600</v>
      </c>
      <c r="K147" s="13" t="s">
        <v>33</v>
      </c>
      <c r="L147" s="13">
        <v>0.5</v>
      </c>
      <c r="M147" s="13">
        <v>500</v>
      </c>
      <c r="N147" s="13">
        <f t="shared" ref="N147:N151" si="46">L147*M147</f>
        <v>250</v>
      </c>
      <c r="O147" s="18" t="s">
        <v>44</v>
      </c>
      <c r="P147" s="13">
        <v>0.5</v>
      </c>
      <c r="Q147" s="13">
        <v>60</v>
      </c>
      <c r="R147" s="13">
        <f t="shared" si="44"/>
        <v>30</v>
      </c>
      <c r="S147" s="22"/>
    </row>
    <row r="148" spans="1:19" ht="25.5" x14ac:dyDescent="0.2">
      <c r="A148" s="10"/>
      <c r="B148" s="11"/>
      <c r="C148" s="16"/>
      <c r="D148" s="10"/>
      <c r="E148" s="10"/>
      <c r="F148" s="10"/>
      <c r="G148" s="10"/>
      <c r="H148" s="13">
        <f t="shared" si="45"/>
        <v>0</v>
      </c>
      <c r="I148" s="13"/>
      <c r="J148" s="13">
        <f t="shared" si="43"/>
        <v>0</v>
      </c>
      <c r="K148" s="13"/>
      <c r="L148" s="13"/>
      <c r="M148" s="13"/>
      <c r="N148" s="13">
        <f t="shared" si="46"/>
        <v>0</v>
      </c>
      <c r="O148" s="18" t="s">
        <v>82</v>
      </c>
      <c r="P148" s="13">
        <v>1</v>
      </c>
      <c r="Q148" s="13">
        <v>177</v>
      </c>
      <c r="R148" s="13">
        <f t="shared" si="44"/>
        <v>177</v>
      </c>
      <c r="S148" s="22"/>
    </row>
    <row r="149" spans="1:19" x14ac:dyDescent="0.2">
      <c r="A149" s="10"/>
      <c r="B149" s="11"/>
      <c r="C149" s="16"/>
      <c r="D149" s="10"/>
      <c r="E149" s="10"/>
      <c r="F149" s="10"/>
      <c r="G149" s="10"/>
      <c r="H149" s="13">
        <f t="shared" si="45"/>
        <v>0</v>
      </c>
      <c r="I149" s="13"/>
      <c r="J149" s="13">
        <f t="shared" si="43"/>
        <v>0</v>
      </c>
      <c r="K149" s="13"/>
      <c r="L149" s="13"/>
      <c r="M149" s="13"/>
      <c r="N149" s="13">
        <f t="shared" si="46"/>
        <v>0</v>
      </c>
      <c r="O149" s="18" t="s">
        <v>39</v>
      </c>
      <c r="P149" s="13">
        <v>4</v>
      </c>
      <c r="Q149" s="13">
        <v>0.8</v>
      </c>
      <c r="R149" s="13">
        <f t="shared" si="44"/>
        <v>3.2</v>
      </c>
      <c r="S149" s="22"/>
    </row>
    <row r="150" spans="1:19" x14ac:dyDescent="0.2">
      <c r="A150" s="10"/>
      <c r="B150" s="11"/>
      <c r="C150" s="16"/>
      <c r="D150" s="10"/>
      <c r="E150" s="10"/>
      <c r="F150" s="10"/>
      <c r="G150" s="10"/>
      <c r="H150" s="13">
        <f t="shared" si="45"/>
        <v>0</v>
      </c>
      <c r="I150" s="13"/>
      <c r="J150" s="13">
        <f t="shared" si="43"/>
        <v>0</v>
      </c>
      <c r="K150" s="13"/>
      <c r="L150" s="13"/>
      <c r="M150" s="13"/>
      <c r="N150" s="13">
        <f t="shared" si="46"/>
        <v>0</v>
      </c>
      <c r="O150" s="18"/>
      <c r="P150" s="13"/>
      <c r="Q150" s="13"/>
      <c r="R150" s="13">
        <f t="shared" si="44"/>
        <v>0</v>
      </c>
      <c r="S150" s="22"/>
    </row>
    <row r="151" spans="1:19" x14ac:dyDescent="0.2">
      <c r="A151" s="10"/>
      <c r="B151" s="11"/>
      <c r="C151" s="16"/>
      <c r="D151" s="10"/>
      <c r="E151" s="10"/>
      <c r="F151" s="10"/>
      <c r="G151" s="10"/>
      <c r="H151" s="13">
        <f t="shared" si="45"/>
        <v>0</v>
      </c>
      <c r="I151" s="13"/>
      <c r="J151" s="13">
        <f t="shared" si="43"/>
        <v>0</v>
      </c>
      <c r="K151" s="13"/>
      <c r="L151" s="13"/>
      <c r="M151" s="13"/>
      <c r="N151" s="13">
        <f t="shared" si="46"/>
        <v>0</v>
      </c>
      <c r="O151" s="18"/>
      <c r="P151" s="13"/>
      <c r="Q151" s="13"/>
      <c r="R151" s="13">
        <f t="shared" si="44"/>
        <v>0</v>
      </c>
      <c r="S151" s="22"/>
    </row>
    <row r="152" spans="1:19" x14ac:dyDescent="0.2">
      <c r="A152" s="10"/>
      <c r="B152" s="11"/>
      <c r="C152" s="10"/>
      <c r="D152" s="10"/>
      <c r="E152" s="20" t="s">
        <v>19</v>
      </c>
      <c r="F152" s="10"/>
      <c r="G152" s="10"/>
      <c r="H152" s="21">
        <f>SUM(H145:H146)</f>
        <v>0</v>
      </c>
      <c r="I152" s="13"/>
      <c r="J152" s="21">
        <f>SUM(J146:J151)</f>
        <v>600</v>
      </c>
      <c r="K152" s="13"/>
      <c r="L152" s="21">
        <f>SUM(L145:L146)</f>
        <v>0</v>
      </c>
      <c r="M152" s="13"/>
      <c r="N152" s="21">
        <f>SUM(N145:N150)</f>
        <v>250</v>
      </c>
      <c r="O152" s="18"/>
      <c r="P152" s="13"/>
      <c r="Q152" s="13"/>
      <c r="R152" s="21">
        <f>SUM(R145:R151)</f>
        <v>210.2</v>
      </c>
      <c r="S152" s="14">
        <f>J152+N152+R152</f>
        <v>1060.2</v>
      </c>
    </row>
    <row r="153" spans="1:19" x14ac:dyDescent="0.2">
      <c r="A153" s="10"/>
      <c r="B153" s="11"/>
      <c r="C153" s="10"/>
      <c r="D153" s="10"/>
      <c r="E153" s="20" t="s">
        <v>19</v>
      </c>
      <c r="F153" s="10"/>
      <c r="G153" s="10"/>
      <c r="H153" s="21">
        <f>H126+H144+H152</f>
        <v>11</v>
      </c>
      <c r="I153" s="13"/>
      <c r="J153" s="21">
        <f>J126+J144+J152</f>
        <v>15200</v>
      </c>
      <c r="K153" s="13"/>
      <c r="L153" s="21">
        <f>L126+L144+L152</f>
        <v>6</v>
      </c>
      <c r="M153" s="13"/>
      <c r="N153" s="21">
        <f>N126+N144+N152</f>
        <v>8450</v>
      </c>
      <c r="O153" s="13"/>
      <c r="P153" s="13"/>
      <c r="Q153" s="13"/>
      <c r="R153" s="21">
        <f>R126+R144+R152</f>
        <v>86210.8</v>
      </c>
      <c r="S153" s="21">
        <f>SUM(S105:S152)</f>
        <v>109860.8</v>
      </c>
    </row>
    <row r="154" spans="1:19" x14ac:dyDescent="0.2">
      <c r="C154" s="23"/>
      <c r="R154" s="24">
        <f>J153+N153+R153</f>
        <v>109860.8</v>
      </c>
      <c r="S154" s="24" t="s">
        <v>0</v>
      </c>
    </row>
    <row r="156" spans="1:19" ht="20.25" x14ac:dyDescent="0.3">
      <c r="F156" t="s">
        <v>0</v>
      </c>
      <c r="H156" s="1" t="s">
        <v>83</v>
      </c>
    </row>
    <row r="158" spans="1:19" x14ac:dyDescent="0.2">
      <c r="A158" s="2" t="s">
        <v>2</v>
      </c>
      <c r="B158" s="2" t="s">
        <v>3</v>
      </c>
      <c r="C158" s="2" t="s">
        <v>4</v>
      </c>
      <c r="D158" s="2" t="s">
        <v>5</v>
      </c>
      <c r="E158" s="2" t="s">
        <v>6</v>
      </c>
      <c r="F158" s="3" t="s">
        <v>7</v>
      </c>
      <c r="G158" s="3" t="s">
        <v>8</v>
      </c>
      <c r="H158" s="4" t="s">
        <v>9</v>
      </c>
      <c r="I158" s="4"/>
      <c r="J158" s="4"/>
      <c r="K158" s="2"/>
      <c r="L158" s="4" t="s">
        <v>10</v>
      </c>
      <c r="M158" s="4"/>
      <c r="N158" s="4"/>
      <c r="O158" s="4" t="s">
        <v>11</v>
      </c>
      <c r="P158" s="4"/>
      <c r="Q158" s="4"/>
      <c r="R158" s="4"/>
    </row>
    <row r="159" spans="1:19" ht="25.5" x14ac:dyDescent="0.2">
      <c r="A159" s="5"/>
      <c r="B159" s="5"/>
      <c r="C159" s="5"/>
      <c r="D159" s="5"/>
      <c r="E159" s="5"/>
      <c r="F159" s="6"/>
      <c r="G159" s="6"/>
      <c r="H159" s="7" t="s">
        <v>12</v>
      </c>
      <c r="I159" s="8" t="s">
        <v>13</v>
      </c>
      <c r="J159" s="7" t="s">
        <v>14</v>
      </c>
      <c r="K159" s="9"/>
      <c r="L159" s="7" t="s">
        <v>12</v>
      </c>
      <c r="M159" s="7" t="s">
        <v>15</v>
      </c>
      <c r="N159" s="7" t="s">
        <v>14</v>
      </c>
      <c r="O159" s="8" t="s">
        <v>16</v>
      </c>
      <c r="P159" s="7" t="s">
        <v>12</v>
      </c>
      <c r="Q159" s="7" t="s">
        <v>15</v>
      </c>
      <c r="R159" s="7" t="s">
        <v>14</v>
      </c>
    </row>
    <row r="160" spans="1:19" ht="15.75" x14ac:dyDescent="0.25">
      <c r="A160" s="10"/>
      <c r="B160" s="11"/>
      <c r="C160" s="10"/>
      <c r="D160" s="11"/>
      <c r="E160" s="12" t="s">
        <v>17</v>
      </c>
      <c r="F160" s="10"/>
      <c r="G160" s="10"/>
      <c r="H160" s="13">
        <f>F160*G160</f>
        <v>0</v>
      </c>
      <c r="I160" s="13"/>
      <c r="J160" s="13">
        <f>H160*I160</f>
        <v>0</v>
      </c>
      <c r="K160" s="13"/>
      <c r="L160" s="13"/>
      <c r="M160" s="13"/>
      <c r="N160" s="13">
        <f>L160*M160</f>
        <v>0</v>
      </c>
      <c r="O160" s="13"/>
      <c r="P160" s="13"/>
      <c r="Q160" s="13"/>
      <c r="R160" s="13">
        <f>P160*Q160</f>
        <v>0</v>
      </c>
      <c r="S160" s="14"/>
    </row>
    <row r="161" spans="1:19" ht="15" x14ac:dyDescent="0.2">
      <c r="A161" s="10"/>
      <c r="B161" s="11"/>
      <c r="C161" s="10"/>
      <c r="D161" s="10"/>
      <c r="E161" s="15" t="s">
        <v>18</v>
      </c>
      <c r="F161" s="10"/>
      <c r="G161" s="10"/>
      <c r="H161" s="13">
        <f>F161*G161</f>
        <v>0</v>
      </c>
      <c r="I161" s="13"/>
      <c r="J161" s="13">
        <f>H161*I161</f>
        <v>0</v>
      </c>
      <c r="K161" s="13"/>
      <c r="L161" s="13"/>
      <c r="M161" s="13"/>
      <c r="N161" s="13">
        <f>L161*M161</f>
        <v>0</v>
      </c>
      <c r="O161" s="13"/>
      <c r="P161" s="13"/>
      <c r="Q161" s="13"/>
      <c r="R161" s="13">
        <f t="shared" ref="R161:R164" si="47">P161*Q161</f>
        <v>0</v>
      </c>
      <c r="S161" s="14"/>
    </row>
    <row r="162" spans="1:19" ht="15" x14ac:dyDescent="0.2">
      <c r="A162" s="10"/>
      <c r="B162" s="11"/>
      <c r="C162" s="16"/>
      <c r="D162" s="10"/>
      <c r="E162" s="17"/>
      <c r="F162" s="10"/>
      <c r="G162" s="10"/>
      <c r="H162" s="13">
        <f t="shared" ref="H162:H163" si="48">F162*G162</f>
        <v>0</v>
      </c>
      <c r="I162" s="13"/>
      <c r="J162" s="13">
        <f t="shared" ref="J162:J163" si="49">H162*I162</f>
        <v>0</v>
      </c>
      <c r="K162" s="13"/>
      <c r="L162" s="13"/>
      <c r="M162" s="13"/>
      <c r="N162" s="13">
        <f t="shared" ref="N162:N163" si="50">L162*M162</f>
        <v>0</v>
      </c>
      <c r="O162" s="13"/>
      <c r="P162" s="13"/>
      <c r="Q162" s="13"/>
      <c r="R162" s="13">
        <f t="shared" si="47"/>
        <v>0</v>
      </c>
      <c r="S162" s="19"/>
    </row>
    <row r="163" spans="1:19" ht="51" x14ac:dyDescent="0.2">
      <c r="A163" s="10">
        <v>1</v>
      </c>
      <c r="B163" s="11" t="s">
        <v>84</v>
      </c>
      <c r="C163" s="16">
        <v>45091</v>
      </c>
      <c r="D163" s="10"/>
      <c r="E163" s="17" t="s">
        <v>85</v>
      </c>
      <c r="F163" s="10">
        <v>1</v>
      </c>
      <c r="G163" s="10">
        <v>1</v>
      </c>
      <c r="H163" s="13">
        <f t="shared" si="48"/>
        <v>1</v>
      </c>
      <c r="I163" s="13">
        <v>600</v>
      </c>
      <c r="J163" s="13">
        <f t="shared" si="49"/>
        <v>600</v>
      </c>
      <c r="K163" s="13" t="s">
        <v>33</v>
      </c>
      <c r="L163" s="13">
        <v>0.5</v>
      </c>
      <c r="M163" s="13">
        <v>500</v>
      </c>
      <c r="N163" s="13">
        <f t="shared" si="50"/>
        <v>250</v>
      </c>
      <c r="O163" s="13"/>
      <c r="P163" s="13"/>
      <c r="Q163" s="13"/>
      <c r="R163" s="13">
        <f t="shared" si="47"/>
        <v>0</v>
      </c>
      <c r="S163" s="19"/>
    </row>
    <row r="164" spans="1:19" x14ac:dyDescent="0.2">
      <c r="A164" s="10"/>
      <c r="B164" s="11"/>
      <c r="C164" s="10"/>
      <c r="D164" s="10"/>
      <c r="E164" s="10"/>
      <c r="F164" s="10"/>
      <c r="G164" s="10"/>
      <c r="H164" s="13">
        <f>F164*G164</f>
        <v>0</v>
      </c>
      <c r="I164" s="13"/>
      <c r="J164" s="13">
        <f>H164*I164</f>
        <v>0</v>
      </c>
      <c r="K164" s="13"/>
      <c r="L164" s="13"/>
      <c r="M164" s="13"/>
      <c r="N164" s="13">
        <f>L164*M164</f>
        <v>0</v>
      </c>
      <c r="O164" s="13"/>
      <c r="P164" s="13"/>
      <c r="Q164" s="13"/>
      <c r="R164" s="13">
        <f t="shared" si="47"/>
        <v>0</v>
      </c>
      <c r="S164" s="19"/>
    </row>
    <row r="165" spans="1:19" ht="25.5" x14ac:dyDescent="0.2">
      <c r="A165" s="10">
        <v>2</v>
      </c>
      <c r="B165" s="26" t="s">
        <v>86</v>
      </c>
      <c r="C165" s="16">
        <v>45084</v>
      </c>
      <c r="D165" s="10"/>
      <c r="E165" s="10" t="s">
        <v>87</v>
      </c>
      <c r="F165" s="10"/>
      <c r="G165" s="10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25">
        <v>442604</v>
      </c>
      <c r="S165" s="19"/>
    </row>
    <row r="166" spans="1:19" x14ac:dyDescent="0.2">
      <c r="A166" s="10"/>
      <c r="B166" s="11"/>
      <c r="C166" s="10"/>
      <c r="D166" s="10"/>
      <c r="E166" s="10"/>
      <c r="F166" s="10"/>
      <c r="G166" s="10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9"/>
    </row>
    <row r="167" spans="1:19" x14ac:dyDescent="0.2">
      <c r="A167" s="10"/>
      <c r="B167" s="11"/>
      <c r="C167" s="10"/>
      <c r="D167" s="10"/>
      <c r="E167" s="10"/>
      <c r="F167" s="10"/>
      <c r="G167" s="10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9"/>
    </row>
    <row r="168" spans="1:19" x14ac:dyDescent="0.2">
      <c r="A168" s="10"/>
      <c r="B168" s="11"/>
      <c r="C168" s="10"/>
      <c r="D168" s="10"/>
      <c r="E168" s="20" t="s">
        <v>19</v>
      </c>
      <c r="F168" s="10"/>
      <c r="G168" s="10"/>
      <c r="H168" s="21">
        <f>SUM(H160:H164)</f>
        <v>1</v>
      </c>
      <c r="I168" s="13"/>
      <c r="J168" s="21">
        <f>SUM(J160:J164)</f>
        <v>600</v>
      </c>
      <c r="K168" s="13"/>
      <c r="L168" s="21">
        <f>SUM(L160:L164)</f>
        <v>0.5</v>
      </c>
      <c r="M168" s="13"/>
      <c r="N168" s="21">
        <f>SUM(N160:N164)</f>
        <v>250</v>
      </c>
      <c r="O168" s="13"/>
      <c r="P168" s="13"/>
      <c r="Q168" s="13"/>
      <c r="R168" s="21">
        <f>SUM(R160:R167)</f>
        <v>442604</v>
      </c>
      <c r="S168" s="14">
        <f>J168+N168+R168</f>
        <v>443454</v>
      </c>
    </row>
    <row r="169" spans="1:19" ht="15" x14ac:dyDescent="0.2">
      <c r="A169" s="10" t="s">
        <v>0</v>
      </c>
      <c r="B169" s="11"/>
      <c r="C169" s="10"/>
      <c r="D169" s="10"/>
      <c r="E169" s="15" t="s">
        <v>20</v>
      </c>
      <c r="F169" s="10"/>
      <c r="G169" s="10"/>
      <c r="H169" s="13">
        <f>F169*G169</f>
        <v>0</v>
      </c>
      <c r="I169" s="13"/>
      <c r="J169" s="13">
        <f>H169*I169</f>
        <v>0</v>
      </c>
      <c r="K169" s="13"/>
      <c r="L169" s="13"/>
      <c r="M169" s="13"/>
      <c r="N169" s="13">
        <f>L169*M169</f>
        <v>0</v>
      </c>
      <c r="O169" s="13"/>
      <c r="P169" s="13"/>
      <c r="Q169" s="13"/>
      <c r="R169" s="13">
        <f>P169</f>
        <v>0</v>
      </c>
      <c r="S169" s="22"/>
    </row>
    <row r="170" spans="1:19" ht="15" x14ac:dyDescent="0.2">
      <c r="A170" s="10"/>
      <c r="B170" s="11"/>
      <c r="C170" s="16"/>
      <c r="D170" s="10"/>
      <c r="E170" s="15"/>
      <c r="F170" s="10"/>
      <c r="G170" s="10"/>
      <c r="H170" s="13">
        <f t="shared" ref="H170:H171" si="51">F170*G170</f>
        <v>0</v>
      </c>
      <c r="I170" s="13"/>
      <c r="J170" s="13">
        <f>H170*I170</f>
        <v>0</v>
      </c>
      <c r="K170" s="13"/>
      <c r="L170" s="13"/>
      <c r="M170" s="13"/>
      <c r="N170" s="13">
        <f t="shared" ref="N170" si="52">L170*M170</f>
        <v>0</v>
      </c>
      <c r="O170" s="13"/>
      <c r="P170" s="13"/>
      <c r="Q170" s="13"/>
      <c r="R170" s="13">
        <f>P170*Q170</f>
        <v>0</v>
      </c>
      <c r="S170" s="22"/>
    </row>
    <row r="171" spans="1:19" x14ac:dyDescent="0.2">
      <c r="A171" s="10"/>
      <c r="B171" s="11"/>
      <c r="C171" s="10"/>
      <c r="D171" s="10"/>
      <c r="E171" s="10"/>
      <c r="F171" s="10"/>
      <c r="G171" s="10"/>
      <c r="H171" s="13">
        <f t="shared" si="51"/>
        <v>0</v>
      </c>
      <c r="I171" s="13"/>
      <c r="J171" s="13">
        <f t="shared" ref="J171" si="53">H171*I171</f>
        <v>0</v>
      </c>
      <c r="K171" s="13"/>
      <c r="L171" s="13"/>
      <c r="M171" s="13"/>
      <c r="N171" s="13">
        <f>L171*M171</f>
        <v>0</v>
      </c>
      <c r="O171" s="13"/>
      <c r="P171" s="13"/>
      <c r="Q171" s="13"/>
      <c r="R171" s="13">
        <f t="shared" ref="R171" si="54">P171*Q171</f>
        <v>0</v>
      </c>
      <c r="S171" s="14"/>
    </row>
    <row r="172" spans="1:19" x14ac:dyDescent="0.2">
      <c r="A172" s="10"/>
      <c r="B172" s="11"/>
      <c r="C172" s="10"/>
      <c r="D172" s="10"/>
      <c r="E172" s="20" t="s">
        <v>19</v>
      </c>
      <c r="F172" s="10"/>
      <c r="G172" s="10"/>
      <c r="H172" s="21">
        <f>SUM(H169:H171)</f>
        <v>0</v>
      </c>
      <c r="I172" s="13"/>
      <c r="J172" s="21">
        <f>SUM(J169:J171)</f>
        <v>0</v>
      </c>
      <c r="K172" s="13"/>
      <c r="L172" s="21">
        <f>SUM(L169:L171)</f>
        <v>0</v>
      </c>
      <c r="M172" s="13"/>
      <c r="N172" s="21">
        <f>SUM(N169:N171)</f>
        <v>0</v>
      </c>
      <c r="O172" s="13"/>
      <c r="P172" s="13"/>
      <c r="Q172" s="13"/>
      <c r="R172" s="21">
        <f>SUM(R169:R171)</f>
        <v>0</v>
      </c>
      <c r="S172" s="14">
        <f>J172+N172+R172</f>
        <v>0</v>
      </c>
    </row>
    <row r="173" spans="1:19" ht="15" x14ac:dyDescent="0.2">
      <c r="A173" s="10"/>
      <c r="B173" s="11"/>
      <c r="C173" s="10"/>
      <c r="D173" s="10"/>
      <c r="E173" s="15" t="s">
        <v>21</v>
      </c>
      <c r="F173" s="10"/>
      <c r="G173" s="10"/>
      <c r="H173" s="13">
        <f>F173*G173</f>
        <v>0</v>
      </c>
      <c r="I173" s="13"/>
      <c r="J173" s="13">
        <f>H173*I173</f>
        <v>0</v>
      </c>
      <c r="K173" s="13"/>
      <c r="L173" s="13"/>
      <c r="M173" s="13"/>
      <c r="N173" s="13">
        <f>L173*M173</f>
        <v>0</v>
      </c>
      <c r="O173" s="13"/>
      <c r="P173" s="13"/>
      <c r="Q173" s="13"/>
      <c r="R173" s="13">
        <f>P173*Q173</f>
        <v>0</v>
      </c>
      <c r="S173" s="22"/>
    </row>
    <row r="174" spans="1:19" ht="15" x14ac:dyDescent="0.2">
      <c r="A174" s="10"/>
      <c r="B174" s="11"/>
      <c r="C174" s="16"/>
      <c r="D174" s="10"/>
      <c r="E174" s="15"/>
      <c r="F174" s="10"/>
      <c r="G174" s="10"/>
      <c r="H174" s="13">
        <f>F174*G174</f>
        <v>0</v>
      </c>
      <c r="I174" s="13"/>
      <c r="J174" s="13">
        <f t="shared" ref="J174:J175" si="55">H174*I174</f>
        <v>0</v>
      </c>
      <c r="K174" s="13"/>
      <c r="L174" s="13"/>
      <c r="M174" s="13"/>
      <c r="N174" s="13">
        <f>L174*M174</f>
        <v>0</v>
      </c>
      <c r="O174" s="13"/>
      <c r="P174" s="13"/>
      <c r="Q174" s="13"/>
      <c r="R174" s="13">
        <f t="shared" ref="R174:R175" si="56">P174*Q174</f>
        <v>0</v>
      </c>
      <c r="S174" s="22"/>
    </row>
    <row r="175" spans="1:19" x14ac:dyDescent="0.2">
      <c r="A175" s="10"/>
      <c r="B175" s="11"/>
      <c r="C175" s="10"/>
      <c r="D175" s="10"/>
      <c r="E175" s="10"/>
      <c r="F175" s="10"/>
      <c r="G175" s="10"/>
      <c r="H175" s="13">
        <f>F175*G175</f>
        <v>0</v>
      </c>
      <c r="I175" s="13"/>
      <c r="J175" s="13">
        <f t="shared" si="55"/>
        <v>0</v>
      </c>
      <c r="K175" s="13"/>
      <c r="L175" s="13"/>
      <c r="M175" s="13"/>
      <c r="N175" s="13">
        <f>L175*M175</f>
        <v>0</v>
      </c>
      <c r="O175" s="13"/>
      <c r="P175" s="13"/>
      <c r="Q175" s="13"/>
      <c r="R175" s="13">
        <f t="shared" si="56"/>
        <v>0</v>
      </c>
      <c r="S175" s="22"/>
    </row>
    <row r="176" spans="1:19" x14ac:dyDescent="0.2">
      <c r="A176" s="10"/>
      <c r="B176" s="11"/>
      <c r="C176" s="10"/>
      <c r="D176" s="10"/>
      <c r="E176" s="20" t="s">
        <v>19</v>
      </c>
      <c r="F176" s="10"/>
      <c r="G176" s="10"/>
      <c r="H176" s="21">
        <f>SUM(H173:H175)</f>
        <v>0</v>
      </c>
      <c r="I176" s="13"/>
      <c r="J176" s="21">
        <f>SUM(J174:J175)</f>
        <v>0</v>
      </c>
      <c r="K176" s="13"/>
      <c r="L176" s="21">
        <f>SUM(L173:L175)</f>
        <v>0</v>
      </c>
      <c r="M176" s="13"/>
      <c r="N176" s="21">
        <f>SUM(N173:N175)</f>
        <v>0</v>
      </c>
      <c r="O176" s="13"/>
      <c r="P176" s="13"/>
      <c r="Q176" s="13"/>
      <c r="R176" s="21">
        <f>SUM(R173:R175)</f>
        <v>0</v>
      </c>
      <c r="S176" s="14">
        <f>J176+N176+R176</f>
        <v>0</v>
      </c>
    </row>
    <row r="177" spans="1:19" x14ac:dyDescent="0.2">
      <c r="A177" s="10"/>
      <c r="B177" s="11"/>
      <c r="C177" s="10"/>
      <c r="D177" s="10"/>
      <c r="E177" s="20" t="s">
        <v>19</v>
      </c>
      <c r="F177" s="10"/>
      <c r="G177" s="10"/>
      <c r="H177" s="21">
        <f>H168+H172+H176</f>
        <v>1</v>
      </c>
      <c r="I177" s="13"/>
      <c r="J177" s="21">
        <f>J168+J172+J176</f>
        <v>600</v>
      </c>
      <c r="K177" s="13"/>
      <c r="L177" s="21">
        <f>L168+L172+L176</f>
        <v>0.5</v>
      </c>
      <c r="M177" s="13"/>
      <c r="N177" s="21">
        <f>N168+N172+N176</f>
        <v>250</v>
      </c>
      <c r="O177" s="13"/>
      <c r="P177" s="13"/>
      <c r="Q177" s="13"/>
      <c r="R177" s="21">
        <f>R168+R172+R176</f>
        <v>442604</v>
      </c>
      <c r="S177" s="21">
        <f>SUM(S160:S176)</f>
        <v>443454</v>
      </c>
    </row>
    <row r="178" spans="1:19" x14ac:dyDescent="0.2">
      <c r="C178" s="23"/>
      <c r="R178" s="24">
        <f>J177+N177+R177</f>
        <v>443454</v>
      </c>
      <c r="S178" s="24" t="s">
        <v>0</v>
      </c>
    </row>
    <row r="180" spans="1:19" ht="20.25" x14ac:dyDescent="0.3">
      <c r="F180" t="s">
        <v>0</v>
      </c>
      <c r="H180" s="1" t="s">
        <v>88</v>
      </c>
    </row>
    <row r="182" spans="1:19" x14ac:dyDescent="0.2">
      <c r="A182" s="2" t="s">
        <v>2</v>
      </c>
      <c r="B182" s="2" t="s">
        <v>3</v>
      </c>
      <c r="C182" s="2" t="s">
        <v>4</v>
      </c>
      <c r="D182" s="2" t="s">
        <v>5</v>
      </c>
      <c r="E182" s="2" t="s">
        <v>6</v>
      </c>
      <c r="F182" s="3" t="s">
        <v>7</v>
      </c>
      <c r="G182" s="3" t="s">
        <v>8</v>
      </c>
      <c r="H182" s="4" t="s">
        <v>9</v>
      </c>
      <c r="I182" s="4"/>
      <c r="J182" s="4"/>
      <c r="K182" s="2"/>
      <c r="L182" s="4" t="s">
        <v>10</v>
      </c>
      <c r="M182" s="4"/>
      <c r="N182" s="4"/>
      <c r="O182" s="4" t="s">
        <v>11</v>
      </c>
      <c r="P182" s="4"/>
      <c r="Q182" s="4"/>
      <c r="R182" s="4"/>
    </row>
    <row r="183" spans="1:19" ht="25.5" x14ac:dyDescent="0.2">
      <c r="A183" s="5"/>
      <c r="B183" s="5"/>
      <c r="C183" s="5"/>
      <c r="D183" s="5"/>
      <c r="E183" s="5"/>
      <c r="F183" s="6"/>
      <c r="G183" s="6"/>
      <c r="H183" s="7" t="s">
        <v>12</v>
      </c>
      <c r="I183" s="8" t="s">
        <v>13</v>
      </c>
      <c r="J183" s="7" t="s">
        <v>14</v>
      </c>
      <c r="K183" s="9"/>
      <c r="L183" s="7" t="s">
        <v>12</v>
      </c>
      <c r="M183" s="7" t="s">
        <v>15</v>
      </c>
      <c r="N183" s="7" t="s">
        <v>14</v>
      </c>
      <c r="O183" s="8" t="s">
        <v>16</v>
      </c>
      <c r="P183" s="7" t="s">
        <v>12</v>
      </c>
      <c r="Q183" s="7" t="s">
        <v>15</v>
      </c>
      <c r="R183" s="7" t="s">
        <v>14</v>
      </c>
    </row>
    <row r="184" spans="1:19" ht="15.75" x14ac:dyDescent="0.25">
      <c r="A184" s="10"/>
      <c r="B184" s="11"/>
      <c r="C184" s="10"/>
      <c r="D184" s="11"/>
      <c r="E184" s="12" t="s">
        <v>17</v>
      </c>
      <c r="F184" s="10"/>
      <c r="G184" s="10"/>
      <c r="H184" s="13">
        <f>F184*G184</f>
        <v>0</v>
      </c>
      <c r="I184" s="13"/>
      <c r="J184" s="13">
        <f>H184*I184</f>
        <v>0</v>
      </c>
      <c r="K184" s="13"/>
      <c r="L184" s="13"/>
      <c r="M184" s="13"/>
      <c r="N184" s="13">
        <f>L184*M184</f>
        <v>0</v>
      </c>
      <c r="O184" s="13"/>
      <c r="P184" s="13"/>
      <c r="Q184" s="13"/>
      <c r="R184" s="13">
        <f>P184*Q184</f>
        <v>0</v>
      </c>
      <c r="S184" s="14"/>
    </row>
    <row r="185" spans="1:19" ht="15" x14ac:dyDescent="0.2">
      <c r="A185" s="10"/>
      <c r="B185" s="11"/>
      <c r="C185" s="10"/>
      <c r="D185" s="10"/>
      <c r="E185" s="15" t="s">
        <v>18</v>
      </c>
      <c r="F185" s="10"/>
      <c r="G185" s="10"/>
      <c r="H185" s="13">
        <f>F185*G185</f>
        <v>0</v>
      </c>
      <c r="I185" s="13"/>
      <c r="J185" s="13">
        <f>H185*I185</f>
        <v>0</v>
      </c>
      <c r="K185" s="13"/>
      <c r="L185" s="13"/>
      <c r="M185" s="13"/>
      <c r="N185" s="13">
        <f>L185*M185</f>
        <v>0</v>
      </c>
      <c r="O185" s="13"/>
      <c r="P185" s="13"/>
      <c r="Q185" s="13"/>
      <c r="R185" s="13">
        <f t="shared" ref="R185:R187" si="57">P185*Q185</f>
        <v>0</v>
      </c>
      <c r="S185" s="14"/>
    </row>
    <row r="186" spans="1:19" ht="15" x14ac:dyDescent="0.2">
      <c r="A186" s="10"/>
      <c r="B186" s="11"/>
      <c r="C186" s="16"/>
      <c r="D186" s="10"/>
      <c r="E186" s="17"/>
      <c r="F186" s="10"/>
      <c r="G186" s="10"/>
      <c r="H186" s="13">
        <f t="shared" ref="H186" si="58">F186*G186</f>
        <v>0</v>
      </c>
      <c r="I186" s="13"/>
      <c r="J186" s="13">
        <f t="shared" ref="J186" si="59">H186*I186</f>
        <v>0</v>
      </c>
      <c r="K186" s="13"/>
      <c r="L186" s="13"/>
      <c r="M186" s="13"/>
      <c r="N186" s="13">
        <f t="shared" ref="N186" si="60">L186*M186</f>
        <v>0</v>
      </c>
      <c r="O186" s="13"/>
      <c r="P186" s="13"/>
      <c r="Q186" s="13"/>
      <c r="R186" s="13">
        <f t="shared" si="57"/>
        <v>0</v>
      </c>
      <c r="S186" s="19"/>
    </row>
    <row r="187" spans="1:19" x14ac:dyDescent="0.2">
      <c r="A187" s="10"/>
      <c r="B187" s="11"/>
      <c r="C187" s="10"/>
      <c r="D187" s="10"/>
      <c r="E187" s="10"/>
      <c r="F187" s="10"/>
      <c r="G187" s="10"/>
      <c r="H187" s="13">
        <f>F187*G187</f>
        <v>0</v>
      </c>
      <c r="I187" s="13"/>
      <c r="J187" s="13">
        <f>H187*I187</f>
        <v>0</v>
      </c>
      <c r="K187" s="13"/>
      <c r="L187" s="13"/>
      <c r="M187" s="13"/>
      <c r="N187" s="13">
        <f>L187*M187</f>
        <v>0</v>
      </c>
      <c r="O187" s="13"/>
      <c r="P187" s="13"/>
      <c r="Q187" s="13"/>
      <c r="R187" s="13">
        <f t="shared" si="57"/>
        <v>0</v>
      </c>
      <c r="S187" s="19"/>
    </row>
    <row r="188" spans="1:19" x14ac:dyDescent="0.2">
      <c r="A188" s="10"/>
      <c r="B188" s="11"/>
      <c r="C188" s="10"/>
      <c r="D188" s="10"/>
      <c r="E188" s="20" t="s">
        <v>19</v>
      </c>
      <c r="F188" s="10"/>
      <c r="G188" s="10"/>
      <c r="H188" s="21">
        <f>SUM(H184:H187)</f>
        <v>0</v>
      </c>
      <c r="I188" s="13"/>
      <c r="J188" s="21">
        <f>SUM(J184:J187)</f>
        <v>0</v>
      </c>
      <c r="K188" s="13"/>
      <c r="L188" s="21">
        <f>SUM(L184:L187)</f>
        <v>0</v>
      </c>
      <c r="M188" s="13"/>
      <c r="N188" s="21">
        <f>SUM(N184:N187)</f>
        <v>0</v>
      </c>
      <c r="O188" s="13"/>
      <c r="P188" s="13"/>
      <c r="Q188" s="13"/>
      <c r="R188" s="21">
        <f>SUM(R184:R187)</f>
        <v>0</v>
      </c>
      <c r="S188" s="14">
        <f>J188+N188+R188</f>
        <v>0</v>
      </c>
    </row>
    <row r="189" spans="1:19" ht="15" x14ac:dyDescent="0.2">
      <c r="A189" s="10" t="s">
        <v>0</v>
      </c>
      <c r="B189" s="11"/>
      <c r="C189" s="10"/>
      <c r="D189" s="10"/>
      <c r="E189" s="15" t="s">
        <v>20</v>
      </c>
      <c r="F189" s="10"/>
      <c r="G189" s="10"/>
      <c r="H189" s="13">
        <f>F189*G189</f>
        <v>0</v>
      </c>
      <c r="I189" s="13"/>
      <c r="J189" s="13">
        <f>H189*I189</f>
        <v>0</v>
      </c>
      <c r="K189" s="13"/>
      <c r="L189" s="13"/>
      <c r="M189" s="13"/>
      <c r="N189" s="13">
        <f>L189*M189</f>
        <v>0</v>
      </c>
      <c r="O189" s="13"/>
      <c r="P189" s="13"/>
      <c r="Q189" s="13"/>
      <c r="R189" s="13">
        <f>P189</f>
        <v>0</v>
      </c>
      <c r="S189" s="22"/>
    </row>
    <row r="190" spans="1:19" ht="15" x14ac:dyDescent="0.2">
      <c r="A190" s="10"/>
      <c r="B190" s="11"/>
      <c r="C190" s="16"/>
      <c r="D190" s="10"/>
      <c r="E190" s="15"/>
      <c r="F190" s="10"/>
      <c r="G190" s="10"/>
      <c r="H190" s="13">
        <f t="shared" ref="H190:H191" si="61">F190*G190</f>
        <v>0</v>
      </c>
      <c r="I190" s="13"/>
      <c r="J190" s="13">
        <f>H190*I190</f>
        <v>0</v>
      </c>
      <c r="K190" s="13"/>
      <c r="L190" s="13"/>
      <c r="M190" s="13"/>
      <c r="N190" s="13">
        <f t="shared" ref="N190" si="62">L190*M190</f>
        <v>0</v>
      </c>
      <c r="O190" s="13"/>
      <c r="P190" s="13"/>
      <c r="Q190" s="13"/>
      <c r="R190" s="13">
        <f>P190*Q190</f>
        <v>0</v>
      </c>
      <c r="S190" s="22"/>
    </row>
    <row r="191" spans="1:19" x14ac:dyDescent="0.2">
      <c r="A191" s="10"/>
      <c r="B191" s="11"/>
      <c r="C191" s="10"/>
      <c r="D191" s="10"/>
      <c r="E191" s="10"/>
      <c r="F191" s="10"/>
      <c r="G191" s="10"/>
      <c r="H191" s="13">
        <f t="shared" si="61"/>
        <v>0</v>
      </c>
      <c r="I191" s="13"/>
      <c r="J191" s="13">
        <f t="shared" ref="J191" si="63">H191*I191</f>
        <v>0</v>
      </c>
      <c r="K191" s="13"/>
      <c r="L191" s="13"/>
      <c r="M191" s="13"/>
      <c r="N191" s="13">
        <f>L191*M191</f>
        <v>0</v>
      </c>
      <c r="O191" s="13"/>
      <c r="P191" s="13"/>
      <c r="Q191" s="13"/>
      <c r="R191" s="13">
        <f t="shared" ref="R191" si="64">P191*Q191</f>
        <v>0</v>
      </c>
      <c r="S191" s="14"/>
    </row>
    <row r="192" spans="1:19" x14ac:dyDescent="0.2">
      <c r="A192" s="10"/>
      <c r="B192" s="11"/>
      <c r="C192" s="10"/>
      <c r="D192" s="10"/>
      <c r="E192" s="20" t="s">
        <v>19</v>
      </c>
      <c r="F192" s="10"/>
      <c r="G192" s="10"/>
      <c r="H192" s="21">
        <f>SUM(H189:H191)</f>
        <v>0</v>
      </c>
      <c r="I192" s="13"/>
      <c r="J192" s="21">
        <f>SUM(J189:J191)</f>
        <v>0</v>
      </c>
      <c r="K192" s="13"/>
      <c r="L192" s="21">
        <f>SUM(L189:L191)</f>
        <v>0</v>
      </c>
      <c r="M192" s="13"/>
      <c r="N192" s="21">
        <f>SUM(N189:N191)</f>
        <v>0</v>
      </c>
      <c r="O192" s="13"/>
      <c r="P192" s="13"/>
      <c r="Q192" s="13"/>
      <c r="R192" s="21">
        <f>SUM(R189:R191)</f>
        <v>0</v>
      </c>
      <c r="S192" s="14">
        <f>J192+N192+R192</f>
        <v>0</v>
      </c>
    </row>
    <row r="193" spans="1:19" ht="15" x14ac:dyDescent="0.2">
      <c r="A193" s="10"/>
      <c r="B193" s="11"/>
      <c r="C193" s="10"/>
      <c r="D193" s="10"/>
      <c r="E193" s="15" t="s">
        <v>21</v>
      </c>
      <c r="F193" s="10"/>
      <c r="G193" s="10"/>
      <c r="H193" s="13">
        <f>F193*G193</f>
        <v>0</v>
      </c>
      <c r="I193" s="13"/>
      <c r="J193" s="13">
        <f>H193*I193</f>
        <v>0</v>
      </c>
      <c r="K193" s="13"/>
      <c r="L193" s="13"/>
      <c r="M193" s="13"/>
      <c r="N193" s="13">
        <f>L193*M193</f>
        <v>0</v>
      </c>
      <c r="O193" s="13"/>
      <c r="P193" s="13"/>
      <c r="Q193" s="13"/>
      <c r="R193" s="13">
        <f>P193*Q193</f>
        <v>0</v>
      </c>
      <c r="S193" s="22"/>
    </row>
    <row r="194" spans="1:19" ht="15" x14ac:dyDescent="0.2">
      <c r="A194" s="10"/>
      <c r="B194" s="11"/>
      <c r="C194" s="16"/>
      <c r="D194" s="10"/>
      <c r="E194" s="15"/>
      <c r="F194" s="10"/>
      <c r="G194" s="10"/>
      <c r="H194" s="13">
        <f>F194*G194</f>
        <v>0</v>
      </c>
      <c r="I194" s="13"/>
      <c r="J194" s="13">
        <f t="shared" ref="J194:J197" si="65">H194*I194</f>
        <v>0</v>
      </c>
      <c r="K194" s="13"/>
      <c r="L194" s="13"/>
      <c r="M194" s="13"/>
      <c r="N194" s="13">
        <f>L194*M194</f>
        <v>0</v>
      </c>
      <c r="O194" s="13"/>
      <c r="P194" s="13"/>
      <c r="Q194" s="13"/>
      <c r="R194" s="13">
        <f t="shared" ref="R194:R197" si="66">P194*Q194</f>
        <v>0</v>
      </c>
      <c r="S194" s="22"/>
    </row>
    <row r="195" spans="1:19" ht="38.25" x14ac:dyDescent="0.2">
      <c r="A195" s="10">
        <v>1</v>
      </c>
      <c r="B195" s="11" t="s">
        <v>89</v>
      </c>
      <c r="C195" s="16">
        <v>45136</v>
      </c>
      <c r="D195" s="10"/>
      <c r="E195" s="15" t="s">
        <v>90</v>
      </c>
      <c r="F195" s="10">
        <v>2</v>
      </c>
      <c r="G195" s="10">
        <v>1</v>
      </c>
      <c r="H195" s="13">
        <f t="shared" ref="H195:H196" si="67">F195*G195</f>
        <v>2</v>
      </c>
      <c r="I195" s="13">
        <v>600</v>
      </c>
      <c r="J195" s="13">
        <f t="shared" si="65"/>
        <v>1200</v>
      </c>
      <c r="K195" s="13" t="s">
        <v>33</v>
      </c>
      <c r="L195" s="13">
        <v>0.5</v>
      </c>
      <c r="M195" s="13">
        <v>500</v>
      </c>
      <c r="N195" s="13">
        <f t="shared" ref="N195:N196" si="68">L195*M195</f>
        <v>250</v>
      </c>
      <c r="O195" s="13" t="s">
        <v>44</v>
      </c>
      <c r="P195" s="13">
        <v>0.5</v>
      </c>
      <c r="Q195" s="13">
        <v>65</v>
      </c>
      <c r="R195" s="13">
        <f t="shared" si="66"/>
        <v>32.5</v>
      </c>
      <c r="S195" s="22"/>
    </row>
    <row r="196" spans="1:19" ht="15" x14ac:dyDescent="0.2">
      <c r="A196" s="10"/>
      <c r="B196" s="11"/>
      <c r="C196" s="16"/>
      <c r="D196" s="10"/>
      <c r="E196" s="15"/>
      <c r="F196" s="10"/>
      <c r="G196" s="10"/>
      <c r="H196" s="13">
        <f t="shared" si="67"/>
        <v>0</v>
      </c>
      <c r="I196" s="13"/>
      <c r="J196" s="13">
        <f t="shared" si="65"/>
        <v>0</v>
      </c>
      <c r="K196" s="13"/>
      <c r="L196" s="13"/>
      <c r="M196" s="13"/>
      <c r="N196" s="13">
        <f t="shared" si="68"/>
        <v>0</v>
      </c>
      <c r="O196" s="13"/>
      <c r="P196" s="13"/>
      <c r="Q196" s="13"/>
      <c r="R196" s="13">
        <f t="shared" si="66"/>
        <v>0</v>
      </c>
      <c r="S196" s="22"/>
    </row>
    <row r="197" spans="1:19" x14ac:dyDescent="0.2">
      <c r="A197" s="10"/>
      <c r="B197" s="11"/>
      <c r="C197" s="10"/>
      <c r="D197" s="10"/>
      <c r="E197" s="10"/>
      <c r="F197" s="10"/>
      <c r="G197" s="10"/>
      <c r="H197" s="13">
        <f>F197*G197</f>
        <v>0</v>
      </c>
      <c r="I197" s="13"/>
      <c r="J197" s="13">
        <f t="shared" si="65"/>
        <v>0</v>
      </c>
      <c r="K197" s="13"/>
      <c r="L197" s="13"/>
      <c r="M197" s="13"/>
      <c r="N197" s="13">
        <f>L197*M197</f>
        <v>0</v>
      </c>
      <c r="O197" s="13"/>
      <c r="P197" s="13"/>
      <c r="Q197" s="13"/>
      <c r="R197" s="13">
        <f t="shared" si="66"/>
        <v>0</v>
      </c>
      <c r="S197" s="22"/>
    </row>
    <row r="198" spans="1:19" x14ac:dyDescent="0.2">
      <c r="A198" s="10"/>
      <c r="B198" s="11"/>
      <c r="C198" s="10"/>
      <c r="D198" s="10"/>
      <c r="E198" s="20" t="s">
        <v>19</v>
      </c>
      <c r="F198" s="10"/>
      <c r="G198" s="10"/>
      <c r="H198" s="21">
        <f>SUM(H193:H197)</f>
        <v>2</v>
      </c>
      <c r="I198" s="13"/>
      <c r="J198" s="21">
        <f>SUM(J194:J197)</f>
        <v>1200</v>
      </c>
      <c r="K198" s="13"/>
      <c r="L198" s="21">
        <f>SUM(L193:L197)</f>
        <v>0.5</v>
      </c>
      <c r="M198" s="13"/>
      <c r="N198" s="21">
        <f>SUM(N193:N197)</f>
        <v>250</v>
      </c>
      <c r="O198" s="13"/>
      <c r="P198" s="13"/>
      <c r="Q198" s="13"/>
      <c r="R198" s="21">
        <f>SUM(R193:R197)</f>
        <v>32.5</v>
      </c>
      <c r="S198" s="14">
        <f>J198+N198+R198</f>
        <v>1482.5</v>
      </c>
    </row>
    <row r="199" spans="1:19" x14ac:dyDescent="0.2">
      <c r="A199" s="10"/>
      <c r="B199" s="11"/>
      <c r="C199" s="10"/>
      <c r="D199" s="10"/>
      <c r="E199" s="20" t="s">
        <v>19</v>
      </c>
      <c r="F199" s="10"/>
      <c r="G199" s="10"/>
      <c r="H199" s="21">
        <f>H188+H192+H198</f>
        <v>2</v>
      </c>
      <c r="I199" s="13"/>
      <c r="J199" s="21">
        <f>J188+J192+J198</f>
        <v>1200</v>
      </c>
      <c r="K199" s="13"/>
      <c r="L199" s="21">
        <f>L188+L192+L198</f>
        <v>0.5</v>
      </c>
      <c r="M199" s="13"/>
      <c r="N199" s="21">
        <f>N188+N192+N198</f>
        <v>250</v>
      </c>
      <c r="O199" s="13"/>
      <c r="P199" s="13"/>
      <c r="Q199" s="13"/>
      <c r="R199" s="21">
        <f>R188+R192+R198</f>
        <v>32.5</v>
      </c>
      <c r="S199" s="21">
        <f>SUM(S184:S198)</f>
        <v>1482.5</v>
      </c>
    </row>
    <row r="200" spans="1:19" x14ac:dyDescent="0.2">
      <c r="C200" s="23"/>
      <c r="R200" s="24">
        <f>J199+N199+R199</f>
        <v>1482.5</v>
      </c>
      <c r="S200" s="24" t="s">
        <v>0</v>
      </c>
    </row>
    <row r="201" spans="1:19" ht="20.25" x14ac:dyDescent="0.3">
      <c r="F201" t="s">
        <v>0</v>
      </c>
      <c r="H201" s="1" t="s">
        <v>91</v>
      </c>
    </row>
    <row r="203" spans="1:19" x14ac:dyDescent="0.2">
      <c r="A203" s="2" t="s">
        <v>2</v>
      </c>
      <c r="B203" s="2" t="s">
        <v>3</v>
      </c>
      <c r="C203" s="2" t="s">
        <v>4</v>
      </c>
      <c r="D203" s="2" t="s">
        <v>5</v>
      </c>
      <c r="E203" s="2" t="s">
        <v>6</v>
      </c>
      <c r="F203" s="3" t="s">
        <v>7</v>
      </c>
      <c r="G203" s="3" t="s">
        <v>8</v>
      </c>
      <c r="H203" s="4" t="s">
        <v>9</v>
      </c>
      <c r="I203" s="4"/>
      <c r="J203" s="4"/>
      <c r="K203" s="2"/>
      <c r="L203" s="4" t="s">
        <v>10</v>
      </c>
      <c r="M203" s="4"/>
      <c r="N203" s="4"/>
      <c r="O203" s="4" t="s">
        <v>11</v>
      </c>
      <c r="P203" s="4"/>
      <c r="Q203" s="4"/>
      <c r="R203" s="4"/>
    </row>
    <row r="204" spans="1:19" ht="25.5" x14ac:dyDescent="0.2">
      <c r="A204" s="5"/>
      <c r="B204" s="5"/>
      <c r="C204" s="5"/>
      <c r="D204" s="5"/>
      <c r="E204" s="5"/>
      <c r="F204" s="6"/>
      <c r="G204" s="6"/>
      <c r="H204" s="7" t="s">
        <v>12</v>
      </c>
      <c r="I204" s="8" t="s">
        <v>13</v>
      </c>
      <c r="J204" s="7" t="s">
        <v>14</v>
      </c>
      <c r="K204" s="9"/>
      <c r="L204" s="7" t="s">
        <v>12</v>
      </c>
      <c r="M204" s="7" t="s">
        <v>15</v>
      </c>
      <c r="N204" s="7" t="s">
        <v>14</v>
      </c>
      <c r="O204" s="8" t="s">
        <v>16</v>
      </c>
      <c r="P204" s="7" t="s">
        <v>12</v>
      </c>
      <c r="Q204" s="7" t="s">
        <v>15</v>
      </c>
      <c r="R204" s="7" t="s">
        <v>14</v>
      </c>
    </row>
    <row r="205" spans="1:19" ht="15.75" x14ac:dyDescent="0.25">
      <c r="A205" s="10"/>
      <c r="B205" s="11"/>
      <c r="C205" s="10"/>
      <c r="D205" s="11"/>
      <c r="E205" s="12" t="s">
        <v>17</v>
      </c>
      <c r="F205" s="10"/>
      <c r="G205" s="10"/>
      <c r="H205" s="13">
        <f>F205*G205</f>
        <v>0</v>
      </c>
      <c r="I205" s="13"/>
      <c r="J205" s="13">
        <f>H205*I205</f>
        <v>0</v>
      </c>
      <c r="K205" s="13"/>
      <c r="L205" s="13"/>
      <c r="M205" s="13"/>
      <c r="N205" s="13">
        <f>L205*M205</f>
        <v>0</v>
      </c>
      <c r="O205" s="13"/>
      <c r="P205" s="13"/>
      <c r="Q205" s="13"/>
      <c r="R205" s="13">
        <f>P205*Q205</f>
        <v>0</v>
      </c>
      <c r="S205" s="14"/>
    </row>
    <row r="206" spans="1:19" ht="15" x14ac:dyDescent="0.2">
      <c r="A206" s="10"/>
      <c r="B206" s="11"/>
      <c r="C206" s="10"/>
      <c r="D206" s="10"/>
      <c r="E206" s="15" t="s">
        <v>18</v>
      </c>
      <c r="F206" s="10"/>
      <c r="G206" s="10"/>
      <c r="H206" s="13">
        <f>F206*G206</f>
        <v>0</v>
      </c>
      <c r="I206" s="13"/>
      <c r="J206" s="13">
        <f>H206*I206</f>
        <v>0</v>
      </c>
      <c r="K206" s="13"/>
      <c r="L206" s="13"/>
      <c r="M206" s="13"/>
      <c r="N206" s="13">
        <f>L206*M206</f>
        <v>0</v>
      </c>
      <c r="O206" s="13"/>
      <c r="P206" s="13"/>
      <c r="Q206" s="13"/>
      <c r="R206" s="13">
        <f t="shared" ref="R206:R208" si="69">P206*Q206</f>
        <v>0</v>
      </c>
      <c r="S206" s="14"/>
    </row>
    <row r="207" spans="1:19" ht="15" x14ac:dyDescent="0.2">
      <c r="A207" s="10"/>
      <c r="B207" s="11"/>
      <c r="C207" s="16"/>
      <c r="D207" s="10"/>
      <c r="E207" s="17"/>
      <c r="F207" s="10"/>
      <c r="G207" s="10"/>
      <c r="H207" s="13">
        <f t="shared" ref="H207" si="70">F207*G207</f>
        <v>0</v>
      </c>
      <c r="I207" s="13"/>
      <c r="J207" s="13">
        <f t="shared" ref="J207" si="71">H207*I207</f>
        <v>0</v>
      </c>
      <c r="K207" s="13"/>
      <c r="L207" s="13"/>
      <c r="M207" s="13"/>
      <c r="N207" s="13">
        <f t="shared" ref="N207" si="72">L207*M207</f>
        <v>0</v>
      </c>
      <c r="O207" s="13"/>
      <c r="P207" s="13"/>
      <c r="Q207" s="13"/>
      <c r="R207" s="13">
        <f t="shared" si="69"/>
        <v>0</v>
      </c>
      <c r="S207" s="19"/>
    </row>
    <row r="208" spans="1:19" x14ac:dyDescent="0.2">
      <c r="A208" s="10"/>
      <c r="B208" s="11"/>
      <c r="C208" s="10"/>
      <c r="D208" s="10"/>
      <c r="E208" s="10"/>
      <c r="F208" s="10"/>
      <c r="G208" s="10"/>
      <c r="H208" s="13">
        <f>F208*G208</f>
        <v>0</v>
      </c>
      <c r="I208" s="13"/>
      <c r="J208" s="13">
        <f>H208*I208</f>
        <v>0</v>
      </c>
      <c r="K208" s="13"/>
      <c r="L208" s="13"/>
      <c r="M208" s="13"/>
      <c r="N208" s="13">
        <f>L208*M208</f>
        <v>0</v>
      </c>
      <c r="O208" s="13"/>
      <c r="P208" s="13"/>
      <c r="Q208" s="13"/>
      <c r="R208" s="13">
        <f t="shared" si="69"/>
        <v>0</v>
      </c>
      <c r="S208" s="19"/>
    </row>
    <row r="209" spans="1:19" x14ac:dyDescent="0.2">
      <c r="A209" s="10"/>
      <c r="B209" s="11"/>
      <c r="C209" s="10"/>
      <c r="D209" s="10"/>
      <c r="E209" s="20" t="s">
        <v>19</v>
      </c>
      <c r="F209" s="10"/>
      <c r="G209" s="10"/>
      <c r="H209" s="21">
        <f>SUM(H205:H208)</f>
        <v>0</v>
      </c>
      <c r="I209" s="13"/>
      <c r="J209" s="21">
        <f>SUM(J205:J208)</f>
        <v>0</v>
      </c>
      <c r="K209" s="13"/>
      <c r="L209" s="21">
        <f>SUM(L205:L208)</f>
        <v>0</v>
      </c>
      <c r="M209" s="13"/>
      <c r="N209" s="21">
        <f>SUM(N205:N208)</f>
        <v>0</v>
      </c>
      <c r="O209" s="13"/>
      <c r="P209" s="13"/>
      <c r="Q209" s="13"/>
      <c r="R209" s="21">
        <f>SUM(R205:R208)</f>
        <v>0</v>
      </c>
      <c r="S209" s="14">
        <f>J209+N209+R209</f>
        <v>0</v>
      </c>
    </row>
    <row r="210" spans="1:19" ht="15" x14ac:dyDescent="0.2">
      <c r="A210" s="10" t="s">
        <v>0</v>
      </c>
      <c r="B210" s="11"/>
      <c r="C210" s="10"/>
      <c r="D210" s="10"/>
      <c r="E210" s="15" t="s">
        <v>20</v>
      </c>
      <c r="F210" s="10"/>
      <c r="G210" s="10"/>
      <c r="H210" s="13">
        <f>F210*G210</f>
        <v>0</v>
      </c>
      <c r="I210" s="13"/>
      <c r="J210" s="13">
        <f>H210*I210</f>
        <v>0</v>
      </c>
      <c r="K210" s="13"/>
      <c r="L210" s="13"/>
      <c r="M210" s="13"/>
      <c r="N210" s="13">
        <f>L210*M210</f>
        <v>0</v>
      </c>
      <c r="O210" s="13"/>
      <c r="P210" s="13"/>
      <c r="Q210" s="13"/>
      <c r="R210" s="13">
        <f>P210</f>
        <v>0</v>
      </c>
      <c r="S210" s="22"/>
    </row>
    <row r="211" spans="1:19" ht="15" x14ac:dyDescent="0.2">
      <c r="A211" s="10"/>
      <c r="B211" s="11"/>
      <c r="C211" s="10"/>
      <c r="D211" s="10"/>
      <c r="E211" s="15"/>
      <c r="F211" s="10"/>
      <c r="G211" s="10"/>
      <c r="H211" s="13">
        <f t="shared" ref="H211:H212" si="73">F211*G211</f>
        <v>0</v>
      </c>
      <c r="I211" s="13"/>
      <c r="J211" s="13">
        <f>H211*I211</f>
        <v>0</v>
      </c>
      <c r="K211" s="13"/>
      <c r="L211" s="13"/>
      <c r="M211" s="13"/>
      <c r="N211" s="13">
        <f t="shared" ref="N211" si="74">L211*M211</f>
        <v>0</v>
      </c>
      <c r="O211" s="13"/>
      <c r="P211" s="13"/>
      <c r="Q211" s="13"/>
      <c r="R211" s="13">
        <f t="shared" ref="R211:R212" si="75">P211*Q211</f>
        <v>0</v>
      </c>
      <c r="S211" s="22"/>
    </row>
    <row r="212" spans="1:19" x14ac:dyDescent="0.2">
      <c r="A212" s="10"/>
      <c r="B212" s="11"/>
      <c r="C212" s="10"/>
      <c r="D212" s="10"/>
      <c r="E212" s="10"/>
      <c r="F212" s="10"/>
      <c r="G212" s="10"/>
      <c r="H212" s="13">
        <f t="shared" si="73"/>
        <v>0</v>
      </c>
      <c r="I212" s="13"/>
      <c r="J212" s="13">
        <f t="shared" ref="J212" si="76">H212*I212</f>
        <v>0</v>
      </c>
      <c r="K212" s="13"/>
      <c r="L212" s="13"/>
      <c r="M212" s="13"/>
      <c r="N212" s="13">
        <f>L212*M212</f>
        <v>0</v>
      </c>
      <c r="O212" s="13"/>
      <c r="P212" s="13"/>
      <c r="Q212" s="13"/>
      <c r="R212" s="13">
        <f t="shared" si="75"/>
        <v>0</v>
      </c>
      <c r="S212" s="14"/>
    </row>
    <row r="213" spans="1:19" x14ac:dyDescent="0.2">
      <c r="A213" s="10"/>
      <c r="B213" s="11"/>
      <c r="C213" s="10"/>
      <c r="D213" s="10"/>
      <c r="E213" s="20" t="s">
        <v>19</v>
      </c>
      <c r="F213" s="10"/>
      <c r="G213" s="10"/>
      <c r="H213" s="21">
        <f>SUM(H210:H212)</f>
        <v>0</v>
      </c>
      <c r="I213" s="13"/>
      <c r="J213" s="21">
        <f>SUM(J210:J212)</f>
        <v>0</v>
      </c>
      <c r="K213" s="13"/>
      <c r="L213" s="21">
        <f>SUM(L210:L212)</f>
        <v>0</v>
      </c>
      <c r="M213" s="13"/>
      <c r="N213" s="21">
        <f>SUM(N210:N212)</f>
        <v>0</v>
      </c>
      <c r="O213" s="13"/>
      <c r="P213" s="13"/>
      <c r="Q213" s="13"/>
      <c r="R213" s="21">
        <f>SUM(R210:R212)</f>
        <v>0</v>
      </c>
      <c r="S213" s="14">
        <f>J213+N213+R213</f>
        <v>0</v>
      </c>
    </row>
    <row r="214" spans="1:19" ht="15" x14ac:dyDescent="0.2">
      <c r="A214" s="10"/>
      <c r="B214" s="11"/>
      <c r="C214" s="10"/>
      <c r="D214" s="10"/>
      <c r="E214" s="15" t="s">
        <v>21</v>
      </c>
      <c r="F214" s="10"/>
      <c r="G214" s="10"/>
      <c r="H214" s="13">
        <f>F214*G214</f>
        <v>0</v>
      </c>
      <c r="I214" s="13"/>
      <c r="J214" s="13">
        <f>H214*I214</f>
        <v>0</v>
      </c>
      <c r="K214" s="13"/>
      <c r="L214" s="13"/>
      <c r="M214" s="13"/>
      <c r="N214" s="13">
        <f>L214*M214</f>
        <v>0</v>
      </c>
      <c r="O214" s="13"/>
      <c r="P214" s="13"/>
      <c r="Q214" s="13"/>
      <c r="R214" s="13">
        <f>P214*Q214</f>
        <v>0</v>
      </c>
      <c r="S214" s="22"/>
    </row>
    <row r="215" spans="1:19" ht="25.5" x14ac:dyDescent="0.2">
      <c r="A215" s="10">
        <v>1</v>
      </c>
      <c r="B215" s="11" t="s">
        <v>92</v>
      </c>
      <c r="C215" s="16">
        <v>45167</v>
      </c>
      <c r="D215" s="10"/>
      <c r="E215" s="10"/>
      <c r="F215" s="10">
        <v>0.5</v>
      </c>
      <c r="G215" s="10">
        <v>1</v>
      </c>
      <c r="H215" s="13">
        <f>F215*G215</f>
        <v>0.5</v>
      </c>
      <c r="I215" s="13">
        <v>600</v>
      </c>
      <c r="J215" s="13">
        <f t="shared" ref="J215" si="77">H215*I215</f>
        <v>300</v>
      </c>
      <c r="K215" s="13"/>
      <c r="L215" s="13"/>
      <c r="M215" s="13"/>
      <c r="N215" s="13">
        <f>L215*M215</f>
        <v>0</v>
      </c>
      <c r="O215" s="13" t="s">
        <v>93</v>
      </c>
      <c r="P215" s="13">
        <v>1</v>
      </c>
      <c r="Q215" s="13">
        <v>194</v>
      </c>
      <c r="R215" s="13">
        <f t="shared" ref="R215" si="78">P215*Q215</f>
        <v>194</v>
      </c>
      <c r="S215" s="22"/>
    </row>
    <row r="216" spans="1:19" x14ac:dyDescent="0.2">
      <c r="A216" s="10"/>
      <c r="B216" s="11"/>
      <c r="C216" s="10"/>
      <c r="D216" s="10"/>
      <c r="E216" s="20" t="s">
        <v>19</v>
      </c>
      <c r="F216" s="10"/>
      <c r="G216" s="10"/>
      <c r="H216" s="21">
        <f>SUM(H214:H215)</f>
        <v>0.5</v>
      </c>
      <c r="I216" s="13"/>
      <c r="J216" s="21">
        <f>SUM(J215:J215)</f>
        <v>300</v>
      </c>
      <c r="K216" s="13"/>
      <c r="L216" s="21">
        <f>SUM(L214:L215)</f>
        <v>0</v>
      </c>
      <c r="M216" s="13"/>
      <c r="N216" s="21">
        <f>SUM(N214:N215)</f>
        <v>0</v>
      </c>
      <c r="O216" s="13"/>
      <c r="P216" s="13"/>
      <c r="Q216" s="13"/>
      <c r="R216" s="21">
        <f>SUM(R214:R215)</f>
        <v>194</v>
      </c>
      <c r="S216" s="14">
        <f>J216+N216+R216</f>
        <v>494</v>
      </c>
    </row>
    <row r="217" spans="1:19" x14ac:dyDescent="0.2">
      <c r="A217" s="10"/>
      <c r="B217" s="11"/>
      <c r="C217" s="10"/>
      <c r="D217" s="10"/>
      <c r="E217" s="20" t="s">
        <v>19</v>
      </c>
      <c r="F217" s="10"/>
      <c r="G217" s="10"/>
      <c r="H217" s="21">
        <f>H209+H213+H216</f>
        <v>0.5</v>
      </c>
      <c r="I217" s="13"/>
      <c r="J217" s="21">
        <f>J209+J213+J216</f>
        <v>300</v>
      </c>
      <c r="K217" s="13"/>
      <c r="L217" s="21">
        <f>L209+L213+L216</f>
        <v>0</v>
      </c>
      <c r="M217" s="13"/>
      <c r="N217" s="21">
        <f>N209+N213+N216</f>
        <v>0</v>
      </c>
      <c r="O217" s="13"/>
      <c r="P217" s="13"/>
      <c r="Q217" s="13"/>
      <c r="R217" s="21">
        <f>R209+R213+R216</f>
        <v>194</v>
      </c>
      <c r="S217" s="21">
        <f>SUM(S205:S216)</f>
        <v>494</v>
      </c>
    </row>
    <row r="218" spans="1:19" x14ac:dyDescent="0.2">
      <c r="C218" s="23"/>
      <c r="R218" s="24">
        <f>J217+N217+R217</f>
        <v>494</v>
      </c>
      <c r="S218" s="24" t="s">
        <v>0</v>
      </c>
    </row>
    <row r="221" spans="1:19" ht="20.25" x14ac:dyDescent="0.3">
      <c r="F221" t="s">
        <v>0</v>
      </c>
      <c r="H221" s="1" t="s">
        <v>94</v>
      </c>
    </row>
    <row r="223" spans="1:19" x14ac:dyDescent="0.2">
      <c r="A223" s="2" t="s">
        <v>2</v>
      </c>
      <c r="B223" s="2" t="s">
        <v>3</v>
      </c>
      <c r="C223" s="2" t="s">
        <v>4</v>
      </c>
      <c r="D223" s="2" t="s">
        <v>5</v>
      </c>
      <c r="E223" s="2" t="s">
        <v>6</v>
      </c>
      <c r="F223" s="3" t="s">
        <v>7</v>
      </c>
      <c r="G223" s="3" t="s">
        <v>8</v>
      </c>
      <c r="H223" s="4" t="s">
        <v>9</v>
      </c>
      <c r="I223" s="4"/>
      <c r="J223" s="4"/>
      <c r="K223" s="2"/>
      <c r="L223" s="4" t="s">
        <v>10</v>
      </c>
      <c r="M223" s="4"/>
      <c r="N223" s="4"/>
      <c r="O223" s="4" t="s">
        <v>11</v>
      </c>
      <c r="P223" s="4"/>
      <c r="Q223" s="4"/>
      <c r="R223" s="4"/>
    </row>
    <row r="224" spans="1:19" ht="25.5" x14ac:dyDescent="0.2">
      <c r="A224" s="5"/>
      <c r="B224" s="5"/>
      <c r="C224" s="5"/>
      <c r="D224" s="5"/>
      <c r="E224" s="5"/>
      <c r="F224" s="6"/>
      <c r="G224" s="6"/>
      <c r="H224" s="7" t="s">
        <v>12</v>
      </c>
      <c r="I224" s="8" t="s">
        <v>13</v>
      </c>
      <c r="J224" s="7" t="s">
        <v>14</v>
      </c>
      <c r="K224" s="9"/>
      <c r="L224" s="7" t="s">
        <v>12</v>
      </c>
      <c r="M224" s="7" t="s">
        <v>15</v>
      </c>
      <c r="N224" s="7" t="s">
        <v>14</v>
      </c>
      <c r="O224" s="8" t="s">
        <v>16</v>
      </c>
      <c r="P224" s="7" t="s">
        <v>12</v>
      </c>
      <c r="Q224" s="7" t="s">
        <v>15</v>
      </c>
      <c r="R224" s="7" t="s">
        <v>14</v>
      </c>
    </row>
    <row r="225" spans="1:19" ht="15.75" x14ac:dyDescent="0.25">
      <c r="A225" s="10"/>
      <c r="B225" s="11"/>
      <c r="C225" s="10"/>
      <c r="D225" s="11"/>
      <c r="E225" s="12" t="s">
        <v>95</v>
      </c>
      <c r="F225" s="10"/>
      <c r="G225" s="10"/>
      <c r="H225" s="13">
        <f>F225*G225</f>
        <v>0</v>
      </c>
      <c r="I225" s="13"/>
      <c r="J225" s="13">
        <f>H225*I225</f>
        <v>0</v>
      </c>
      <c r="K225" s="13"/>
      <c r="L225" s="13"/>
      <c r="M225" s="13"/>
      <c r="N225" s="13">
        <f>L225*M225</f>
        <v>0</v>
      </c>
      <c r="O225" s="13"/>
      <c r="P225" s="13"/>
      <c r="Q225" s="13"/>
      <c r="R225" s="13">
        <f>P225*Q225</f>
        <v>0</v>
      </c>
      <c r="S225" s="14"/>
    </row>
    <row r="226" spans="1:19" ht="15" x14ac:dyDescent="0.2">
      <c r="A226" s="10"/>
      <c r="B226" s="11"/>
      <c r="C226" s="10"/>
      <c r="D226" s="10"/>
      <c r="E226" s="15" t="s">
        <v>18</v>
      </c>
      <c r="F226" s="10"/>
      <c r="G226" s="10"/>
      <c r="H226" s="13">
        <f>F226*G226</f>
        <v>0</v>
      </c>
      <c r="I226" s="13"/>
      <c r="J226" s="13">
        <f>H226*I226</f>
        <v>0</v>
      </c>
      <c r="K226" s="13"/>
      <c r="L226" s="13"/>
      <c r="M226" s="13"/>
      <c r="N226" s="13">
        <f>L226*M226</f>
        <v>0</v>
      </c>
      <c r="O226" s="13"/>
      <c r="P226" s="13"/>
      <c r="Q226" s="13"/>
      <c r="R226" s="13">
        <f t="shared" ref="R226:R237" si="79">P226*Q226</f>
        <v>0</v>
      </c>
      <c r="S226" s="14"/>
    </row>
    <row r="227" spans="1:19" ht="25.5" x14ac:dyDescent="0.2">
      <c r="A227" s="10">
        <v>1</v>
      </c>
      <c r="B227" s="11" t="s">
        <v>96</v>
      </c>
      <c r="C227" s="16">
        <v>45189</v>
      </c>
      <c r="D227" s="10"/>
      <c r="E227" s="15" t="s">
        <v>97</v>
      </c>
      <c r="F227" s="10">
        <v>0.5</v>
      </c>
      <c r="G227" s="10">
        <v>2</v>
      </c>
      <c r="H227" s="13">
        <f>F227*G227</f>
        <v>1</v>
      </c>
      <c r="I227" s="13">
        <v>600</v>
      </c>
      <c r="J227" s="13">
        <f>H227*I227</f>
        <v>600</v>
      </c>
      <c r="K227" s="13" t="s">
        <v>33</v>
      </c>
      <c r="L227" s="13">
        <v>0.5</v>
      </c>
      <c r="M227" s="13"/>
      <c r="N227" s="13">
        <f>L227*M227</f>
        <v>0</v>
      </c>
      <c r="O227" s="13"/>
      <c r="P227" s="13"/>
      <c r="Q227" s="13"/>
      <c r="R227" s="13">
        <f>P227*Q227</f>
        <v>0</v>
      </c>
      <c r="S227" s="14"/>
    </row>
    <row r="228" spans="1:19" ht="15" x14ac:dyDescent="0.2">
      <c r="A228" s="10"/>
      <c r="B228" s="11"/>
      <c r="C228" s="10"/>
      <c r="D228" s="10"/>
      <c r="E228" s="15"/>
      <c r="F228" s="10"/>
      <c r="G228" s="10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>
        <f t="shared" si="79"/>
        <v>0</v>
      </c>
      <c r="S228" s="14"/>
    </row>
    <row r="229" spans="1:19" ht="15" x14ac:dyDescent="0.2">
      <c r="A229" s="10"/>
      <c r="B229" s="11"/>
      <c r="C229" s="10"/>
      <c r="D229" s="10"/>
      <c r="E229" s="15"/>
      <c r="F229" s="10"/>
      <c r="G229" s="10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>
        <f t="shared" si="79"/>
        <v>0</v>
      </c>
      <c r="S229" s="14"/>
    </row>
    <row r="230" spans="1:19" ht="114.75" x14ac:dyDescent="0.2">
      <c r="A230" s="10">
        <v>2</v>
      </c>
      <c r="B230" s="11" t="s">
        <v>98</v>
      </c>
      <c r="C230" s="16">
        <v>45185</v>
      </c>
      <c r="D230" s="10"/>
      <c r="E230" s="15" t="s">
        <v>99</v>
      </c>
      <c r="F230" s="27" t="s">
        <v>100</v>
      </c>
      <c r="G230" s="10">
        <v>2</v>
      </c>
      <c r="H230" s="13">
        <f>F230*G230</f>
        <v>5</v>
      </c>
      <c r="I230" s="13">
        <v>600</v>
      </c>
      <c r="J230" s="13">
        <f>H230*I230</f>
        <v>3000</v>
      </c>
      <c r="K230" s="13" t="s">
        <v>33</v>
      </c>
      <c r="L230" s="13">
        <v>0.5</v>
      </c>
      <c r="M230" s="13">
        <v>500</v>
      </c>
      <c r="N230" s="13">
        <f>L230*M230</f>
        <v>250</v>
      </c>
      <c r="O230" s="18" t="s">
        <v>101</v>
      </c>
      <c r="P230" s="13">
        <v>3</v>
      </c>
      <c r="Q230" s="13">
        <v>535</v>
      </c>
      <c r="R230" s="13">
        <f t="shared" si="79"/>
        <v>1605</v>
      </c>
      <c r="S230" s="14"/>
    </row>
    <row r="231" spans="1:19" ht="25.5" x14ac:dyDescent="0.2">
      <c r="A231" s="10"/>
      <c r="B231" s="11"/>
      <c r="C231" s="10"/>
      <c r="D231" s="10"/>
      <c r="E231" s="15"/>
      <c r="F231" s="10"/>
      <c r="G231" s="10"/>
      <c r="H231" s="13"/>
      <c r="I231" s="13"/>
      <c r="J231" s="13"/>
      <c r="K231" s="13"/>
      <c r="L231" s="13"/>
      <c r="M231" s="13"/>
      <c r="N231" s="13"/>
      <c r="O231" s="18" t="s">
        <v>102</v>
      </c>
      <c r="P231" s="13">
        <v>3</v>
      </c>
      <c r="Q231" s="13">
        <v>200</v>
      </c>
      <c r="R231" s="13">
        <f t="shared" si="79"/>
        <v>600</v>
      </c>
      <c r="S231" s="14"/>
    </row>
    <row r="232" spans="1:19" ht="25.5" x14ac:dyDescent="0.2">
      <c r="A232" s="10"/>
      <c r="B232" s="11"/>
      <c r="C232" s="10"/>
      <c r="D232" s="10"/>
      <c r="E232" s="15"/>
      <c r="F232" s="10"/>
      <c r="G232" s="10"/>
      <c r="H232" s="13"/>
      <c r="I232" s="13"/>
      <c r="J232" s="13"/>
      <c r="K232" s="13"/>
      <c r="L232" s="13"/>
      <c r="M232" s="13"/>
      <c r="N232" s="13"/>
      <c r="O232" s="18" t="s">
        <v>103</v>
      </c>
      <c r="P232" s="13">
        <v>2</v>
      </c>
      <c r="Q232" s="13">
        <v>38</v>
      </c>
      <c r="R232" s="13">
        <f t="shared" si="79"/>
        <v>76</v>
      </c>
      <c r="S232" s="14"/>
    </row>
    <row r="233" spans="1:19" ht="38.25" x14ac:dyDescent="0.2">
      <c r="A233" s="10"/>
      <c r="B233" s="11"/>
      <c r="C233" s="10"/>
      <c r="D233" s="10"/>
      <c r="E233" s="15"/>
      <c r="F233" s="10"/>
      <c r="G233" s="10"/>
      <c r="H233" s="13"/>
      <c r="I233" s="13"/>
      <c r="J233" s="13"/>
      <c r="K233" s="13"/>
      <c r="L233" s="13"/>
      <c r="M233" s="13"/>
      <c r="N233" s="13"/>
      <c r="O233" s="18" t="s">
        <v>104</v>
      </c>
      <c r="P233" s="13">
        <v>1</v>
      </c>
      <c r="Q233" s="13">
        <v>11</v>
      </c>
      <c r="R233" s="13">
        <f t="shared" si="79"/>
        <v>11</v>
      </c>
      <c r="S233" s="14"/>
    </row>
    <row r="234" spans="1:19" ht="15" x14ac:dyDescent="0.2">
      <c r="A234" s="10"/>
      <c r="B234" s="11"/>
      <c r="C234" s="10"/>
      <c r="D234" s="10"/>
      <c r="E234" s="15"/>
      <c r="F234" s="10"/>
      <c r="G234" s="10"/>
      <c r="H234" s="13"/>
      <c r="I234" s="13"/>
      <c r="J234" s="13"/>
      <c r="K234" s="13"/>
      <c r="L234" s="13"/>
      <c r="M234" s="13"/>
      <c r="N234" s="13"/>
      <c r="O234" s="18" t="s">
        <v>105</v>
      </c>
      <c r="P234" s="13">
        <v>1</v>
      </c>
      <c r="Q234" s="13">
        <v>52</v>
      </c>
      <c r="R234" s="13">
        <f t="shared" si="79"/>
        <v>52</v>
      </c>
      <c r="S234" s="14"/>
    </row>
    <row r="235" spans="1:19" ht="38.25" x14ac:dyDescent="0.2">
      <c r="A235" s="10"/>
      <c r="B235" s="11"/>
      <c r="C235" s="10"/>
      <c r="D235" s="10"/>
      <c r="E235" s="15"/>
      <c r="F235" s="10"/>
      <c r="G235" s="10"/>
      <c r="H235" s="13"/>
      <c r="I235" s="13"/>
      <c r="J235" s="13"/>
      <c r="K235" s="13"/>
      <c r="L235" s="13"/>
      <c r="M235" s="13"/>
      <c r="N235" s="13"/>
      <c r="O235" s="18" t="s">
        <v>106</v>
      </c>
      <c r="P235" s="13">
        <v>1</v>
      </c>
      <c r="Q235" s="13">
        <v>148</v>
      </c>
      <c r="R235" s="13">
        <f t="shared" si="79"/>
        <v>148</v>
      </c>
      <c r="S235" s="14"/>
    </row>
    <row r="236" spans="1:19" ht="15" x14ac:dyDescent="0.2">
      <c r="A236" s="10"/>
      <c r="B236" s="11"/>
      <c r="C236" s="10"/>
      <c r="D236" s="10"/>
      <c r="E236" s="15"/>
      <c r="F236" s="10"/>
      <c r="G236" s="10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>
        <f t="shared" si="79"/>
        <v>0</v>
      </c>
      <c r="S236" s="14"/>
    </row>
    <row r="237" spans="1:19" x14ac:dyDescent="0.2">
      <c r="A237" s="10"/>
      <c r="B237" s="11"/>
      <c r="C237" s="10"/>
      <c r="D237" s="10"/>
      <c r="E237" s="10"/>
      <c r="F237" s="10"/>
      <c r="G237" s="10"/>
      <c r="H237" s="13">
        <f>F237*G237</f>
        <v>0</v>
      </c>
      <c r="I237" s="13"/>
      <c r="J237" s="13">
        <f>H237*I237</f>
        <v>0</v>
      </c>
      <c r="K237" s="13"/>
      <c r="L237" s="13"/>
      <c r="M237" s="13"/>
      <c r="N237" s="13">
        <f>L237*M237</f>
        <v>0</v>
      </c>
      <c r="O237" s="13"/>
      <c r="P237" s="13"/>
      <c r="Q237" s="13"/>
      <c r="R237" s="13">
        <f t="shared" si="79"/>
        <v>0</v>
      </c>
      <c r="S237" s="19"/>
    </row>
    <row r="238" spans="1:19" x14ac:dyDescent="0.2">
      <c r="A238" s="10"/>
      <c r="B238" s="11"/>
      <c r="C238" s="10"/>
      <c r="D238" s="10"/>
      <c r="E238" s="20" t="s">
        <v>19</v>
      </c>
      <c r="F238" s="10"/>
      <c r="G238" s="10"/>
      <c r="H238" s="21">
        <f>SUM(H225:H237)</f>
        <v>6</v>
      </c>
      <c r="I238" s="13"/>
      <c r="J238" s="21">
        <f>SUM(J225:J237)</f>
        <v>3600</v>
      </c>
      <c r="K238" s="13"/>
      <c r="L238" s="21">
        <f>SUM(L225:L237)</f>
        <v>1</v>
      </c>
      <c r="M238" s="13"/>
      <c r="N238" s="21">
        <f>SUM(N225:N237)</f>
        <v>250</v>
      </c>
      <c r="O238" s="13"/>
      <c r="P238" s="13"/>
      <c r="Q238" s="13"/>
      <c r="R238" s="21">
        <f>SUM(R225:R237)</f>
        <v>2492</v>
      </c>
      <c r="S238" s="14">
        <f>J238+N238+R238</f>
        <v>6342</v>
      </c>
    </row>
    <row r="239" spans="1:19" ht="15" x14ac:dyDescent="0.2">
      <c r="A239" s="10" t="s">
        <v>0</v>
      </c>
      <c r="B239" s="11"/>
      <c r="C239" s="10"/>
      <c r="D239" s="10"/>
      <c r="E239" s="15" t="s">
        <v>20</v>
      </c>
      <c r="F239" s="10"/>
      <c r="G239" s="10"/>
      <c r="H239" s="13">
        <f>F239*G239</f>
        <v>0</v>
      </c>
      <c r="I239" s="13"/>
      <c r="J239" s="13">
        <f>H239*I239</f>
        <v>0</v>
      </c>
      <c r="K239" s="13"/>
      <c r="L239" s="13"/>
      <c r="M239" s="13"/>
      <c r="N239" s="13">
        <f>L239*M239</f>
        <v>0</v>
      </c>
      <c r="O239" s="13"/>
      <c r="P239" s="13"/>
      <c r="Q239" s="13"/>
      <c r="R239" s="13">
        <f>P239</f>
        <v>0</v>
      </c>
      <c r="S239" s="22"/>
    </row>
    <row r="240" spans="1:19" ht="15" x14ac:dyDescent="0.2">
      <c r="A240" s="10"/>
      <c r="B240" s="11"/>
      <c r="C240" s="10"/>
      <c r="D240" s="10"/>
      <c r="E240" s="15"/>
      <c r="F240" s="10"/>
      <c r="G240" s="10"/>
      <c r="H240" s="13">
        <f t="shared" ref="H240:H241" si="80">F240*G240</f>
        <v>0</v>
      </c>
      <c r="I240" s="13"/>
      <c r="J240" s="13">
        <f>H240*I240</f>
        <v>0</v>
      </c>
      <c r="K240" s="13"/>
      <c r="L240" s="13"/>
      <c r="M240" s="13"/>
      <c r="N240" s="13">
        <f t="shared" ref="N240" si="81">L240*M240</f>
        <v>0</v>
      </c>
      <c r="O240" s="13"/>
      <c r="P240" s="13"/>
      <c r="Q240" s="13"/>
      <c r="R240" s="13">
        <f t="shared" ref="R240:R241" si="82">P240*Q240</f>
        <v>0</v>
      </c>
      <c r="S240" s="22"/>
    </row>
    <row r="241" spans="1:19" x14ac:dyDescent="0.2">
      <c r="A241" s="10"/>
      <c r="B241" s="11"/>
      <c r="C241" s="10"/>
      <c r="D241" s="10"/>
      <c r="E241" s="10"/>
      <c r="F241" s="10"/>
      <c r="G241" s="10"/>
      <c r="H241" s="13">
        <f t="shared" si="80"/>
        <v>0</v>
      </c>
      <c r="I241" s="13"/>
      <c r="J241" s="13">
        <f t="shared" ref="J241" si="83">H241*I241</f>
        <v>0</v>
      </c>
      <c r="K241" s="13"/>
      <c r="L241" s="13"/>
      <c r="M241" s="13"/>
      <c r="N241" s="13">
        <f>L241*M241</f>
        <v>0</v>
      </c>
      <c r="O241" s="13"/>
      <c r="P241" s="13"/>
      <c r="Q241" s="13"/>
      <c r="R241" s="13">
        <f t="shared" si="82"/>
        <v>0</v>
      </c>
      <c r="S241" s="14"/>
    </row>
    <row r="242" spans="1:19" x14ac:dyDescent="0.2">
      <c r="A242" s="10"/>
      <c r="B242" s="11"/>
      <c r="C242" s="10"/>
      <c r="D242" s="10"/>
      <c r="E242" s="20" t="s">
        <v>19</v>
      </c>
      <c r="F242" s="10"/>
      <c r="G242" s="10"/>
      <c r="H242" s="21">
        <f>SUM(H239:H241)</f>
        <v>0</v>
      </c>
      <c r="I242" s="13"/>
      <c r="J242" s="21">
        <f>SUM(J239:J241)</f>
        <v>0</v>
      </c>
      <c r="K242" s="13"/>
      <c r="L242" s="21">
        <f>SUM(L239:L241)</f>
        <v>0</v>
      </c>
      <c r="M242" s="13"/>
      <c r="N242" s="21">
        <f>SUM(N239:N241)</f>
        <v>0</v>
      </c>
      <c r="O242" s="13"/>
      <c r="P242" s="13"/>
      <c r="Q242" s="13"/>
      <c r="R242" s="21">
        <f>SUM(R239:R241)</f>
        <v>0</v>
      </c>
      <c r="S242" s="14">
        <f>J242+N242+R242</f>
        <v>0</v>
      </c>
    </row>
    <row r="243" spans="1:19" ht="15" x14ac:dyDescent="0.2">
      <c r="A243" s="10"/>
      <c r="B243" s="11"/>
      <c r="C243" s="10"/>
      <c r="D243" s="10"/>
      <c r="E243" s="15" t="s">
        <v>21</v>
      </c>
      <c r="F243" s="10"/>
      <c r="G243" s="10"/>
      <c r="H243" s="13">
        <f>F243*G243</f>
        <v>0</v>
      </c>
      <c r="I243" s="13"/>
      <c r="J243" s="13">
        <f>H243*I243</f>
        <v>0</v>
      </c>
      <c r="K243" s="13"/>
      <c r="L243" s="13"/>
      <c r="M243" s="13"/>
      <c r="N243" s="13">
        <f>L243*M243</f>
        <v>0</v>
      </c>
      <c r="O243" s="13"/>
      <c r="P243" s="13"/>
      <c r="Q243" s="13"/>
      <c r="R243" s="13">
        <f>P243*Q243</f>
        <v>0</v>
      </c>
      <c r="S243" s="22"/>
    </row>
    <row r="244" spans="1:19" ht="15" x14ac:dyDescent="0.2">
      <c r="A244" s="10">
        <v>1</v>
      </c>
      <c r="B244" s="11" t="s">
        <v>107</v>
      </c>
      <c r="C244" s="16">
        <v>45173</v>
      </c>
      <c r="D244" s="10"/>
      <c r="E244" s="15" t="s">
        <v>108</v>
      </c>
      <c r="F244" s="10">
        <v>2</v>
      </c>
      <c r="G244" s="10">
        <v>1</v>
      </c>
      <c r="H244" s="13">
        <f>F244*G244</f>
        <v>2</v>
      </c>
      <c r="I244" s="13">
        <v>600</v>
      </c>
      <c r="J244" s="13">
        <f>H244*I244</f>
        <v>1200</v>
      </c>
      <c r="K244" s="13" t="s">
        <v>33</v>
      </c>
      <c r="L244" s="13">
        <v>0.5</v>
      </c>
      <c r="M244" s="13">
        <v>500</v>
      </c>
      <c r="N244" s="13">
        <f>L244*M244</f>
        <v>250</v>
      </c>
      <c r="O244" s="13" t="s">
        <v>44</v>
      </c>
      <c r="P244" s="13">
        <v>0.5</v>
      </c>
      <c r="Q244" s="13">
        <v>68</v>
      </c>
      <c r="R244" s="13">
        <f>P244*Q244</f>
        <v>34</v>
      </c>
      <c r="S244" s="22"/>
    </row>
    <row r="245" spans="1:19" ht="15" x14ac:dyDescent="0.2">
      <c r="A245" s="10"/>
      <c r="B245" s="11"/>
      <c r="C245" s="16"/>
      <c r="D245" s="10"/>
      <c r="E245" s="15"/>
      <c r="F245" s="10"/>
      <c r="G245" s="10"/>
      <c r="H245" s="13">
        <f>F245*G245</f>
        <v>0</v>
      </c>
      <c r="I245" s="13"/>
      <c r="J245" s="13">
        <f t="shared" ref="J245:J246" si="84">H245*I245</f>
        <v>0</v>
      </c>
      <c r="K245" s="13"/>
      <c r="L245" s="13"/>
      <c r="M245" s="13"/>
      <c r="N245" s="13">
        <f>L245*M245</f>
        <v>0</v>
      </c>
      <c r="O245" s="13"/>
      <c r="P245" s="13"/>
      <c r="Q245" s="13"/>
      <c r="R245" s="13">
        <f t="shared" ref="R245:R246" si="85">P245*Q245</f>
        <v>0</v>
      </c>
      <c r="S245" s="22"/>
    </row>
    <row r="246" spans="1:19" x14ac:dyDescent="0.2">
      <c r="A246" s="10"/>
      <c r="B246" s="11"/>
      <c r="C246" s="10"/>
      <c r="D246" s="10"/>
      <c r="E246" s="10"/>
      <c r="F246" s="10"/>
      <c r="G246" s="10"/>
      <c r="H246" s="13">
        <f>F246*G246</f>
        <v>0</v>
      </c>
      <c r="I246" s="13"/>
      <c r="J246" s="13">
        <f t="shared" si="84"/>
        <v>0</v>
      </c>
      <c r="K246" s="13"/>
      <c r="L246" s="13"/>
      <c r="M246" s="13"/>
      <c r="N246" s="13">
        <f>L246*M246</f>
        <v>0</v>
      </c>
      <c r="O246" s="13"/>
      <c r="P246" s="13"/>
      <c r="Q246" s="13"/>
      <c r="R246" s="13">
        <f t="shared" si="85"/>
        <v>0</v>
      </c>
      <c r="S246" s="22"/>
    </row>
    <row r="247" spans="1:19" x14ac:dyDescent="0.2">
      <c r="A247" s="10"/>
      <c r="B247" s="11"/>
      <c r="C247" s="10"/>
      <c r="D247" s="10"/>
      <c r="E247" s="20" t="s">
        <v>19</v>
      </c>
      <c r="F247" s="10"/>
      <c r="G247" s="10"/>
      <c r="H247" s="21">
        <f>SUM(H243:H246)</f>
        <v>2</v>
      </c>
      <c r="I247" s="13"/>
      <c r="J247" s="21">
        <f>SUM(J244:J246)</f>
        <v>1200</v>
      </c>
      <c r="K247" s="13"/>
      <c r="L247" s="21">
        <f>SUM(L243:L246)</f>
        <v>0.5</v>
      </c>
      <c r="M247" s="13"/>
      <c r="N247" s="21">
        <f>SUM(N243:N246)</f>
        <v>250</v>
      </c>
      <c r="O247" s="13"/>
      <c r="P247" s="13"/>
      <c r="Q247" s="13"/>
      <c r="R247" s="21">
        <f>SUM(R243:R246)</f>
        <v>34</v>
      </c>
      <c r="S247" s="14">
        <f>J247+N247+R247</f>
        <v>1484</v>
      </c>
    </row>
    <row r="248" spans="1:19" x14ac:dyDescent="0.2">
      <c r="A248" s="10"/>
      <c r="B248" s="11"/>
      <c r="C248" s="10"/>
      <c r="D248" s="10"/>
      <c r="E248" s="20" t="s">
        <v>19</v>
      </c>
      <c r="F248" s="10"/>
      <c r="G248" s="10"/>
      <c r="H248" s="21">
        <f>H238+H242+H247</f>
        <v>8</v>
      </c>
      <c r="I248" s="13"/>
      <c r="J248" s="21">
        <f>J238+J242+J247</f>
        <v>4800</v>
      </c>
      <c r="K248" s="13"/>
      <c r="L248" s="21">
        <f>L238+L242+L247</f>
        <v>1.5</v>
      </c>
      <c r="M248" s="13"/>
      <c r="N248" s="21">
        <f>N238+N242+N247</f>
        <v>500</v>
      </c>
      <c r="O248" s="13"/>
      <c r="P248" s="13"/>
      <c r="Q248" s="13"/>
      <c r="R248" s="21">
        <f>R238+R242+R247</f>
        <v>2526</v>
      </c>
      <c r="S248" s="21">
        <f>SUM(S225:S247)</f>
        <v>7826</v>
      </c>
    </row>
    <row r="249" spans="1:19" x14ac:dyDescent="0.2">
      <c r="C249" s="23"/>
      <c r="R249" s="24">
        <f>J248+N248+R248</f>
        <v>7826</v>
      </c>
      <c r="S249" s="24" t="s">
        <v>0</v>
      </c>
    </row>
    <row r="252" spans="1:19" ht="20.25" x14ac:dyDescent="0.3">
      <c r="F252" t="s">
        <v>0</v>
      </c>
      <c r="H252" s="1" t="s">
        <v>109</v>
      </c>
    </row>
    <row r="254" spans="1:19" x14ac:dyDescent="0.2">
      <c r="A254" s="2" t="s">
        <v>2</v>
      </c>
      <c r="B254" s="2" t="s">
        <v>3</v>
      </c>
      <c r="C254" s="2" t="s">
        <v>4</v>
      </c>
      <c r="D254" s="2" t="s">
        <v>5</v>
      </c>
      <c r="E254" s="2" t="s">
        <v>6</v>
      </c>
      <c r="F254" s="3" t="s">
        <v>7</v>
      </c>
      <c r="G254" s="3" t="s">
        <v>8</v>
      </c>
      <c r="H254" s="4" t="s">
        <v>9</v>
      </c>
      <c r="I254" s="4"/>
      <c r="J254" s="4"/>
      <c r="K254" s="2"/>
      <c r="L254" s="4" t="s">
        <v>10</v>
      </c>
      <c r="M254" s="4"/>
      <c r="N254" s="4"/>
      <c r="O254" s="4" t="s">
        <v>11</v>
      </c>
      <c r="P254" s="4"/>
      <c r="Q254" s="4"/>
      <c r="R254" s="4"/>
    </row>
    <row r="255" spans="1:19" ht="25.5" x14ac:dyDescent="0.2">
      <c r="A255" s="5"/>
      <c r="B255" s="5"/>
      <c r="C255" s="5"/>
      <c r="D255" s="5"/>
      <c r="E255" s="5"/>
      <c r="F255" s="6"/>
      <c r="G255" s="6"/>
      <c r="H255" s="7" t="s">
        <v>12</v>
      </c>
      <c r="I255" s="8" t="s">
        <v>13</v>
      </c>
      <c r="J255" s="7" t="s">
        <v>14</v>
      </c>
      <c r="K255" s="9"/>
      <c r="L255" s="7" t="s">
        <v>12</v>
      </c>
      <c r="M255" s="7" t="s">
        <v>15</v>
      </c>
      <c r="N255" s="7" t="s">
        <v>14</v>
      </c>
      <c r="O255" s="8" t="s">
        <v>16</v>
      </c>
      <c r="P255" s="7" t="s">
        <v>12</v>
      </c>
      <c r="Q255" s="7" t="s">
        <v>15</v>
      </c>
      <c r="R255" s="7" t="s">
        <v>14</v>
      </c>
    </row>
    <row r="256" spans="1:19" ht="15.75" x14ac:dyDescent="0.25">
      <c r="A256" s="10"/>
      <c r="B256" s="11"/>
      <c r="C256" s="10"/>
      <c r="D256" s="11"/>
      <c r="E256" s="12" t="s">
        <v>110</v>
      </c>
      <c r="F256" s="10"/>
      <c r="G256" s="10"/>
      <c r="H256" s="13">
        <f>F256*G256</f>
        <v>0</v>
      </c>
      <c r="I256" s="13"/>
      <c r="J256" s="13">
        <f>H256*I256</f>
        <v>0</v>
      </c>
      <c r="K256" s="13"/>
      <c r="L256" s="13"/>
      <c r="M256" s="13"/>
      <c r="N256" s="13">
        <f>L256*M256</f>
        <v>0</v>
      </c>
      <c r="O256" s="13"/>
      <c r="P256" s="13"/>
      <c r="Q256" s="13"/>
      <c r="R256" s="13">
        <f>P256*Q256</f>
        <v>0</v>
      </c>
      <c r="S256" s="14"/>
    </row>
    <row r="257" spans="1:19" ht="15" x14ac:dyDescent="0.2">
      <c r="A257" s="10"/>
      <c r="B257" s="11"/>
      <c r="C257" s="10"/>
      <c r="D257" s="10"/>
      <c r="E257" s="15" t="s">
        <v>18</v>
      </c>
      <c r="F257" s="10"/>
      <c r="G257" s="10"/>
      <c r="H257" s="13">
        <f>F257*G257</f>
        <v>0</v>
      </c>
      <c r="I257" s="13"/>
      <c r="J257" s="13">
        <f>H257*I257</f>
        <v>0</v>
      </c>
      <c r="K257" s="13"/>
      <c r="L257" s="13"/>
      <c r="M257" s="13"/>
      <c r="N257" s="13">
        <f>L257*M257</f>
        <v>0</v>
      </c>
      <c r="O257" s="13"/>
      <c r="P257" s="13"/>
      <c r="Q257" s="13"/>
      <c r="R257" s="13">
        <f t="shared" ref="R257:R269" si="86">P257*Q257</f>
        <v>0</v>
      </c>
      <c r="S257" s="14"/>
    </row>
    <row r="258" spans="1:19" ht="15" x14ac:dyDescent="0.2">
      <c r="A258" s="10"/>
      <c r="B258" s="11"/>
      <c r="C258" s="16"/>
      <c r="D258" s="10"/>
      <c r="E258" s="15"/>
      <c r="F258" s="10"/>
      <c r="G258" s="10"/>
      <c r="H258" s="13">
        <f t="shared" ref="H258:H268" si="87">F258*G258</f>
        <v>0</v>
      </c>
      <c r="I258" s="13"/>
      <c r="J258" s="13">
        <f t="shared" ref="J258:J268" si="88">H258*I258</f>
        <v>0</v>
      </c>
      <c r="K258" s="13"/>
      <c r="L258" s="13"/>
      <c r="M258" s="13"/>
      <c r="N258" s="13">
        <f t="shared" ref="N258:N268" si="89">L258*M258</f>
        <v>0</v>
      </c>
      <c r="O258" s="13"/>
      <c r="P258" s="13"/>
      <c r="Q258" s="13"/>
      <c r="R258" s="13">
        <f t="shared" si="86"/>
        <v>0</v>
      </c>
      <c r="S258" s="14"/>
    </row>
    <row r="259" spans="1:19" ht="25.5" x14ac:dyDescent="0.2">
      <c r="A259" s="10">
        <v>1</v>
      </c>
      <c r="B259" s="11" t="s">
        <v>111</v>
      </c>
      <c r="C259" s="16">
        <v>45220</v>
      </c>
      <c r="D259" s="10"/>
      <c r="E259" s="15" t="s">
        <v>112</v>
      </c>
      <c r="F259" s="10">
        <v>0.5</v>
      </c>
      <c r="G259" s="10">
        <v>2</v>
      </c>
      <c r="H259" s="13">
        <f t="shared" si="87"/>
        <v>1</v>
      </c>
      <c r="I259" s="13">
        <v>600</v>
      </c>
      <c r="J259" s="13">
        <f t="shared" si="88"/>
        <v>600</v>
      </c>
      <c r="K259" s="13" t="s">
        <v>33</v>
      </c>
      <c r="L259" s="13">
        <v>0.5</v>
      </c>
      <c r="M259" s="13">
        <v>500</v>
      </c>
      <c r="N259" s="13">
        <f t="shared" si="89"/>
        <v>250</v>
      </c>
      <c r="O259" s="13"/>
      <c r="P259" s="13"/>
      <c r="Q259" s="13"/>
      <c r="R259" s="13">
        <f t="shared" si="86"/>
        <v>0</v>
      </c>
      <c r="S259" s="14"/>
    </row>
    <row r="260" spans="1:19" ht="15" x14ac:dyDescent="0.2">
      <c r="A260" s="10"/>
      <c r="B260" s="11"/>
      <c r="C260" s="16"/>
      <c r="D260" s="10"/>
      <c r="E260" s="15"/>
      <c r="F260" s="10"/>
      <c r="G260" s="10"/>
      <c r="H260" s="13">
        <f t="shared" si="87"/>
        <v>0</v>
      </c>
      <c r="I260" s="13"/>
      <c r="J260" s="13">
        <f t="shared" si="88"/>
        <v>0</v>
      </c>
      <c r="K260" s="13"/>
      <c r="L260" s="13"/>
      <c r="M260" s="13"/>
      <c r="N260" s="13">
        <f t="shared" si="89"/>
        <v>0</v>
      </c>
      <c r="O260" s="13"/>
      <c r="P260" s="13"/>
      <c r="Q260" s="13"/>
      <c r="R260" s="13">
        <f t="shared" si="86"/>
        <v>0</v>
      </c>
      <c r="S260" s="14"/>
    </row>
    <row r="261" spans="1:19" ht="25.5" x14ac:dyDescent="0.2">
      <c r="A261" s="10">
        <v>2</v>
      </c>
      <c r="B261" s="11" t="s">
        <v>111</v>
      </c>
      <c r="C261" s="16">
        <v>45220</v>
      </c>
      <c r="D261" s="10"/>
      <c r="E261" s="15" t="s">
        <v>42</v>
      </c>
      <c r="F261" s="10">
        <v>0.5</v>
      </c>
      <c r="G261" s="10">
        <v>2</v>
      </c>
      <c r="H261" s="13">
        <f t="shared" si="87"/>
        <v>1</v>
      </c>
      <c r="I261" s="13">
        <v>600</v>
      </c>
      <c r="J261" s="13">
        <f t="shared" si="88"/>
        <v>600</v>
      </c>
      <c r="K261" s="13" t="s">
        <v>33</v>
      </c>
      <c r="L261" s="13">
        <v>0.5</v>
      </c>
      <c r="M261" s="13">
        <v>500</v>
      </c>
      <c r="N261" s="13">
        <f t="shared" si="89"/>
        <v>250</v>
      </c>
      <c r="O261" s="13"/>
      <c r="P261" s="13"/>
      <c r="Q261" s="13"/>
      <c r="R261" s="13">
        <f t="shared" si="86"/>
        <v>0</v>
      </c>
      <c r="S261" s="14"/>
    </row>
    <row r="262" spans="1:19" ht="15" x14ac:dyDescent="0.2">
      <c r="A262" s="10"/>
      <c r="B262" s="11"/>
      <c r="C262" s="10"/>
      <c r="D262" s="10"/>
      <c r="E262" s="15"/>
      <c r="F262" s="10"/>
      <c r="G262" s="10"/>
      <c r="H262" s="13">
        <f t="shared" si="87"/>
        <v>0</v>
      </c>
      <c r="I262" s="13"/>
      <c r="J262" s="13">
        <f t="shared" si="88"/>
        <v>0</v>
      </c>
      <c r="K262" s="13"/>
      <c r="L262" s="13"/>
      <c r="M262" s="13"/>
      <c r="N262" s="13">
        <f t="shared" si="89"/>
        <v>0</v>
      </c>
      <c r="O262" s="13"/>
      <c r="P262" s="13"/>
      <c r="Q262" s="13"/>
      <c r="R262" s="13">
        <f t="shared" si="86"/>
        <v>0</v>
      </c>
      <c r="S262" s="14"/>
    </row>
    <row r="263" spans="1:19" ht="25.5" x14ac:dyDescent="0.2">
      <c r="A263" s="10">
        <v>3</v>
      </c>
      <c r="B263" s="11" t="s">
        <v>113</v>
      </c>
      <c r="C263" s="16">
        <v>45219</v>
      </c>
      <c r="D263" s="10"/>
      <c r="E263" s="15" t="s">
        <v>114</v>
      </c>
      <c r="F263" s="10">
        <v>0.5</v>
      </c>
      <c r="G263" s="10">
        <v>2</v>
      </c>
      <c r="H263" s="13">
        <f t="shared" si="87"/>
        <v>1</v>
      </c>
      <c r="I263" s="13">
        <v>600</v>
      </c>
      <c r="J263" s="13">
        <f t="shared" si="88"/>
        <v>600</v>
      </c>
      <c r="K263" s="13" t="s">
        <v>25</v>
      </c>
      <c r="L263" s="13">
        <v>0.5</v>
      </c>
      <c r="M263" s="13">
        <v>450</v>
      </c>
      <c r="N263" s="13">
        <f t="shared" si="89"/>
        <v>225</v>
      </c>
      <c r="O263" s="13"/>
      <c r="P263" s="13"/>
      <c r="Q263" s="13"/>
      <c r="R263" s="13">
        <f t="shared" si="86"/>
        <v>0</v>
      </c>
      <c r="S263" s="14"/>
    </row>
    <row r="264" spans="1:19" ht="15" x14ac:dyDescent="0.2">
      <c r="A264" s="10"/>
      <c r="B264" s="11"/>
      <c r="C264" s="16"/>
      <c r="D264" s="10"/>
      <c r="E264" s="17"/>
      <c r="F264" s="10"/>
      <c r="G264" s="10"/>
      <c r="H264" s="13">
        <f t="shared" si="87"/>
        <v>0</v>
      </c>
      <c r="I264" s="13"/>
      <c r="J264" s="13">
        <f t="shared" si="88"/>
        <v>0</v>
      </c>
      <c r="K264" s="13"/>
      <c r="L264" s="13"/>
      <c r="M264" s="13"/>
      <c r="N264" s="13">
        <f t="shared" si="89"/>
        <v>0</v>
      </c>
      <c r="O264" s="13"/>
      <c r="P264" s="13"/>
      <c r="Q264" s="13"/>
      <c r="R264" s="13">
        <f t="shared" si="86"/>
        <v>0</v>
      </c>
      <c r="S264" s="19"/>
    </row>
    <row r="265" spans="1:19" ht="15" x14ac:dyDescent="0.2">
      <c r="A265" s="10"/>
      <c r="B265" s="11"/>
      <c r="C265" s="16"/>
      <c r="D265" s="10"/>
      <c r="E265" s="17"/>
      <c r="F265" s="10"/>
      <c r="G265" s="10"/>
      <c r="H265" s="13">
        <f t="shared" si="87"/>
        <v>0</v>
      </c>
      <c r="I265" s="13"/>
      <c r="J265" s="13">
        <f t="shared" si="88"/>
        <v>0</v>
      </c>
      <c r="K265" s="13"/>
      <c r="L265" s="13"/>
      <c r="M265" s="13"/>
      <c r="N265" s="13">
        <f t="shared" si="89"/>
        <v>0</v>
      </c>
      <c r="O265" s="13"/>
      <c r="P265" s="13"/>
      <c r="Q265" s="13"/>
      <c r="R265" s="13">
        <f t="shared" si="86"/>
        <v>0</v>
      </c>
      <c r="S265" s="19"/>
    </row>
    <row r="266" spans="1:19" ht="15" x14ac:dyDescent="0.2">
      <c r="A266" s="10"/>
      <c r="B266" s="11"/>
      <c r="C266" s="16"/>
      <c r="D266" s="10"/>
      <c r="E266" s="17"/>
      <c r="F266" s="10"/>
      <c r="G266" s="10"/>
      <c r="H266" s="13">
        <f t="shared" si="87"/>
        <v>0</v>
      </c>
      <c r="I266" s="13"/>
      <c r="J266" s="13">
        <f t="shared" si="88"/>
        <v>0</v>
      </c>
      <c r="K266" s="13"/>
      <c r="L266" s="13"/>
      <c r="M266" s="13"/>
      <c r="N266" s="13">
        <f t="shared" si="89"/>
        <v>0</v>
      </c>
      <c r="O266" s="13"/>
      <c r="P266" s="13"/>
      <c r="Q266" s="13"/>
      <c r="R266" s="13">
        <f t="shared" si="86"/>
        <v>0</v>
      </c>
      <c r="S266" s="19"/>
    </row>
    <row r="267" spans="1:19" ht="15" x14ac:dyDescent="0.2">
      <c r="A267" s="10"/>
      <c r="B267" s="11"/>
      <c r="C267" s="16"/>
      <c r="D267" s="10"/>
      <c r="E267" s="17"/>
      <c r="F267" s="10"/>
      <c r="G267" s="10"/>
      <c r="H267" s="13">
        <f t="shared" si="87"/>
        <v>0</v>
      </c>
      <c r="I267" s="13"/>
      <c r="J267" s="13">
        <f t="shared" si="88"/>
        <v>0</v>
      </c>
      <c r="K267" s="13"/>
      <c r="L267" s="13"/>
      <c r="M267" s="13"/>
      <c r="N267" s="13">
        <f t="shared" si="89"/>
        <v>0</v>
      </c>
      <c r="O267" s="13"/>
      <c r="P267" s="13"/>
      <c r="Q267" s="13"/>
      <c r="R267" s="13">
        <f t="shared" si="86"/>
        <v>0</v>
      </c>
      <c r="S267" s="19"/>
    </row>
    <row r="268" spans="1:19" ht="15" x14ac:dyDescent="0.2">
      <c r="A268" s="10"/>
      <c r="B268" s="11"/>
      <c r="C268" s="16"/>
      <c r="D268" s="10"/>
      <c r="E268" s="17"/>
      <c r="F268" s="10"/>
      <c r="G268" s="10"/>
      <c r="H268" s="13">
        <f t="shared" si="87"/>
        <v>0</v>
      </c>
      <c r="I268" s="13"/>
      <c r="J268" s="13">
        <f t="shared" si="88"/>
        <v>0</v>
      </c>
      <c r="K268" s="13"/>
      <c r="L268" s="13"/>
      <c r="M268" s="13"/>
      <c r="N268" s="13">
        <f t="shared" si="89"/>
        <v>0</v>
      </c>
      <c r="O268" s="13"/>
      <c r="P268" s="13"/>
      <c r="Q268" s="13"/>
      <c r="R268" s="13">
        <f t="shared" si="86"/>
        <v>0</v>
      </c>
      <c r="S268" s="19"/>
    </row>
    <row r="269" spans="1:19" x14ac:dyDescent="0.2">
      <c r="A269" s="10"/>
      <c r="B269" s="11"/>
      <c r="C269" s="10"/>
      <c r="D269" s="10"/>
      <c r="E269" s="10"/>
      <c r="F269" s="10"/>
      <c r="G269" s="10"/>
      <c r="H269" s="13">
        <f>F269*G269</f>
        <v>0</v>
      </c>
      <c r="I269" s="13"/>
      <c r="J269" s="13">
        <f>H269*I269</f>
        <v>0</v>
      </c>
      <c r="K269" s="13"/>
      <c r="L269" s="13"/>
      <c r="M269" s="13"/>
      <c r="N269" s="13">
        <f>L269*M269</f>
        <v>0</v>
      </c>
      <c r="O269" s="13"/>
      <c r="P269" s="13"/>
      <c r="Q269" s="13"/>
      <c r="R269" s="13">
        <f t="shared" si="86"/>
        <v>0</v>
      </c>
      <c r="S269" s="19"/>
    </row>
    <row r="270" spans="1:19" x14ac:dyDescent="0.2">
      <c r="A270" s="10"/>
      <c r="B270" s="11"/>
      <c r="C270" s="10"/>
      <c r="D270" s="10"/>
      <c r="E270" s="20" t="s">
        <v>19</v>
      </c>
      <c r="F270" s="10"/>
      <c r="G270" s="10"/>
      <c r="H270" s="21">
        <f>SUM(H256:H269)</f>
        <v>3</v>
      </c>
      <c r="I270" s="13"/>
      <c r="J270" s="21">
        <f>SUM(J256:J269)</f>
        <v>1800</v>
      </c>
      <c r="K270" s="13"/>
      <c r="L270" s="21">
        <f>SUM(L256:L269)</f>
        <v>1.5</v>
      </c>
      <c r="M270" s="13"/>
      <c r="N270" s="21">
        <f>SUM(N256:N269)</f>
        <v>725</v>
      </c>
      <c r="O270" s="13"/>
      <c r="P270" s="13"/>
      <c r="Q270" s="13"/>
      <c r="R270" s="21">
        <f>SUM(R256:R269)</f>
        <v>0</v>
      </c>
      <c r="S270" s="14">
        <f>J270+N270+R270</f>
        <v>2525</v>
      </c>
    </row>
    <row r="271" spans="1:19" ht="15" x14ac:dyDescent="0.2">
      <c r="A271" s="10" t="s">
        <v>0</v>
      </c>
      <c r="B271" s="11"/>
      <c r="C271" s="10"/>
      <c r="D271" s="10"/>
      <c r="E271" s="15" t="s">
        <v>20</v>
      </c>
      <c r="F271" s="10"/>
      <c r="G271" s="10"/>
      <c r="H271" s="13">
        <f>F271*G271</f>
        <v>0</v>
      </c>
      <c r="I271" s="13"/>
      <c r="J271" s="13">
        <f>H271*I271</f>
        <v>0</v>
      </c>
      <c r="K271" s="13"/>
      <c r="L271" s="13"/>
      <c r="M271" s="13"/>
      <c r="N271" s="13">
        <f>L271*M271</f>
        <v>0</v>
      </c>
      <c r="O271" s="13"/>
      <c r="P271" s="13"/>
      <c r="Q271" s="13"/>
      <c r="R271" s="13">
        <f>P271</f>
        <v>0</v>
      </c>
      <c r="S271" s="22"/>
    </row>
    <row r="272" spans="1:19" ht="15" x14ac:dyDescent="0.2">
      <c r="A272" s="10"/>
      <c r="B272" s="11"/>
      <c r="C272" s="16"/>
      <c r="D272" s="10"/>
      <c r="E272" s="15"/>
      <c r="F272" s="10"/>
      <c r="G272" s="10"/>
      <c r="H272" s="13">
        <f t="shared" ref="H272:H276" si="90">F272*G272</f>
        <v>0</v>
      </c>
      <c r="I272" s="13"/>
      <c r="J272" s="13">
        <f>H272*I272</f>
        <v>0</v>
      </c>
      <c r="K272" s="13"/>
      <c r="L272" s="13"/>
      <c r="M272" s="13"/>
      <c r="N272" s="13">
        <f t="shared" ref="N272:N275" si="91">L272*M272</f>
        <v>0</v>
      </c>
      <c r="O272" s="13"/>
      <c r="P272" s="13"/>
      <c r="Q272" s="13"/>
      <c r="R272" s="13">
        <f>P272*Q272</f>
        <v>0</v>
      </c>
      <c r="S272" s="22"/>
    </row>
    <row r="273" spans="1:19" ht="38.25" x14ac:dyDescent="0.2">
      <c r="A273" s="10">
        <v>1</v>
      </c>
      <c r="B273" s="11" t="s">
        <v>115</v>
      </c>
      <c r="C273" s="16">
        <v>45211</v>
      </c>
      <c r="D273" s="10"/>
      <c r="E273" s="15" t="s">
        <v>90</v>
      </c>
      <c r="F273" s="10">
        <v>1.5</v>
      </c>
      <c r="G273" s="10">
        <v>2</v>
      </c>
      <c r="H273" s="13">
        <f t="shared" si="90"/>
        <v>3</v>
      </c>
      <c r="I273" s="13">
        <v>600</v>
      </c>
      <c r="J273" s="13">
        <f>H273*I273</f>
        <v>1800</v>
      </c>
      <c r="K273" s="13" t="s">
        <v>33</v>
      </c>
      <c r="L273" s="13">
        <v>0.5</v>
      </c>
      <c r="M273" s="13">
        <v>500</v>
      </c>
      <c r="N273" s="13">
        <f t="shared" si="91"/>
        <v>250</v>
      </c>
      <c r="O273" s="18" t="s">
        <v>116</v>
      </c>
      <c r="P273" s="13">
        <v>1</v>
      </c>
      <c r="Q273" s="13">
        <v>2145</v>
      </c>
      <c r="R273" s="13">
        <f t="shared" ref="R273:R276" si="92">P273*Q273</f>
        <v>2145</v>
      </c>
      <c r="S273" s="22"/>
    </row>
    <row r="274" spans="1:19" ht="15" x14ac:dyDescent="0.2">
      <c r="A274" s="10"/>
      <c r="B274" s="11"/>
      <c r="C274" s="10"/>
      <c r="D274" s="10"/>
      <c r="E274" s="15"/>
      <c r="F274" s="10"/>
      <c r="G274" s="10"/>
      <c r="H274" s="13">
        <f t="shared" si="90"/>
        <v>0</v>
      </c>
      <c r="I274" s="13"/>
      <c r="J274" s="13">
        <f t="shared" ref="J274:J276" si="93">H274*I274</f>
        <v>0</v>
      </c>
      <c r="K274" s="13"/>
      <c r="L274" s="13"/>
      <c r="M274" s="13"/>
      <c r="N274" s="13">
        <f t="shared" si="91"/>
        <v>0</v>
      </c>
      <c r="O274" s="18" t="s">
        <v>117</v>
      </c>
      <c r="P274" s="13">
        <v>4</v>
      </c>
      <c r="Q274" s="13">
        <v>0.8</v>
      </c>
      <c r="R274" s="13">
        <f t="shared" si="92"/>
        <v>3.2</v>
      </c>
      <c r="S274" s="22"/>
    </row>
    <row r="275" spans="1:19" ht="15" x14ac:dyDescent="0.2">
      <c r="A275" s="10"/>
      <c r="B275" s="11"/>
      <c r="C275" s="16"/>
      <c r="D275" s="10"/>
      <c r="E275" s="15"/>
      <c r="F275" s="10"/>
      <c r="G275" s="10"/>
      <c r="H275" s="13">
        <f t="shared" si="90"/>
        <v>0</v>
      </c>
      <c r="I275" s="13"/>
      <c r="J275" s="13">
        <f t="shared" si="93"/>
        <v>0</v>
      </c>
      <c r="K275" s="13"/>
      <c r="L275" s="13"/>
      <c r="M275" s="13"/>
      <c r="N275" s="13">
        <f t="shared" si="91"/>
        <v>0</v>
      </c>
      <c r="O275" s="18"/>
      <c r="P275" s="13"/>
      <c r="Q275" s="13"/>
      <c r="R275" s="13">
        <f t="shared" si="92"/>
        <v>0</v>
      </c>
      <c r="S275" s="22"/>
    </row>
    <row r="276" spans="1:19" x14ac:dyDescent="0.2">
      <c r="A276" s="10"/>
      <c r="B276" s="11"/>
      <c r="C276" s="10"/>
      <c r="D276" s="10"/>
      <c r="E276" s="10"/>
      <c r="F276" s="10"/>
      <c r="G276" s="10"/>
      <c r="H276" s="13">
        <f t="shared" si="90"/>
        <v>0</v>
      </c>
      <c r="I276" s="13"/>
      <c r="J276" s="13">
        <f t="shared" si="93"/>
        <v>0</v>
      </c>
      <c r="K276" s="13"/>
      <c r="L276" s="13"/>
      <c r="M276" s="13"/>
      <c r="N276" s="13">
        <f>L276*M276</f>
        <v>0</v>
      </c>
      <c r="O276" s="18"/>
      <c r="P276" s="13"/>
      <c r="Q276" s="13"/>
      <c r="R276" s="13">
        <f t="shared" si="92"/>
        <v>0</v>
      </c>
      <c r="S276" s="14"/>
    </row>
    <row r="277" spans="1:19" x14ac:dyDescent="0.2">
      <c r="A277" s="10"/>
      <c r="B277" s="11"/>
      <c r="C277" s="10"/>
      <c r="D277" s="10"/>
      <c r="E277" s="20" t="s">
        <v>19</v>
      </c>
      <c r="F277" s="10"/>
      <c r="G277" s="10"/>
      <c r="H277" s="21">
        <f>SUM(H271:H276)</f>
        <v>3</v>
      </c>
      <c r="I277" s="13"/>
      <c r="J277" s="21">
        <f>SUM(J271:J276)</f>
        <v>1800</v>
      </c>
      <c r="K277" s="13"/>
      <c r="L277" s="21">
        <f>SUM(L271:L276)</f>
        <v>0.5</v>
      </c>
      <c r="M277" s="13"/>
      <c r="N277" s="21">
        <f>SUM(N271:N276)</f>
        <v>250</v>
      </c>
      <c r="O277" s="13"/>
      <c r="P277" s="13"/>
      <c r="Q277" s="13"/>
      <c r="R277" s="21">
        <f>SUM(R271:R276)</f>
        <v>2148.1999999999998</v>
      </c>
      <c r="S277" s="14">
        <f>J277+N277+R277</f>
        <v>4198.2</v>
      </c>
    </row>
    <row r="278" spans="1:19" ht="15" x14ac:dyDescent="0.2">
      <c r="A278" s="10"/>
      <c r="B278" s="11"/>
      <c r="C278" s="10"/>
      <c r="D278" s="10"/>
      <c r="E278" s="15" t="s">
        <v>21</v>
      </c>
      <c r="F278" s="10"/>
      <c r="G278" s="10"/>
      <c r="H278" s="13">
        <f>F278*G278</f>
        <v>0</v>
      </c>
      <c r="I278" s="13"/>
      <c r="J278" s="13">
        <f>H278*I278</f>
        <v>0</v>
      </c>
      <c r="K278" s="13"/>
      <c r="L278" s="13"/>
      <c r="M278" s="13"/>
      <c r="N278" s="13">
        <f>L278*M278</f>
        <v>0</v>
      </c>
      <c r="O278" s="13"/>
      <c r="P278" s="13"/>
      <c r="Q278" s="13"/>
      <c r="R278" s="13">
        <f t="shared" ref="R278:R292" si="94">P278*Q278</f>
        <v>0</v>
      </c>
      <c r="S278" s="22"/>
    </row>
    <row r="279" spans="1:19" ht="15" x14ac:dyDescent="0.2">
      <c r="A279" s="10"/>
      <c r="B279" s="11"/>
      <c r="C279" s="16"/>
      <c r="D279" s="10"/>
      <c r="E279" s="15"/>
      <c r="F279" s="10"/>
      <c r="G279" s="10"/>
      <c r="H279" s="13">
        <f>F279*G279</f>
        <v>0</v>
      </c>
      <c r="I279" s="13"/>
      <c r="J279" s="13">
        <f>H279*I279</f>
        <v>0</v>
      </c>
      <c r="K279" s="13"/>
      <c r="L279" s="13"/>
      <c r="M279" s="13"/>
      <c r="N279" s="13">
        <f>L279*M279</f>
        <v>0</v>
      </c>
      <c r="O279" s="13"/>
      <c r="P279" s="13"/>
      <c r="Q279" s="13"/>
      <c r="R279" s="13">
        <f t="shared" si="94"/>
        <v>0</v>
      </c>
      <c r="S279" s="22"/>
    </row>
    <row r="280" spans="1:19" ht="76.5" x14ac:dyDescent="0.2">
      <c r="A280" s="10">
        <v>1</v>
      </c>
      <c r="B280" s="11" t="s">
        <v>118</v>
      </c>
      <c r="C280" s="16">
        <v>45212</v>
      </c>
      <c r="D280" s="10"/>
      <c r="E280" s="15"/>
      <c r="F280" s="10">
        <v>3</v>
      </c>
      <c r="G280" s="10">
        <v>1</v>
      </c>
      <c r="H280" s="13">
        <f>F280*G280</f>
        <v>3</v>
      </c>
      <c r="I280" s="13">
        <v>600</v>
      </c>
      <c r="J280" s="13">
        <f>H280*I280</f>
        <v>1800</v>
      </c>
      <c r="K280" s="13" t="s">
        <v>33</v>
      </c>
      <c r="L280" s="13">
        <v>0.5</v>
      </c>
      <c r="M280" s="13">
        <v>500</v>
      </c>
      <c r="N280" s="13">
        <f>L280*M280</f>
        <v>250</v>
      </c>
      <c r="O280" s="18" t="s">
        <v>119</v>
      </c>
      <c r="P280" s="13">
        <v>50</v>
      </c>
      <c r="Q280" s="13">
        <v>3.1</v>
      </c>
      <c r="R280" s="13">
        <f t="shared" si="94"/>
        <v>155</v>
      </c>
      <c r="S280" s="22"/>
    </row>
    <row r="281" spans="1:19" ht="25.5" x14ac:dyDescent="0.2">
      <c r="A281" s="10"/>
      <c r="B281" s="11"/>
      <c r="C281" s="10"/>
      <c r="D281" s="10"/>
      <c r="E281" s="15"/>
      <c r="F281" s="10"/>
      <c r="G281" s="10"/>
      <c r="H281" s="13"/>
      <c r="I281" s="13"/>
      <c r="J281" s="13"/>
      <c r="K281" s="13"/>
      <c r="L281" s="13"/>
      <c r="M281" s="13"/>
      <c r="N281" s="13"/>
      <c r="O281" s="18" t="s">
        <v>120</v>
      </c>
      <c r="P281" s="13">
        <v>50</v>
      </c>
      <c r="Q281" s="13">
        <v>56</v>
      </c>
      <c r="R281" s="13">
        <f t="shared" si="94"/>
        <v>2800</v>
      </c>
      <c r="S281" s="22"/>
    </row>
    <row r="282" spans="1:19" ht="15" x14ac:dyDescent="0.2">
      <c r="A282" s="10"/>
      <c r="B282" s="11"/>
      <c r="C282" s="16"/>
      <c r="D282" s="10"/>
      <c r="E282" s="15"/>
      <c r="F282" s="10"/>
      <c r="G282" s="10"/>
      <c r="H282" s="13">
        <f>F282*G282</f>
        <v>0</v>
      </c>
      <c r="I282" s="13"/>
      <c r="J282" s="13">
        <f>H282*I282</f>
        <v>0</v>
      </c>
      <c r="K282" s="13"/>
      <c r="L282" s="13"/>
      <c r="M282" s="13"/>
      <c r="N282" s="13">
        <f>L282*M282</f>
        <v>0</v>
      </c>
      <c r="O282" s="18" t="s">
        <v>121</v>
      </c>
      <c r="P282" s="13">
        <v>1</v>
      </c>
      <c r="Q282" s="13">
        <v>177</v>
      </c>
      <c r="R282" s="13">
        <f t="shared" si="94"/>
        <v>177</v>
      </c>
      <c r="S282" s="22"/>
    </row>
    <row r="283" spans="1:19" ht="15" x14ac:dyDescent="0.2">
      <c r="A283" s="10"/>
      <c r="B283" s="11"/>
      <c r="C283" s="10"/>
      <c r="D283" s="10"/>
      <c r="E283" s="15"/>
      <c r="F283" s="10"/>
      <c r="G283" s="10"/>
      <c r="H283" s="13"/>
      <c r="I283" s="13"/>
      <c r="J283" s="13"/>
      <c r="K283" s="13"/>
      <c r="L283" s="13"/>
      <c r="M283" s="13"/>
      <c r="N283" s="13"/>
      <c r="O283" s="18" t="s">
        <v>122</v>
      </c>
      <c r="P283" s="13">
        <v>1</v>
      </c>
      <c r="Q283" s="13">
        <v>180</v>
      </c>
      <c r="R283" s="13">
        <f t="shared" si="94"/>
        <v>180</v>
      </c>
      <c r="S283" s="22"/>
    </row>
    <row r="284" spans="1:19" ht="25.5" x14ac:dyDescent="0.2">
      <c r="A284" s="10"/>
      <c r="B284" s="11"/>
      <c r="C284" s="16"/>
      <c r="D284" s="10"/>
      <c r="E284" s="15"/>
      <c r="F284" s="10"/>
      <c r="G284" s="10"/>
      <c r="H284" s="13">
        <f>F284*G284</f>
        <v>0</v>
      </c>
      <c r="I284" s="13"/>
      <c r="J284" s="13">
        <f t="shared" ref="J284:J292" si="95">H284*I284</f>
        <v>0</v>
      </c>
      <c r="K284" s="13"/>
      <c r="L284" s="13"/>
      <c r="M284" s="13"/>
      <c r="N284" s="13">
        <f>L284*M284</f>
        <v>0</v>
      </c>
      <c r="O284" s="18" t="s">
        <v>123</v>
      </c>
      <c r="P284" s="13">
        <v>1</v>
      </c>
      <c r="Q284" s="13">
        <v>178</v>
      </c>
      <c r="R284" s="13">
        <f t="shared" si="94"/>
        <v>178</v>
      </c>
      <c r="S284" s="22"/>
    </row>
    <row r="285" spans="1:19" ht="25.5" x14ac:dyDescent="0.2">
      <c r="A285" s="10"/>
      <c r="B285" s="11"/>
      <c r="C285" s="10"/>
      <c r="D285" s="10"/>
      <c r="E285" s="10"/>
      <c r="F285" s="10"/>
      <c r="G285" s="10"/>
      <c r="H285" s="13">
        <f>F285*G285</f>
        <v>0</v>
      </c>
      <c r="I285" s="13"/>
      <c r="J285" s="13">
        <f t="shared" si="95"/>
        <v>0</v>
      </c>
      <c r="K285" s="13"/>
      <c r="L285" s="13"/>
      <c r="M285" s="13"/>
      <c r="N285" s="13">
        <f>L285*M285</f>
        <v>0</v>
      </c>
      <c r="O285" s="18" t="s">
        <v>124</v>
      </c>
      <c r="P285" s="13">
        <v>1</v>
      </c>
      <c r="Q285" s="13">
        <v>132</v>
      </c>
      <c r="R285" s="13">
        <f t="shared" si="94"/>
        <v>132</v>
      </c>
      <c r="S285" s="22"/>
    </row>
    <row r="286" spans="1:19" ht="25.5" x14ac:dyDescent="0.2">
      <c r="A286" s="10"/>
      <c r="B286" s="11"/>
      <c r="C286" s="10"/>
      <c r="D286" s="10"/>
      <c r="E286" s="10"/>
      <c r="F286" s="10"/>
      <c r="G286" s="10"/>
      <c r="H286" s="13">
        <f>F286*G286</f>
        <v>0</v>
      </c>
      <c r="I286" s="13"/>
      <c r="J286" s="13">
        <f t="shared" si="95"/>
        <v>0</v>
      </c>
      <c r="K286" s="13"/>
      <c r="L286" s="13"/>
      <c r="M286" s="13"/>
      <c r="N286" s="13">
        <f>L286*M286</f>
        <v>0</v>
      </c>
      <c r="O286" s="18" t="s">
        <v>125</v>
      </c>
      <c r="P286" s="13">
        <v>50</v>
      </c>
      <c r="Q286" s="13">
        <v>18</v>
      </c>
      <c r="R286" s="13">
        <f t="shared" si="94"/>
        <v>900</v>
      </c>
      <c r="S286" s="22"/>
    </row>
    <row r="287" spans="1:19" x14ac:dyDescent="0.2">
      <c r="A287" s="10"/>
      <c r="B287" s="11"/>
      <c r="C287" s="10"/>
      <c r="D287" s="10"/>
      <c r="E287" s="10"/>
      <c r="F287" s="10"/>
      <c r="G287" s="10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22"/>
    </row>
    <row r="288" spans="1:19" ht="76.5" x14ac:dyDescent="0.2">
      <c r="A288" s="10">
        <v>2</v>
      </c>
      <c r="B288" s="11" t="s">
        <v>126</v>
      </c>
      <c r="C288" s="16">
        <v>45215</v>
      </c>
      <c r="D288" s="10"/>
      <c r="E288" s="10"/>
      <c r="F288" s="10">
        <v>1</v>
      </c>
      <c r="G288" s="10">
        <v>2</v>
      </c>
      <c r="H288" s="13">
        <f t="shared" ref="H288:H291" si="96">F288*G288</f>
        <v>2</v>
      </c>
      <c r="I288" s="13">
        <v>600</v>
      </c>
      <c r="J288" s="13">
        <f t="shared" ref="J288:J291" si="97">H288*I288</f>
        <v>1200</v>
      </c>
      <c r="K288" s="13" t="s">
        <v>33</v>
      </c>
      <c r="L288" s="13">
        <v>0.5</v>
      </c>
      <c r="M288" s="13">
        <v>500</v>
      </c>
      <c r="N288" s="13">
        <f t="shared" ref="N288:N291" si="98">L288*M288</f>
        <v>250</v>
      </c>
      <c r="O288" s="18" t="s">
        <v>127</v>
      </c>
      <c r="P288" s="13">
        <v>1</v>
      </c>
      <c r="Q288" s="13">
        <v>350</v>
      </c>
      <c r="R288" s="13">
        <f t="shared" ref="R288:R291" si="99">P288*Q288</f>
        <v>350</v>
      </c>
      <c r="S288" s="22"/>
    </row>
    <row r="289" spans="1:19" x14ac:dyDescent="0.2">
      <c r="A289" s="10"/>
      <c r="B289" s="11"/>
      <c r="C289" s="10"/>
      <c r="D289" s="10"/>
      <c r="E289" s="10"/>
      <c r="F289" s="10"/>
      <c r="G289" s="10"/>
      <c r="H289" s="13">
        <f t="shared" si="96"/>
        <v>0</v>
      </c>
      <c r="I289" s="13"/>
      <c r="J289" s="13">
        <f t="shared" si="97"/>
        <v>0</v>
      </c>
      <c r="K289" s="13"/>
      <c r="L289" s="13"/>
      <c r="M289" s="13"/>
      <c r="N289" s="13">
        <f t="shared" si="98"/>
        <v>0</v>
      </c>
      <c r="O289" s="18"/>
      <c r="P289" s="13"/>
      <c r="Q289" s="13"/>
      <c r="R289" s="13">
        <f t="shared" si="99"/>
        <v>0</v>
      </c>
      <c r="S289" s="22"/>
    </row>
    <row r="290" spans="1:19" x14ac:dyDescent="0.2">
      <c r="A290" s="10"/>
      <c r="B290" s="11"/>
      <c r="C290" s="10"/>
      <c r="D290" s="10"/>
      <c r="E290" s="10"/>
      <c r="F290" s="10"/>
      <c r="G290" s="10"/>
      <c r="H290" s="13">
        <f t="shared" si="96"/>
        <v>0</v>
      </c>
      <c r="I290" s="13"/>
      <c r="J290" s="13">
        <f t="shared" si="97"/>
        <v>0</v>
      </c>
      <c r="K290" s="13"/>
      <c r="L290" s="13"/>
      <c r="M290" s="13"/>
      <c r="N290" s="13">
        <f t="shared" si="98"/>
        <v>0</v>
      </c>
      <c r="O290" s="18"/>
      <c r="P290" s="13"/>
      <c r="Q290" s="13"/>
      <c r="R290" s="13">
        <f t="shared" si="99"/>
        <v>0</v>
      </c>
      <c r="S290" s="22"/>
    </row>
    <row r="291" spans="1:19" x14ac:dyDescent="0.2">
      <c r="A291" s="10"/>
      <c r="B291" s="11"/>
      <c r="C291" s="10"/>
      <c r="D291" s="10"/>
      <c r="E291" s="10"/>
      <c r="F291" s="10"/>
      <c r="G291" s="10"/>
      <c r="H291" s="13">
        <f t="shared" si="96"/>
        <v>0</v>
      </c>
      <c r="I291" s="13"/>
      <c r="J291" s="13">
        <f t="shared" si="97"/>
        <v>0</v>
      </c>
      <c r="K291" s="13"/>
      <c r="L291" s="13"/>
      <c r="M291" s="13"/>
      <c r="N291" s="13">
        <f t="shared" si="98"/>
        <v>0</v>
      </c>
      <c r="O291" s="18"/>
      <c r="P291" s="13"/>
      <c r="Q291" s="13"/>
      <c r="R291" s="13">
        <f t="shared" si="99"/>
        <v>0</v>
      </c>
      <c r="S291" s="22"/>
    </row>
    <row r="292" spans="1:19" x14ac:dyDescent="0.2">
      <c r="A292" s="10"/>
      <c r="B292" s="11"/>
      <c r="C292" s="10"/>
      <c r="D292" s="10"/>
      <c r="E292" s="10"/>
      <c r="F292" s="10"/>
      <c r="G292" s="10"/>
      <c r="H292" s="13">
        <f>F292*G292</f>
        <v>0</v>
      </c>
      <c r="I292" s="13"/>
      <c r="J292" s="13">
        <f t="shared" si="95"/>
        <v>0</v>
      </c>
      <c r="K292" s="13"/>
      <c r="L292" s="13"/>
      <c r="M292" s="13"/>
      <c r="N292" s="13">
        <f>L292*M292</f>
        <v>0</v>
      </c>
      <c r="O292" s="18"/>
      <c r="P292" s="13"/>
      <c r="Q292" s="13"/>
      <c r="R292" s="13">
        <f t="shared" si="94"/>
        <v>0</v>
      </c>
      <c r="S292" s="22"/>
    </row>
    <row r="293" spans="1:19" x14ac:dyDescent="0.2">
      <c r="A293" s="10"/>
      <c r="B293" s="11"/>
      <c r="C293" s="10"/>
      <c r="D293" s="10"/>
      <c r="E293" s="20" t="s">
        <v>19</v>
      </c>
      <c r="F293" s="10"/>
      <c r="G293" s="10"/>
      <c r="H293" s="21">
        <f>SUM(H278:H285)</f>
        <v>3</v>
      </c>
      <c r="I293" s="13"/>
      <c r="J293" s="21">
        <f>SUM(J280:J291)</f>
        <v>3000</v>
      </c>
      <c r="K293" s="13"/>
      <c r="L293" s="21">
        <f>SUM(L278:L285)</f>
        <v>0.5</v>
      </c>
      <c r="M293" s="13"/>
      <c r="N293" s="21">
        <f>SUM(N278:N291)</f>
        <v>500</v>
      </c>
      <c r="O293" s="18"/>
      <c r="P293" s="13"/>
      <c r="Q293" s="13"/>
      <c r="R293" s="21">
        <f>SUM(R278:R291)</f>
        <v>4872</v>
      </c>
      <c r="S293" s="14">
        <f>J293+N293+R293</f>
        <v>8372</v>
      </c>
    </row>
    <row r="294" spans="1:19" x14ac:dyDescent="0.2">
      <c r="A294" s="10"/>
      <c r="B294" s="11"/>
      <c r="C294" s="10"/>
      <c r="D294" s="10"/>
      <c r="E294" s="20" t="s">
        <v>19</v>
      </c>
      <c r="F294" s="10"/>
      <c r="G294" s="10"/>
      <c r="H294" s="21">
        <f>H270+H277+H293</f>
        <v>9</v>
      </c>
      <c r="I294" s="13"/>
      <c r="J294" s="21">
        <f>J270+J277+J293</f>
        <v>6600</v>
      </c>
      <c r="K294" s="13"/>
      <c r="L294" s="21">
        <f>L270+L277+L293</f>
        <v>2.5</v>
      </c>
      <c r="M294" s="13"/>
      <c r="N294" s="21">
        <f>N270+N277+N293</f>
        <v>1475</v>
      </c>
      <c r="O294" s="13"/>
      <c r="P294" s="13"/>
      <c r="Q294" s="13"/>
      <c r="R294" s="21">
        <f>R270+R277+R293</f>
        <v>7020.2</v>
      </c>
      <c r="S294" s="21">
        <f>SUM(S256:S293)</f>
        <v>15095.2</v>
      </c>
    </row>
    <row r="295" spans="1:19" x14ac:dyDescent="0.2">
      <c r="C295" s="23"/>
      <c r="R295" s="24">
        <f>J294+N294+R294</f>
        <v>15095.2</v>
      </c>
      <c r="S295" s="24" t="s">
        <v>0</v>
      </c>
    </row>
    <row r="297" spans="1:19" ht="20.25" x14ac:dyDescent="0.3">
      <c r="F297" t="s">
        <v>0</v>
      </c>
      <c r="H297" s="1" t="s">
        <v>128</v>
      </c>
    </row>
    <row r="299" spans="1:19" x14ac:dyDescent="0.2">
      <c r="A299" s="2" t="s">
        <v>2</v>
      </c>
      <c r="B299" s="2" t="s">
        <v>3</v>
      </c>
      <c r="C299" s="2" t="s">
        <v>4</v>
      </c>
      <c r="D299" s="2" t="s">
        <v>5</v>
      </c>
      <c r="E299" s="2" t="s">
        <v>6</v>
      </c>
      <c r="F299" s="3" t="s">
        <v>7</v>
      </c>
      <c r="G299" s="3" t="s">
        <v>8</v>
      </c>
      <c r="H299" s="4" t="s">
        <v>9</v>
      </c>
      <c r="I299" s="4"/>
      <c r="J299" s="4"/>
      <c r="K299" s="2"/>
      <c r="L299" s="4" t="s">
        <v>10</v>
      </c>
      <c r="M299" s="4"/>
      <c r="N299" s="4"/>
      <c r="O299" s="4" t="s">
        <v>11</v>
      </c>
      <c r="P299" s="4"/>
      <c r="Q299" s="4"/>
      <c r="R299" s="4"/>
    </row>
    <row r="300" spans="1:19" ht="25.5" x14ac:dyDescent="0.2">
      <c r="A300" s="5"/>
      <c r="B300" s="5"/>
      <c r="C300" s="5"/>
      <c r="D300" s="5"/>
      <c r="E300" s="5"/>
      <c r="F300" s="6"/>
      <c r="G300" s="6"/>
      <c r="H300" s="7" t="s">
        <v>12</v>
      </c>
      <c r="I300" s="8" t="s">
        <v>13</v>
      </c>
      <c r="J300" s="7" t="s">
        <v>14</v>
      </c>
      <c r="K300" s="9"/>
      <c r="L300" s="7" t="s">
        <v>12</v>
      </c>
      <c r="M300" s="7" t="s">
        <v>15</v>
      </c>
      <c r="N300" s="7" t="s">
        <v>14</v>
      </c>
      <c r="O300" s="8" t="s">
        <v>16</v>
      </c>
      <c r="P300" s="7" t="s">
        <v>12</v>
      </c>
      <c r="Q300" s="7" t="s">
        <v>15</v>
      </c>
      <c r="R300" s="7" t="s">
        <v>14</v>
      </c>
    </row>
    <row r="301" spans="1:19" ht="15.75" x14ac:dyDescent="0.25">
      <c r="A301" s="10"/>
      <c r="B301" s="11"/>
      <c r="C301" s="10"/>
      <c r="D301" s="11"/>
      <c r="E301" s="12" t="s">
        <v>17</v>
      </c>
      <c r="F301" s="10"/>
      <c r="G301" s="10"/>
      <c r="H301" s="13">
        <f>F301*G301</f>
        <v>0</v>
      </c>
      <c r="I301" s="13"/>
      <c r="J301" s="13">
        <f>H301*I301</f>
        <v>0</v>
      </c>
      <c r="K301" s="13"/>
      <c r="L301" s="13"/>
      <c r="M301" s="13"/>
      <c r="N301" s="13">
        <f>L301*M301</f>
        <v>0</v>
      </c>
      <c r="O301" s="13"/>
      <c r="P301" s="13"/>
      <c r="Q301" s="13"/>
      <c r="R301" s="13">
        <f>P301*Q301</f>
        <v>0</v>
      </c>
      <c r="S301" s="14"/>
    </row>
    <row r="302" spans="1:19" ht="15" x14ac:dyDescent="0.2">
      <c r="A302" s="10"/>
      <c r="B302" s="11"/>
      <c r="C302" s="10"/>
      <c r="D302" s="10"/>
      <c r="E302" s="15" t="s">
        <v>18</v>
      </c>
      <c r="F302" s="10"/>
      <c r="G302" s="10"/>
      <c r="H302" s="13">
        <f>F302*G302</f>
        <v>0</v>
      </c>
      <c r="I302" s="13"/>
      <c r="J302" s="13">
        <f>H302*I302</f>
        <v>0</v>
      </c>
      <c r="K302" s="13"/>
      <c r="L302" s="13"/>
      <c r="M302" s="13"/>
      <c r="N302" s="13">
        <f>L302*M302</f>
        <v>0</v>
      </c>
      <c r="O302" s="13"/>
      <c r="P302" s="13"/>
      <c r="Q302" s="13"/>
      <c r="R302" s="13">
        <f t="shared" ref="R302:R304" si="100">P302*Q302</f>
        <v>0</v>
      </c>
      <c r="S302" s="14"/>
    </row>
    <row r="303" spans="1:19" ht="15" x14ac:dyDescent="0.2">
      <c r="A303" s="10"/>
      <c r="B303" s="11"/>
      <c r="C303" s="16"/>
      <c r="D303" s="10"/>
      <c r="E303" s="15"/>
      <c r="F303" s="10"/>
      <c r="G303" s="10"/>
      <c r="H303" s="13">
        <f t="shared" ref="H303" si="101">F303*G303</f>
        <v>0</v>
      </c>
      <c r="I303" s="13"/>
      <c r="J303" s="13">
        <f>H303*I303</f>
        <v>0</v>
      </c>
      <c r="K303" s="13"/>
      <c r="L303" s="13"/>
      <c r="M303" s="13"/>
      <c r="N303" s="13">
        <f t="shared" ref="N303" si="102">L303*M303</f>
        <v>0</v>
      </c>
      <c r="O303" s="13"/>
      <c r="P303" s="13"/>
      <c r="Q303" s="13"/>
      <c r="R303" s="13">
        <f>P303*Q303</f>
        <v>0</v>
      </c>
      <c r="S303" s="14"/>
    </row>
    <row r="304" spans="1:19" x14ac:dyDescent="0.2">
      <c r="A304" s="10"/>
      <c r="B304" s="11"/>
      <c r="C304" s="10"/>
      <c r="D304" s="10"/>
      <c r="E304" s="10"/>
      <c r="F304" s="10"/>
      <c r="G304" s="10"/>
      <c r="H304" s="13">
        <f>F304*G304</f>
        <v>0</v>
      </c>
      <c r="I304" s="13"/>
      <c r="J304" s="13">
        <f>H304*I304</f>
        <v>0</v>
      </c>
      <c r="K304" s="13"/>
      <c r="L304" s="13"/>
      <c r="M304" s="13"/>
      <c r="N304" s="13">
        <f>L304*M304</f>
        <v>0</v>
      </c>
      <c r="O304" s="18"/>
      <c r="P304" s="13"/>
      <c r="Q304" s="13"/>
      <c r="R304" s="13">
        <f t="shared" si="100"/>
        <v>0</v>
      </c>
      <c r="S304" s="19"/>
    </row>
    <row r="305" spans="1:19" x14ac:dyDescent="0.2">
      <c r="A305" s="10"/>
      <c r="B305" s="11"/>
      <c r="C305" s="10"/>
      <c r="D305" s="10"/>
      <c r="E305" s="20" t="s">
        <v>19</v>
      </c>
      <c r="F305" s="10"/>
      <c r="G305" s="10"/>
      <c r="H305" s="21">
        <f>SUM(H301:H304)</f>
        <v>0</v>
      </c>
      <c r="I305" s="13"/>
      <c r="J305" s="21">
        <f>SUM(J301:J304)</f>
        <v>0</v>
      </c>
      <c r="K305" s="13"/>
      <c r="L305" s="21">
        <f>SUM(L301:L304)</f>
        <v>0</v>
      </c>
      <c r="M305" s="13"/>
      <c r="N305" s="21">
        <f>SUM(N301:N304)</f>
        <v>0</v>
      </c>
      <c r="O305" s="18"/>
      <c r="P305" s="13"/>
      <c r="Q305" s="13"/>
      <c r="R305" s="21">
        <f>SUM(R301:R304)</f>
        <v>0</v>
      </c>
      <c r="S305" s="14">
        <f>J305+N305+R305</f>
        <v>0</v>
      </c>
    </row>
    <row r="306" spans="1:19" ht="15" x14ac:dyDescent="0.2">
      <c r="A306" s="10" t="s">
        <v>0</v>
      </c>
      <c r="B306" s="11"/>
      <c r="C306" s="10"/>
      <c r="D306" s="10"/>
      <c r="E306" s="15" t="s">
        <v>20</v>
      </c>
      <c r="F306" s="10"/>
      <c r="G306" s="10"/>
      <c r="H306" s="13">
        <f>F306*G306</f>
        <v>0</v>
      </c>
      <c r="I306" s="13"/>
      <c r="J306" s="13">
        <f>H306*I306</f>
        <v>0</v>
      </c>
      <c r="K306" s="13"/>
      <c r="L306" s="13"/>
      <c r="M306" s="13"/>
      <c r="N306" s="13">
        <f>L306*M306</f>
        <v>0</v>
      </c>
      <c r="O306" s="18"/>
      <c r="P306" s="13"/>
      <c r="Q306" s="13"/>
      <c r="R306" s="13">
        <f>P306</f>
        <v>0</v>
      </c>
      <c r="S306" s="22"/>
    </row>
    <row r="307" spans="1:19" ht="51" x14ac:dyDescent="0.2">
      <c r="A307" s="10">
        <v>1</v>
      </c>
      <c r="B307" s="11" t="s">
        <v>129</v>
      </c>
      <c r="C307" s="16">
        <v>45243</v>
      </c>
      <c r="D307" s="10"/>
      <c r="E307" s="15"/>
      <c r="F307" s="10">
        <v>4</v>
      </c>
      <c r="G307" s="10">
        <v>2</v>
      </c>
      <c r="H307" s="13">
        <f t="shared" ref="H307:H313" si="103">F307*G307</f>
        <v>8</v>
      </c>
      <c r="I307" s="13">
        <v>600</v>
      </c>
      <c r="J307" s="13">
        <f>H307*I307</f>
        <v>4800</v>
      </c>
      <c r="K307" s="13" t="s">
        <v>33</v>
      </c>
      <c r="L307" s="13">
        <v>2</v>
      </c>
      <c r="M307" s="13">
        <v>500</v>
      </c>
      <c r="N307" s="13">
        <f t="shared" ref="N307:N309" si="104">L307*M307</f>
        <v>1000</v>
      </c>
      <c r="O307" s="18" t="s">
        <v>130</v>
      </c>
      <c r="P307" s="13">
        <v>1.5</v>
      </c>
      <c r="Q307" s="13">
        <v>575</v>
      </c>
      <c r="R307" s="13">
        <f>P307*Q307</f>
        <v>862.5</v>
      </c>
      <c r="S307" s="22"/>
    </row>
    <row r="308" spans="1:19" ht="25.5" x14ac:dyDescent="0.2">
      <c r="A308" s="10"/>
      <c r="B308" s="11"/>
      <c r="C308" s="10"/>
      <c r="D308" s="10"/>
      <c r="E308" s="15"/>
      <c r="F308" s="10"/>
      <c r="G308" s="10"/>
      <c r="H308" s="13">
        <f t="shared" si="103"/>
        <v>0</v>
      </c>
      <c r="I308" s="13"/>
      <c r="J308" s="13">
        <f>H308*I308</f>
        <v>0</v>
      </c>
      <c r="K308" s="13"/>
      <c r="L308" s="13"/>
      <c r="M308" s="13"/>
      <c r="N308" s="13">
        <f t="shared" si="104"/>
        <v>0</v>
      </c>
      <c r="O308" s="18" t="s">
        <v>40</v>
      </c>
      <c r="P308" s="13">
        <v>2</v>
      </c>
      <c r="Q308" s="13">
        <v>598</v>
      </c>
      <c r="R308" s="13">
        <f t="shared" ref="R308:R313" si="105">P308*Q308</f>
        <v>1196</v>
      </c>
      <c r="S308" s="22"/>
    </row>
    <row r="309" spans="1:19" ht="15" x14ac:dyDescent="0.2">
      <c r="A309" s="10"/>
      <c r="B309" s="11"/>
      <c r="C309" s="10"/>
      <c r="D309" s="10"/>
      <c r="E309" s="15"/>
      <c r="F309" s="10"/>
      <c r="G309" s="10"/>
      <c r="H309" s="13">
        <f t="shared" si="103"/>
        <v>0</v>
      </c>
      <c r="I309" s="13"/>
      <c r="J309" s="13">
        <f t="shared" ref="J309:J313" si="106">H309*I309</f>
        <v>0</v>
      </c>
      <c r="K309" s="13"/>
      <c r="L309" s="13"/>
      <c r="M309" s="13"/>
      <c r="N309" s="13">
        <f t="shared" si="104"/>
        <v>0</v>
      </c>
      <c r="O309" s="18" t="s">
        <v>131</v>
      </c>
      <c r="P309" s="13">
        <v>0.5</v>
      </c>
      <c r="Q309" s="13">
        <v>1397</v>
      </c>
      <c r="R309" s="13">
        <f t="shared" si="105"/>
        <v>698.5</v>
      </c>
      <c r="S309" s="22"/>
    </row>
    <row r="310" spans="1:19" ht="15" x14ac:dyDescent="0.2">
      <c r="A310" s="10"/>
      <c r="B310" s="11"/>
      <c r="C310" s="10"/>
      <c r="D310" s="10"/>
      <c r="E310" s="15"/>
      <c r="F310" s="10"/>
      <c r="G310" s="10"/>
      <c r="H310" s="13"/>
      <c r="I310" s="13"/>
      <c r="J310" s="13"/>
      <c r="K310" s="13"/>
      <c r="L310" s="13"/>
      <c r="M310" s="13"/>
      <c r="N310" s="13"/>
      <c r="O310" s="18" t="s">
        <v>132</v>
      </c>
      <c r="P310" s="13">
        <v>1.5</v>
      </c>
      <c r="Q310" s="13">
        <v>735</v>
      </c>
      <c r="R310" s="13">
        <f t="shared" si="105"/>
        <v>1102.5</v>
      </c>
      <c r="S310" s="22"/>
    </row>
    <row r="311" spans="1:19" ht="25.5" x14ac:dyDescent="0.2">
      <c r="A311" s="10"/>
      <c r="B311" s="11"/>
      <c r="C311" s="10"/>
      <c r="D311" s="10"/>
      <c r="E311" s="15"/>
      <c r="F311" s="10"/>
      <c r="G311" s="10"/>
      <c r="H311" s="13"/>
      <c r="I311" s="13"/>
      <c r="J311" s="13"/>
      <c r="K311" s="13"/>
      <c r="L311" s="13"/>
      <c r="M311" s="13"/>
      <c r="N311" s="13"/>
      <c r="O311" s="18" t="s">
        <v>133</v>
      </c>
      <c r="P311" s="13">
        <v>1.5</v>
      </c>
      <c r="Q311" s="13">
        <v>192</v>
      </c>
      <c r="R311" s="13">
        <f t="shared" si="105"/>
        <v>288</v>
      </c>
      <c r="S311" s="22"/>
    </row>
    <row r="312" spans="1:19" ht="15" x14ac:dyDescent="0.2">
      <c r="A312" s="10"/>
      <c r="B312" s="11"/>
      <c r="C312" s="10"/>
      <c r="D312" s="10"/>
      <c r="E312" s="15"/>
      <c r="F312" s="10"/>
      <c r="G312" s="10"/>
      <c r="H312" s="13"/>
      <c r="I312" s="13"/>
      <c r="J312" s="13"/>
      <c r="K312" s="13"/>
      <c r="L312" s="13"/>
      <c r="M312" s="13"/>
      <c r="N312" s="13"/>
      <c r="O312" s="18"/>
      <c r="P312" s="13"/>
      <c r="Q312" s="13"/>
      <c r="R312" s="13">
        <f t="shared" si="105"/>
        <v>0</v>
      </c>
      <c r="S312" s="22"/>
    </row>
    <row r="313" spans="1:19" x14ac:dyDescent="0.2">
      <c r="A313" s="10"/>
      <c r="B313" s="11"/>
      <c r="C313" s="10"/>
      <c r="D313" s="10"/>
      <c r="E313" s="10"/>
      <c r="F313" s="10"/>
      <c r="G313" s="10"/>
      <c r="H313" s="13">
        <f t="shared" si="103"/>
        <v>0</v>
      </c>
      <c r="I313" s="13"/>
      <c r="J313" s="13">
        <f t="shared" si="106"/>
        <v>0</v>
      </c>
      <c r="K313" s="13"/>
      <c r="L313" s="13"/>
      <c r="M313" s="13"/>
      <c r="N313" s="13">
        <f>L313*M313</f>
        <v>0</v>
      </c>
      <c r="O313" s="18"/>
      <c r="P313" s="13"/>
      <c r="Q313" s="13"/>
      <c r="R313" s="13">
        <f t="shared" si="105"/>
        <v>0</v>
      </c>
      <c r="S313" s="14"/>
    </row>
    <row r="314" spans="1:19" x14ac:dyDescent="0.2">
      <c r="A314" s="10"/>
      <c r="B314" s="11"/>
      <c r="C314" s="10"/>
      <c r="D314" s="10"/>
      <c r="E314" s="20" t="s">
        <v>19</v>
      </c>
      <c r="F314" s="10"/>
      <c r="G314" s="10"/>
      <c r="H314" s="21">
        <f>SUM(H306:H313)</f>
        <v>8</v>
      </c>
      <c r="I314" s="13"/>
      <c r="J314" s="21">
        <f>SUM(J306:J313)</f>
        <v>4800</v>
      </c>
      <c r="K314" s="13"/>
      <c r="L314" s="21">
        <f>SUM(L306:L313)</f>
        <v>2</v>
      </c>
      <c r="M314" s="13"/>
      <c r="N314" s="21">
        <f>SUM(N306:N313)</f>
        <v>1000</v>
      </c>
      <c r="O314" s="18"/>
      <c r="P314" s="13"/>
      <c r="Q314" s="13"/>
      <c r="R314" s="21">
        <f>SUM(R306:R313)</f>
        <v>4147.5</v>
      </c>
      <c r="S314" s="14">
        <f>J314+N314+R314</f>
        <v>9947.5</v>
      </c>
    </row>
    <row r="315" spans="1:19" ht="15" x14ac:dyDescent="0.2">
      <c r="A315" s="10"/>
      <c r="B315" s="11"/>
      <c r="C315" s="10"/>
      <c r="D315" s="10"/>
      <c r="E315" s="15" t="s">
        <v>21</v>
      </c>
      <c r="F315" s="10"/>
      <c r="G315" s="10"/>
      <c r="H315" s="13">
        <f>F315*G315</f>
        <v>0</v>
      </c>
      <c r="I315" s="13"/>
      <c r="J315" s="13">
        <f>H315*I315</f>
        <v>0</v>
      </c>
      <c r="K315" s="13"/>
      <c r="L315" s="13"/>
      <c r="M315" s="13"/>
      <c r="N315" s="13">
        <f>L315*M315</f>
        <v>0</v>
      </c>
      <c r="O315" s="18"/>
      <c r="P315" s="13"/>
      <c r="Q315" s="13"/>
      <c r="R315" s="13">
        <f>P315*Q315</f>
        <v>0</v>
      </c>
      <c r="S315" s="22"/>
    </row>
    <row r="316" spans="1:19" ht="127.5" x14ac:dyDescent="0.2">
      <c r="A316" s="10">
        <v>1</v>
      </c>
      <c r="B316" s="11" t="s">
        <v>134</v>
      </c>
      <c r="C316" s="16">
        <v>45245</v>
      </c>
      <c r="D316" s="10"/>
      <c r="E316" s="15" t="s">
        <v>24</v>
      </c>
      <c r="F316" s="10">
        <v>1</v>
      </c>
      <c r="G316" s="10">
        <v>1</v>
      </c>
      <c r="H316" s="13">
        <f>F316*G316</f>
        <v>1</v>
      </c>
      <c r="I316" s="13">
        <v>600</v>
      </c>
      <c r="J316" s="13">
        <f>H316*I316</f>
        <v>600</v>
      </c>
      <c r="K316" s="13" t="s">
        <v>33</v>
      </c>
      <c r="L316" s="13">
        <v>0.5</v>
      </c>
      <c r="M316" s="13">
        <v>500</v>
      </c>
      <c r="N316" s="13">
        <f>L316*M316</f>
        <v>250</v>
      </c>
      <c r="O316" s="18" t="s">
        <v>44</v>
      </c>
      <c r="P316" s="13">
        <v>0.5</v>
      </c>
      <c r="Q316" s="13">
        <v>68</v>
      </c>
      <c r="R316" s="13">
        <f t="shared" ref="R316:R321" si="107">P316*Q316</f>
        <v>34</v>
      </c>
      <c r="S316" s="22"/>
    </row>
    <row r="317" spans="1:19" ht="25.5" x14ac:dyDescent="0.2">
      <c r="A317" s="10"/>
      <c r="B317" s="11"/>
      <c r="C317" s="16"/>
      <c r="D317" s="10"/>
      <c r="E317" s="15"/>
      <c r="F317" s="10"/>
      <c r="G317" s="10"/>
      <c r="H317" s="13">
        <f>F317*G317</f>
        <v>0</v>
      </c>
      <c r="I317" s="13"/>
      <c r="J317" s="13">
        <f t="shared" ref="J317:J321" si="108">H317*I317</f>
        <v>0</v>
      </c>
      <c r="K317" s="13"/>
      <c r="L317" s="13"/>
      <c r="M317" s="13"/>
      <c r="N317" s="13">
        <f>L317*M317</f>
        <v>0</v>
      </c>
      <c r="O317" s="18" t="s">
        <v>127</v>
      </c>
      <c r="P317" s="13">
        <v>1</v>
      </c>
      <c r="Q317" s="13">
        <v>350</v>
      </c>
      <c r="R317" s="13">
        <f t="shared" si="107"/>
        <v>350</v>
      </c>
      <c r="S317" s="22"/>
    </row>
    <row r="318" spans="1:19" ht="15" x14ac:dyDescent="0.2">
      <c r="A318" s="10"/>
      <c r="B318" s="11"/>
      <c r="C318" s="16"/>
      <c r="D318" s="10"/>
      <c r="E318" s="15"/>
      <c r="F318" s="10"/>
      <c r="G318" s="10"/>
      <c r="H318" s="13">
        <f t="shared" ref="H318:H320" si="109">F318*G318</f>
        <v>0</v>
      </c>
      <c r="I318" s="13"/>
      <c r="J318" s="13">
        <f t="shared" si="108"/>
        <v>0</v>
      </c>
      <c r="K318" s="13"/>
      <c r="L318" s="13"/>
      <c r="M318" s="13"/>
      <c r="N318" s="13">
        <f t="shared" ref="N318:N320" si="110">L318*M318</f>
        <v>0</v>
      </c>
      <c r="O318" s="18"/>
      <c r="P318" s="13"/>
      <c r="Q318" s="13"/>
      <c r="R318" s="13">
        <f t="shared" si="107"/>
        <v>0</v>
      </c>
      <c r="S318" s="22"/>
    </row>
    <row r="319" spans="1:19" ht="15" x14ac:dyDescent="0.2">
      <c r="A319" s="10"/>
      <c r="B319" s="11"/>
      <c r="C319" s="16"/>
      <c r="D319" s="10"/>
      <c r="E319" s="15"/>
      <c r="F319" s="10"/>
      <c r="G319" s="10"/>
      <c r="H319" s="13">
        <f t="shared" si="109"/>
        <v>0</v>
      </c>
      <c r="I319" s="13"/>
      <c r="J319" s="13">
        <f t="shared" si="108"/>
        <v>0</v>
      </c>
      <c r="K319" s="13"/>
      <c r="L319" s="13"/>
      <c r="M319" s="13"/>
      <c r="N319" s="13">
        <f t="shared" si="110"/>
        <v>0</v>
      </c>
      <c r="O319" s="18"/>
      <c r="P319" s="13"/>
      <c r="Q319" s="13"/>
      <c r="R319" s="13">
        <f t="shared" si="107"/>
        <v>0</v>
      </c>
      <c r="S319" s="22"/>
    </row>
    <row r="320" spans="1:19" ht="15" x14ac:dyDescent="0.2">
      <c r="A320" s="10"/>
      <c r="B320" s="11"/>
      <c r="C320" s="16"/>
      <c r="D320" s="10"/>
      <c r="E320" s="15"/>
      <c r="F320" s="10"/>
      <c r="G320" s="10"/>
      <c r="H320" s="13">
        <f t="shared" si="109"/>
        <v>0</v>
      </c>
      <c r="I320" s="13"/>
      <c r="J320" s="13">
        <f t="shared" si="108"/>
        <v>0</v>
      </c>
      <c r="K320" s="13"/>
      <c r="L320" s="13"/>
      <c r="M320" s="13"/>
      <c r="N320" s="13">
        <f t="shared" si="110"/>
        <v>0</v>
      </c>
      <c r="O320" s="18"/>
      <c r="P320" s="13"/>
      <c r="Q320" s="13"/>
      <c r="R320" s="13">
        <f t="shared" si="107"/>
        <v>0</v>
      </c>
      <c r="S320" s="22"/>
    </row>
    <row r="321" spans="1:19" x14ac:dyDescent="0.2">
      <c r="A321" s="10"/>
      <c r="B321" s="11"/>
      <c r="C321" s="10"/>
      <c r="D321" s="10"/>
      <c r="E321" s="10"/>
      <c r="F321" s="10"/>
      <c r="G321" s="10"/>
      <c r="H321" s="13">
        <f>F321*G321</f>
        <v>0</v>
      </c>
      <c r="I321" s="13"/>
      <c r="J321" s="13">
        <f t="shared" si="108"/>
        <v>0</v>
      </c>
      <c r="K321" s="13"/>
      <c r="L321" s="13"/>
      <c r="M321" s="13"/>
      <c r="N321" s="13">
        <f>L321*M321</f>
        <v>0</v>
      </c>
      <c r="O321" s="13"/>
      <c r="P321" s="13"/>
      <c r="Q321" s="13"/>
      <c r="R321" s="13">
        <f t="shared" si="107"/>
        <v>0</v>
      </c>
      <c r="S321" s="22"/>
    </row>
    <row r="322" spans="1:19" x14ac:dyDescent="0.2">
      <c r="A322" s="10"/>
      <c r="B322" s="11"/>
      <c r="C322" s="10"/>
      <c r="D322" s="10"/>
      <c r="E322" s="20" t="s">
        <v>19</v>
      </c>
      <c r="F322" s="10"/>
      <c r="G322" s="10"/>
      <c r="H322" s="21">
        <f>SUM(H315:H321)</f>
        <v>1</v>
      </c>
      <c r="I322" s="13"/>
      <c r="J322" s="21">
        <f>SUM(J316:J321)</f>
        <v>600</v>
      </c>
      <c r="K322" s="13"/>
      <c r="L322" s="21">
        <f>SUM(L315:L321)</f>
        <v>0.5</v>
      </c>
      <c r="M322" s="13"/>
      <c r="N322" s="21">
        <f>SUM(N315:N321)</f>
        <v>250</v>
      </c>
      <c r="O322" s="13"/>
      <c r="P322" s="13"/>
      <c r="Q322" s="13"/>
      <c r="R322" s="21">
        <f>SUM(R315:R321)</f>
        <v>384</v>
      </c>
      <c r="S322" s="14">
        <f>J322+N322+R322</f>
        <v>1234</v>
      </c>
    </row>
    <row r="323" spans="1:19" x14ac:dyDescent="0.2">
      <c r="A323" s="10"/>
      <c r="B323" s="11"/>
      <c r="C323" s="10"/>
      <c r="D323" s="10"/>
      <c r="E323" s="20" t="s">
        <v>19</v>
      </c>
      <c r="F323" s="10"/>
      <c r="G323" s="10"/>
      <c r="H323" s="21">
        <f>H305+H314+H322</f>
        <v>9</v>
      </c>
      <c r="I323" s="13"/>
      <c r="J323" s="21">
        <f>J305+J314+J322</f>
        <v>5400</v>
      </c>
      <c r="K323" s="13"/>
      <c r="L323" s="21">
        <f>L305+L314+L322</f>
        <v>2.5</v>
      </c>
      <c r="M323" s="13"/>
      <c r="N323" s="21">
        <f>N305+N314+N322</f>
        <v>1250</v>
      </c>
      <c r="O323" s="13"/>
      <c r="P323" s="13"/>
      <c r="Q323" s="13"/>
      <c r="R323" s="21">
        <f>R305+R314+R322</f>
        <v>4531.5</v>
      </c>
      <c r="S323" s="21">
        <f>SUM(S301:S322)</f>
        <v>11181.5</v>
      </c>
    </row>
    <row r="324" spans="1:19" x14ac:dyDescent="0.2">
      <c r="C324" s="23"/>
      <c r="R324" s="24">
        <f>J323+N323+R323</f>
        <v>11181.5</v>
      </c>
      <c r="S324" s="24" t="s">
        <v>0</v>
      </c>
    </row>
    <row r="327" spans="1:19" ht="20.25" x14ac:dyDescent="0.3">
      <c r="F327" t="s">
        <v>0</v>
      </c>
      <c r="H327" s="1" t="s">
        <v>135</v>
      </c>
    </row>
    <row r="329" spans="1:19" x14ac:dyDescent="0.2">
      <c r="A329" s="2" t="s">
        <v>2</v>
      </c>
      <c r="B329" s="2" t="s">
        <v>3</v>
      </c>
      <c r="C329" s="2" t="s">
        <v>4</v>
      </c>
      <c r="D329" s="2" t="s">
        <v>5</v>
      </c>
      <c r="E329" s="2" t="s">
        <v>6</v>
      </c>
      <c r="F329" s="3" t="s">
        <v>7</v>
      </c>
      <c r="G329" s="3" t="s">
        <v>8</v>
      </c>
      <c r="H329" s="4" t="s">
        <v>9</v>
      </c>
      <c r="I329" s="4"/>
      <c r="J329" s="4"/>
      <c r="K329" s="2"/>
      <c r="L329" s="4" t="s">
        <v>10</v>
      </c>
      <c r="M329" s="4"/>
      <c r="N329" s="4"/>
      <c r="O329" s="4" t="s">
        <v>11</v>
      </c>
      <c r="P329" s="4"/>
      <c r="Q329" s="4"/>
      <c r="R329" s="4"/>
    </row>
    <row r="330" spans="1:19" ht="25.5" x14ac:dyDescent="0.2">
      <c r="A330" s="5"/>
      <c r="B330" s="5"/>
      <c r="C330" s="5"/>
      <c r="D330" s="5"/>
      <c r="E330" s="5"/>
      <c r="F330" s="6"/>
      <c r="G330" s="6"/>
      <c r="H330" s="7" t="s">
        <v>12</v>
      </c>
      <c r="I330" s="8" t="s">
        <v>13</v>
      </c>
      <c r="J330" s="7" t="s">
        <v>14</v>
      </c>
      <c r="K330" s="9"/>
      <c r="L330" s="7" t="s">
        <v>12</v>
      </c>
      <c r="M330" s="7" t="s">
        <v>15</v>
      </c>
      <c r="N330" s="7" t="s">
        <v>14</v>
      </c>
      <c r="O330" s="8" t="s">
        <v>16</v>
      </c>
      <c r="P330" s="7" t="s">
        <v>12</v>
      </c>
      <c r="Q330" s="7" t="s">
        <v>15</v>
      </c>
      <c r="R330" s="7" t="s">
        <v>14</v>
      </c>
    </row>
    <row r="331" spans="1:19" ht="31.5" x14ac:dyDescent="0.25">
      <c r="A331" s="10"/>
      <c r="B331" s="11"/>
      <c r="C331" s="10"/>
      <c r="D331" s="11"/>
      <c r="E331" s="28" t="s">
        <v>17</v>
      </c>
      <c r="F331" s="10"/>
      <c r="G331" s="10"/>
      <c r="H331" s="13">
        <f>F331*G331</f>
        <v>0</v>
      </c>
      <c r="I331" s="13"/>
      <c r="J331" s="13">
        <f>H331*I331</f>
        <v>0</v>
      </c>
      <c r="K331" s="13"/>
      <c r="L331" s="13"/>
      <c r="M331" s="13"/>
      <c r="N331" s="13">
        <f>L331*M331</f>
        <v>0</v>
      </c>
      <c r="O331" s="13"/>
      <c r="P331" s="13"/>
      <c r="Q331" s="13"/>
      <c r="R331" s="13">
        <f>P331*Q331</f>
        <v>0</v>
      </c>
      <c r="S331" s="14"/>
    </row>
    <row r="332" spans="1:19" ht="15" x14ac:dyDescent="0.2">
      <c r="A332" s="10"/>
      <c r="B332" s="11"/>
      <c r="C332" s="10"/>
      <c r="D332" s="10"/>
      <c r="E332" s="15" t="s">
        <v>18</v>
      </c>
      <c r="F332" s="10"/>
      <c r="G332" s="10"/>
      <c r="H332" s="13">
        <f>F332*G332</f>
        <v>0</v>
      </c>
      <c r="I332" s="13"/>
      <c r="J332" s="13">
        <f>H332*I332</f>
        <v>0</v>
      </c>
      <c r="K332" s="13"/>
      <c r="L332" s="13"/>
      <c r="M332" s="13"/>
      <c r="N332" s="13">
        <f>L332*M332</f>
        <v>0</v>
      </c>
      <c r="O332" s="13"/>
      <c r="P332" s="13"/>
      <c r="Q332" s="13"/>
      <c r="R332" s="13">
        <f t="shared" ref="R332:R334" si="111">P332*Q332</f>
        <v>0</v>
      </c>
      <c r="S332" s="14"/>
    </row>
    <row r="333" spans="1:19" ht="15" x14ac:dyDescent="0.2">
      <c r="A333" s="10">
        <v>1</v>
      </c>
      <c r="B333" s="11"/>
      <c r="C333" s="16"/>
      <c r="D333" s="10"/>
      <c r="E333" s="17"/>
      <c r="F333" s="10"/>
      <c r="G333" s="10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9"/>
    </row>
    <row r="334" spans="1:19" x14ac:dyDescent="0.2">
      <c r="A334" s="10"/>
      <c r="B334" s="11"/>
      <c r="C334" s="10"/>
      <c r="D334" s="10"/>
      <c r="E334" s="10"/>
      <c r="F334" s="10"/>
      <c r="G334" s="10"/>
      <c r="H334" s="13">
        <f t="shared" ref="H334" si="112">F334*G334</f>
        <v>0</v>
      </c>
      <c r="I334" s="13"/>
      <c r="J334" s="13">
        <f t="shared" ref="J334" si="113">H334*I334</f>
        <v>0</v>
      </c>
      <c r="K334" s="13"/>
      <c r="L334" s="13"/>
      <c r="M334" s="13"/>
      <c r="N334" s="13">
        <f t="shared" ref="N334" si="114">L334*M334</f>
        <v>0</v>
      </c>
      <c r="O334" s="13"/>
      <c r="P334" s="13"/>
      <c r="Q334" s="13"/>
      <c r="R334" s="13">
        <f t="shared" si="111"/>
        <v>0</v>
      </c>
      <c r="S334" s="19"/>
    </row>
    <row r="335" spans="1:19" x14ac:dyDescent="0.2">
      <c r="A335" s="10"/>
      <c r="B335" s="11"/>
      <c r="C335" s="10"/>
      <c r="D335" s="10"/>
      <c r="E335" s="20" t="s">
        <v>19</v>
      </c>
      <c r="F335" s="10"/>
      <c r="G335" s="10"/>
      <c r="H335" s="21">
        <f>SUM(H331:H333)</f>
        <v>0</v>
      </c>
      <c r="I335" s="13"/>
      <c r="J335" s="21">
        <f>SUM(J331:J333)</f>
        <v>0</v>
      </c>
      <c r="K335" s="13"/>
      <c r="L335" s="21">
        <f>SUM(L331:L333)</f>
        <v>0</v>
      </c>
      <c r="M335" s="13"/>
      <c r="N335" s="21">
        <f>SUM(N331:N333)</f>
        <v>0</v>
      </c>
      <c r="O335" s="13"/>
      <c r="P335" s="13"/>
      <c r="Q335" s="13"/>
      <c r="R335" s="21">
        <f>SUM(R331:R333)</f>
        <v>0</v>
      </c>
      <c r="S335" s="14">
        <f>J335+N335+R335</f>
        <v>0</v>
      </c>
    </row>
    <row r="336" spans="1:19" ht="15" x14ac:dyDescent="0.2">
      <c r="A336" s="10" t="s">
        <v>0</v>
      </c>
      <c r="B336" s="11"/>
      <c r="C336" s="10"/>
      <c r="D336" s="10"/>
      <c r="E336" s="15" t="s">
        <v>20</v>
      </c>
      <c r="F336" s="10"/>
      <c r="G336" s="10"/>
      <c r="H336" s="13">
        <f>F336*G336</f>
        <v>0</v>
      </c>
      <c r="I336" s="13"/>
      <c r="J336" s="13">
        <f>H336*I336</f>
        <v>0</v>
      </c>
      <c r="K336" s="13"/>
      <c r="L336" s="13"/>
      <c r="M336" s="13"/>
      <c r="N336" s="13">
        <f>L336*M336</f>
        <v>0</v>
      </c>
      <c r="O336" s="13"/>
      <c r="P336" s="13"/>
      <c r="Q336" s="13"/>
      <c r="R336" s="13">
        <f>P336</f>
        <v>0</v>
      </c>
      <c r="S336" s="22"/>
    </row>
    <row r="337" spans="1:19" ht="15" x14ac:dyDescent="0.2">
      <c r="A337" s="10"/>
      <c r="B337" s="11"/>
      <c r="C337" s="16"/>
      <c r="D337" s="10"/>
      <c r="E337" s="15"/>
      <c r="F337" s="10"/>
      <c r="G337" s="10"/>
      <c r="H337" s="13"/>
      <c r="I337" s="13"/>
      <c r="J337" s="13"/>
      <c r="K337" s="13"/>
      <c r="L337" s="13"/>
      <c r="M337" s="13"/>
      <c r="N337" s="13"/>
      <c r="O337" s="18"/>
      <c r="P337" s="13"/>
      <c r="Q337" s="13"/>
      <c r="R337" s="13"/>
      <c r="S337" s="22"/>
    </row>
    <row r="338" spans="1:19" x14ac:dyDescent="0.2">
      <c r="A338" s="10"/>
      <c r="B338" s="11"/>
      <c r="C338" s="10"/>
      <c r="D338" s="10"/>
      <c r="E338" s="10"/>
      <c r="F338" s="10"/>
      <c r="G338" s="10"/>
      <c r="H338" s="13">
        <f t="shared" ref="H338" si="115">F338*G338</f>
        <v>0</v>
      </c>
      <c r="I338" s="13"/>
      <c r="J338" s="13">
        <f t="shared" ref="J338" si="116">H338*I338</f>
        <v>0</v>
      </c>
      <c r="K338" s="13"/>
      <c r="L338" s="13"/>
      <c r="M338" s="13"/>
      <c r="N338" s="13">
        <f>L338*M338</f>
        <v>0</v>
      </c>
      <c r="O338" s="13"/>
      <c r="P338" s="13"/>
      <c r="Q338" s="13"/>
      <c r="R338" s="13">
        <f t="shared" ref="R338" si="117">P338*Q338</f>
        <v>0</v>
      </c>
      <c r="S338" s="14"/>
    </row>
    <row r="339" spans="1:19" x14ac:dyDescent="0.2">
      <c r="A339" s="10"/>
      <c r="B339" s="11"/>
      <c r="C339" s="10"/>
      <c r="D339" s="10"/>
      <c r="E339" s="20" t="s">
        <v>19</v>
      </c>
      <c r="F339" s="10"/>
      <c r="G339" s="10"/>
      <c r="H339" s="21">
        <f>SUM(H336:H338)</f>
        <v>0</v>
      </c>
      <c r="I339" s="13"/>
      <c r="J339" s="21">
        <f>SUM(J336:J338)</f>
        <v>0</v>
      </c>
      <c r="K339" s="13"/>
      <c r="L339" s="21">
        <f>SUM(L336:L338)</f>
        <v>0</v>
      </c>
      <c r="M339" s="13"/>
      <c r="N339" s="21">
        <f>SUM(N336:N338)</f>
        <v>0</v>
      </c>
      <c r="O339" s="13"/>
      <c r="P339" s="13"/>
      <c r="Q339" s="13"/>
      <c r="R339" s="21">
        <f>SUM(R336:R338)</f>
        <v>0</v>
      </c>
      <c r="S339" s="14">
        <f>J339+N339+R339</f>
        <v>0</v>
      </c>
    </row>
    <row r="340" spans="1:19" ht="15" x14ac:dyDescent="0.2">
      <c r="A340" s="10"/>
      <c r="B340" s="11"/>
      <c r="C340" s="10"/>
      <c r="D340" s="10"/>
      <c r="E340" s="15" t="s">
        <v>21</v>
      </c>
      <c r="F340" s="10"/>
      <c r="G340" s="10"/>
      <c r="H340" s="13">
        <f>F340*G340</f>
        <v>0</v>
      </c>
      <c r="I340" s="13"/>
      <c r="J340" s="13">
        <f>H340*I340</f>
        <v>0</v>
      </c>
      <c r="K340" s="13"/>
      <c r="L340" s="13"/>
      <c r="M340" s="13"/>
      <c r="N340" s="13">
        <f>L340*M340</f>
        <v>0</v>
      </c>
      <c r="O340" s="13"/>
      <c r="P340" s="13"/>
      <c r="Q340" s="13"/>
      <c r="R340" s="13">
        <f>P340*Q340</f>
        <v>0</v>
      </c>
      <c r="S340" s="22"/>
    </row>
    <row r="341" spans="1:19" ht="15" x14ac:dyDescent="0.2">
      <c r="A341" s="10"/>
      <c r="B341" s="11"/>
      <c r="C341" s="16"/>
      <c r="D341" s="10"/>
      <c r="E341" s="15"/>
      <c r="F341" s="10"/>
      <c r="G341" s="10"/>
      <c r="H341" s="13"/>
      <c r="I341" s="13"/>
      <c r="J341" s="13"/>
      <c r="K341" s="13"/>
      <c r="L341" s="13"/>
      <c r="M341" s="13"/>
      <c r="N341" s="13"/>
      <c r="O341" s="18"/>
      <c r="P341" s="13"/>
      <c r="Q341" s="13"/>
      <c r="R341" s="13"/>
      <c r="S341" s="22"/>
    </row>
    <row r="342" spans="1:19" ht="15" x14ac:dyDescent="0.2">
      <c r="A342" s="10"/>
      <c r="B342" s="11"/>
      <c r="C342" s="16"/>
      <c r="D342" s="10"/>
      <c r="E342" s="15"/>
      <c r="F342" s="10"/>
      <c r="G342" s="10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22"/>
    </row>
    <row r="343" spans="1:19" x14ac:dyDescent="0.2">
      <c r="A343" s="10"/>
      <c r="B343" s="11"/>
      <c r="C343" s="10"/>
      <c r="D343" s="10"/>
      <c r="E343" s="20" t="s">
        <v>19</v>
      </c>
      <c r="F343" s="10"/>
      <c r="G343" s="10"/>
      <c r="H343" s="21">
        <f>SUM(H340:H342)</f>
        <v>0</v>
      </c>
      <c r="I343" s="13"/>
      <c r="J343" s="21">
        <f>SUM(J341:J342)</f>
        <v>0</v>
      </c>
      <c r="K343" s="13"/>
      <c r="L343" s="21">
        <f>SUM(L340:L342)</f>
        <v>0</v>
      </c>
      <c r="M343" s="13"/>
      <c r="N343" s="21">
        <f>SUM(N340:N342)</f>
        <v>0</v>
      </c>
      <c r="O343" s="13"/>
      <c r="P343" s="13"/>
      <c r="Q343" s="13"/>
      <c r="R343" s="21">
        <f>SUM(R340:R342)</f>
        <v>0</v>
      </c>
      <c r="S343" s="14">
        <f>J343+N343+R343</f>
        <v>0</v>
      </c>
    </row>
    <row r="344" spans="1:19" x14ac:dyDescent="0.2">
      <c r="A344" s="10"/>
      <c r="B344" s="11"/>
      <c r="C344" s="10"/>
      <c r="D344" s="10"/>
      <c r="E344" s="20" t="s">
        <v>19</v>
      </c>
      <c r="F344" s="10"/>
      <c r="G344" s="10"/>
      <c r="H344" s="21">
        <f>H335+H339+H343</f>
        <v>0</v>
      </c>
      <c r="I344" s="13"/>
      <c r="J344" s="21">
        <f>J335+J339+J343</f>
        <v>0</v>
      </c>
      <c r="K344" s="13"/>
      <c r="L344" s="21">
        <f>L335+L339+L343</f>
        <v>0</v>
      </c>
      <c r="M344" s="13"/>
      <c r="N344" s="21">
        <f>N335+N339+N343</f>
        <v>0</v>
      </c>
      <c r="O344" s="13"/>
      <c r="P344" s="13"/>
      <c r="Q344" s="13"/>
      <c r="R344" s="21">
        <f>R335+R339+R343</f>
        <v>0</v>
      </c>
      <c r="S344" s="21">
        <f>SUM(S331:S343)</f>
        <v>0</v>
      </c>
    </row>
    <row r="345" spans="1:19" x14ac:dyDescent="0.2">
      <c r="C345" s="23"/>
      <c r="R345" s="24">
        <f>J344+N344+R344</f>
        <v>0</v>
      </c>
      <c r="S345" s="24" t="s">
        <v>0</v>
      </c>
    </row>
    <row r="348" spans="1:19" ht="15.75" x14ac:dyDescent="0.25">
      <c r="P348" s="29" t="s">
        <v>136</v>
      </c>
      <c r="Q348" s="30">
        <f>R345+R324+R295+R249+R218+R200+R178+R154+R99+R77+R52+R20</f>
        <v>634908.99</v>
      </c>
    </row>
  </sheetData>
  <mergeCells count="132">
    <mergeCell ref="F329:F330"/>
    <mergeCell ref="G329:G330"/>
    <mergeCell ref="H329:J329"/>
    <mergeCell ref="K329:K330"/>
    <mergeCell ref="L329:N329"/>
    <mergeCell ref="O329:R329"/>
    <mergeCell ref="G299:G300"/>
    <mergeCell ref="H299:J299"/>
    <mergeCell ref="K299:K300"/>
    <mergeCell ref="L299:N299"/>
    <mergeCell ref="O299:R299"/>
    <mergeCell ref="A329:A330"/>
    <mergeCell ref="B329:B330"/>
    <mergeCell ref="C329:C330"/>
    <mergeCell ref="D329:D330"/>
    <mergeCell ref="E329:E330"/>
    <mergeCell ref="A299:A300"/>
    <mergeCell ref="B299:B300"/>
    <mergeCell ref="C299:C300"/>
    <mergeCell ref="D299:D300"/>
    <mergeCell ref="E299:E300"/>
    <mergeCell ref="F299:F300"/>
    <mergeCell ref="F254:F255"/>
    <mergeCell ref="G254:G255"/>
    <mergeCell ref="H254:J254"/>
    <mergeCell ref="K254:K255"/>
    <mergeCell ref="L254:N254"/>
    <mergeCell ref="O254:R254"/>
    <mergeCell ref="G223:G224"/>
    <mergeCell ref="H223:J223"/>
    <mergeCell ref="K223:K224"/>
    <mergeCell ref="L223:N223"/>
    <mergeCell ref="O223:R223"/>
    <mergeCell ref="A254:A255"/>
    <mergeCell ref="B254:B255"/>
    <mergeCell ref="C254:C255"/>
    <mergeCell ref="D254:D255"/>
    <mergeCell ref="E254:E255"/>
    <mergeCell ref="A223:A224"/>
    <mergeCell ref="B223:B224"/>
    <mergeCell ref="C223:C224"/>
    <mergeCell ref="D223:D224"/>
    <mergeCell ref="E223:E224"/>
    <mergeCell ref="F223:F224"/>
    <mergeCell ref="F203:F204"/>
    <mergeCell ref="G203:G204"/>
    <mergeCell ref="H203:J203"/>
    <mergeCell ref="K203:K204"/>
    <mergeCell ref="L203:N203"/>
    <mergeCell ref="O203:R203"/>
    <mergeCell ref="G182:G183"/>
    <mergeCell ref="H182:J182"/>
    <mergeCell ref="K182:K183"/>
    <mergeCell ref="L182:N182"/>
    <mergeCell ref="O182:R182"/>
    <mergeCell ref="A203:A204"/>
    <mergeCell ref="B203:B204"/>
    <mergeCell ref="C203:C204"/>
    <mergeCell ref="D203:D204"/>
    <mergeCell ref="E203:E204"/>
    <mergeCell ref="A182:A183"/>
    <mergeCell ref="B182:B183"/>
    <mergeCell ref="C182:C183"/>
    <mergeCell ref="D182:D183"/>
    <mergeCell ref="E182:E183"/>
    <mergeCell ref="F182:F183"/>
    <mergeCell ref="F158:F159"/>
    <mergeCell ref="G158:G159"/>
    <mergeCell ref="H158:J158"/>
    <mergeCell ref="K158:K159"/>
    <mergeCell ref="L158:N158"/>
    <mergeCell ref="O158:R158"/>
    <mergeCell ref="G103:G104"/>
    <mergeCell ref="H103:J103"/>
    <mergeCell ref="K103:K104"/>
    <mergeCell ref="L103:N103"/>
    <mergeCell ref="O103:R103"/>
    <mergeCell ref="A158:A159"/>
    <mergeCell ref="B158:B159"/>
    <mergeCell ref="C158:C159"/>
    <mergeCell ref="D158:D159"/>
    <mergeCell ref="E158:E159"/>
    <mergeCell ref="A103:A104"/>
    <mergeCell ref="B103:B104"/>
    <mergeCell ref="C103:C104"/>
    <mergeCell ref="D103:D104"/>
    <mergeCell ref="E103:E104"/>
    <mergeCell ref="F103:F104"/>
    <mergeCell ref="F81:F82"/>
    <mergeCell ref="G81:G82"/>
    <mergeCell ref="H81:J81"/>
    <mergeCell ref="K81:K82"/>
    <mergeCell ref="L81:N81"/>
    <mergeCell ref="O81:R81"/>
    <mergeCell ref="G56:G57"/>
    <mergeCell ref="H56:J56"/>
    <mergeCell ref="K56:K57"/>
    <mergeCell ref="L56:N56"/>
    <mergeCell ref="O56:R56"/>
    <mergeCell ref="A81:A82"/>
    <mergeCell ref="B81:B82"/>
    <mergeCell ref="C81:C82"/>
    <mergeCell ref="D81:D82"/>
    <mergeCell ref="E81:E82"/>
    <mergeCell ref="A56:A57"/>
    <mergeCell ref="B56:B57"/>
    <mergeCell ref="C56:C57"/>
    <mergeCell ref="D56:D57"/>
    <mergeCell ref="E56:E57"/>
    <mergeCell ref="F56:F57"/>
    <mergeCell ref="F24:F25"/>
    <mergeCell ref="G24:G25"/>
    <mergeCell ref="H24:J24"/>
    <mergeCell ref="K24:K25"/>
    <mergeCell ref="L24:N24"/>
    <mergeCell ref="O24:R24"/>
    <mergeCell ref="G4:G5"/>
    <mergeCell ref="H4:J4"/>
    <mergeCell ref="K4:K5"/>
    <mergeCell ref="L4:N4"/>
    <mergeCell ref="O4:R4"/>
    <mergeCell ref="A24:A25"/>
    <mergeCell ref="B24:B25"/>
    <mergeCell ref="C24:C25"/>
    <mergeCell ref="D24:D25"/>
    <mergeCell ref="E24:E25"/>
    <mergeCell ref="A4:A5"/>
    <mergeCell ref="B4:B5"/>
    <mergeCell ref="C4:C5"/>
    <mergeCell ref="D4:D5"/>
    <mergeCell ref="E4:E5"/>
    <mergeCell ref="F4:F5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2024-03-04T22:43:40Z</dcterms:created>
  <dcterms:modified xsi:type="dcterms:W3CDTF">2024-03-04T22:44:11Z</dcterms:modified>
</cp:coreProperties>
</file>