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для гис\"/>
    </mc:Choice>
  </mc:AlternateContent>
  <xr:revisionPtr revIDLastSave="0" documentId="8_{C622DE9C-C877-4769-8CA8-6F25101B224C}" xr6:coauthVersionLast="36" xr6:coauthVersionMax="36" xr10:uidLastSave="{00000000-0000-0000-0000-000000000000}"/>
  <bookViews>
    <workbookView xWindow="0" yWindow="0" windowWidth="28800" windowHeight="11925" xr2:uid="{D66AEC82-9511-48C0-B25E-8E7CF3640510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5" i="1" l="1"/>
  <c r="L115" i="1"/>
  <c r="R114" i="1"/>
  <c r="N114" i="1"/>
  <c r="H114" i="1"/>
  <c r="J114" i="1" s="1"/>
  <c r="R113" i="1"/>
  <c r="N113" i="1"/>
  <c r="H113" i="1"/>
  <c r="J113" i="1" s="1"/>
  <c r="R112" i="1"/>
  <c r="N112" i="1"/>
  <c r="H112" i="1"/>
  <c r="J112" i="1" s="1"/>
  <c r="R111" i="1"/>
  <c r="N111" i="1"/>
  <c r="H111" i="1"/>
  <c r="J111" i="1" s="1"/>
  <c r="J115" i="1" s="1"/>
  <c r="S115" i="1" s="1"/>
  <c r="R110" i="1"/>
  <c r="N110" i="1"/>
  <c r="N115" i="1" s="1"/>
  <c r="H110" i="1"/>
  <c r="J110" i="1" s="1"/>
  <c r="R109" i="1"/>
  <c r="R116" i="1" s="1"/>
  <c r="L109" i="1"/>
  <c r="R108" i="1"/>
  <c r="N108" i="1"/>
  <c r="H108" i="1"/>
  <c r="J108" i="1" s="1"/>
  <c r="R107" i="1"/>
  <c r="N107" i="1"/>
  <c r="H107" i="1"/>
  <c r="J107" i="1" s="1"/>
  <c r="R106" i="1"/>
  <c r="N106" i="1"/>
  <c r="H106" i="1"/>
  <c r="J106" i="1" s="1"/>
  <c r="R105" i="1"/>
  <c r="N105" i="1"/>
  <c r="H105" i="1"/>
  <c r="J105" i="1" s="1"/>
  <c r="R104" i="1"/>
  <c r="N104" i="1"/>
  <c r="H104" i="1"/>
  <c r="J104" i="1" s="1"/>
  <c r="R103" i="1"/>
  <c r="N103" i="1"/>
  <c r="H103" i="1"/>
  <c r="J103" i="1" s="1"/>
  <c r="R102" i="1"/>
  <c r="N102" i="1"/>
  <c r="H102" i="1"/>
  <c r="J102" i="1" s="1"/>
  <c r="R101" i="1"/>
  <c r="N101" i="1"/>
  <c r="H101" i="1"/>
  <c r="J101" i="1" s="1"/>
  <c r="R100" i="1"/>
  <c r="N100" i="1"/>
  <c r="H100" i="1"/>
  <c r="J100" i="1" s="1"/>
  <c r="R99" i="1"/>
  <c r="N99" i="1"/>
  <c r="H99" i="1"/>
  <c r="J99" i="1" s="1"/>
  <c r="R98" i="1"/>
  <c r="N98" i="1"/>
  <c r="H98" i="1"/>
  <c r="J98" i="1" s="1"/>
  <c r="R97" i="1"/>
  <c r="N97" i="1"/>
  <c r="H97" i="1"/>
  <c r="J97" i="1" s="1"/>
  <c r="R96" i="1"/>
  <c r="N96" i="1"/>
  <c r="H96" i="1"/>
  <c r="J96" i="1" s="1"/>
  <c r="R95" i="1"/>
  <c r="N95" i="1"/>
  <c r="H95" i="1"/>
  <c r="J95" i="1" s="1"/>
  <c r="R94" i="1"/>
  <c r="N94" i="1"/>
  <c r="N109" i="1" s="1"/>
  <c r="H94" i="1"/>
  <c r="J94" i="1" s="1"/>
  <c r="R93" i="1"/>
  <c r="L93" i="1"/>
  <c r="L116" i="1" s="1"/>
  <c r="R90" i="1"/>
  <c r="N90" i="1"/>
  <c r="H90" i="1"/>
  <c r="J90" i="1" s="1"/>
  <c r="R89" i="1"/>
  <c r="N89" i="1"/>
  <c r="N93" i="1" s="1"/>
  <c r="H89" i="1"/>
  <c r="J89" i="1" s="1"/>
  <c r="N80" i="1"/>
  <c r="L80" i="1"/>
  <c r="R79" i="1"/>
  <c r="N79" i="1"/>
  <c r="J79" i="1"/>
  <c r="H79" i="1"/>
  <c r="R78" i="1"/>
  <c r="N78" i="1"/>
  <c r="J78" i="1"/>
  <c r="J80" i="1" s="1"/>
  <c r="S80" i="1" s="1"/>
  <c r="H78" i="1"/>
  <c r="R77" i="1"/>
  <c r="R80" i="1" s="1"/>
  <c r="N77" i="1"/>
  <c r="J77" i="1"/>
  <c r="H77" i="1"/>
  <c r="H80" i="1" s="1"/>
  <c r="N76" i="1"/>
  <c r="L76" i="1"/>
  <c r="R75" i="1"/>
  <c r="N75" i="1"/>
  <c r="J75" i="1"/>
  <c r="H75" i="1"/>
  <c r="R74" i="1"/>
  <c r="N74" i="1"/>
  <c r="J74" i="1"/>
  <c r="H74" i="1"/>
  <c r="R73" i="1"/>
  <c r="R76" i="1" s="1"/>
  <c r="N73" i="1"/>
  <c r="J73" i="1"/>
  <c r="J76" i="1" s="1"/>
  <c r="H73" i="1"/>
  <c r="H76" i="1" s="1"/>
  <c r="N72" i="1"/>
  <c r="N81" i="1" s="1"/>
  <c r="L72" i="1"/>
  <c r="L81" i="1" s="1"/>
  <c r="R70" i="1"/>
  <c r="N70" i="1"/>
  <c r="J70" i="1"/>
  <c r="H70" i="1"/>
  <c r="R69" i="1"/>
  <c r="N69" i="1"/>
  <c r="J69" i="1"/>
  <c r="H69" i="1"/>
  <c r="R68" i="1"/>
  <c r="N68" i="1"/>
  <c r="J68" i="1"/>
  <c r="H68" i="1"/>
  <c r="R67" i="1"/>
  <c r="N67" i="1"/>
  <c r="J67" i="1"/>
  <c r="H67" i="1"/>
  <c r="R66" i="1"/>
  <c r="N66" i="1"/>
  <c r="J66" i="1"/>
  <c r="H66" i="1"/>
  <c r="R63" i="1"/>
  <c r="N63" i="1"/>
  <c r="J63" i="1"/>
  <c r="H63" i="1"/>
  <c r="R62" i="1"/>
  <c r="R72" i="1" s="1"/>
  <c r="N62" i="1"/>
  <c r="J62" i="1"/>
  <c r="J72" i="1" s="1"/>
  <c r="H62" i="1"/>
  <c r="H72" i="1" s="1"/>
  <c r="H81" i="1" s="1"/>
  <c r="R54" i="1"/>
  <c r="L54" i="1"/>
  <c r="R53" i="1"/>
  <c r="N53" i="1"/>
  <c r="H53" i="1"/>
  <c r="J53" i="1" s="1"/>
  <c r="R52" i="1"/>
  <c r="N52" i="1"/>
  <c r="H52" i="1"/>
  <c r="J52" i="1" s="1"/>
  <c r="R51" i="1"/>
  <c r="N51" i="1"/>
  <c r="H51" i="1"/>
  <c r="J51" i="1" s="1"/>
  <c r="R50" i="1"/>
  <c r="N50" i="1"/>
  <c r="H50" i="1"/>
  <c r="J50" i="1" s="1"/>
  <c r="R49" i="1"/>
  <c r="N49" i="1"/>
  <c r="H49" i="1"/>
  <c r="J49" i="1" s="1"/>
  <c r="R48" i="1"/>
  <c r="N48" i="1"/>
  <c r="H48" i="1"/>
  <c r="J48" i="1" s="1"/>
  <c r="R47" i="1"/>
  <c r="N47" i="1"/>
  <c r="H47" i="1"/>
  <c r="J47" i="1" s="1"/>
  <c r="R46" i="1"/>
  <c r="N46" i="1"/>
  <c r="H46" i="1"/>
  <c r="J46" i="1" s="1"/>
  <c r="R45" i="1"/>
  <c r="N45" i="1"/>
  <c r="H45" i="1"/>
  <c r="J45" i="1" s="1"/>
  <c r="R44" i="1"/>
  <c r="N44" i="1"/>
  <c r="H44" i="1"/>
  <c r="J44" i="1" s="1"/>
  <c r="R43" i="1"/>
  <c r="N43" i="1"/>
  <c r="H43" i="1"/>
  <c r="J43" i="1" s="1"/>
  <c r="R42" i="1"/>
  <c r="N42" i="1"/>
  <c r="H42" i="1"/>
  <c r="J42" i="1" s="1"/>
  <c r="R41" i="1"/>
  <c r="N41" i="1"/>
  <c r="H41" i="1"/>
  <c r="J41" i="1" s="1"/>
  <c r="R40" i="1"/>
  <c r="N40" i="1"/>
  <c r="N54" i="1" s="1"/>
  <c r="H40" i="1"/>
  <c r="J40" i="1" s="1"/>
  <c r="R39" i="1"/>
  <c r="L39" i="1"/>
  <c r="L55" i="1" s="1"/>
  <c r="R38" i="1"/>
  <c r="N38" i="1"/>
  <c r="H38" i="1"/>
  <c r="J38" i="1" s="1"/>
  <c r="R37" i="1"/>
  <c r="N37" i="1"/>
  <c r="H37" i="1"/>
  <c r="J37" i="1" s="1"/>
  <c r="R36" i="1"/>
  <c r="N36" i="1"/>
  <c r="N39" i="1" s="1"/>
  <c r="H36" i="1"/>
  <c r="J36" i="1" s="1"/>
  <c r="R35" i="1"/>
  <c r="R55" i="1" s="1"/>
  <c r="L35" i="1"/>
  <c r="R31" i="1"/>
  <c r="N31" i="1"/>
  <c r="H31" i="1"/>
  <c r="J31" i="1" s="1"/>
  <c r="R30" i="1"/>
  <c r="N30" i="1"/>
  <c r="N35" i="1" s="1"/>
  <c r="H30" i="1"/>
  <c r="H35" i="1" s="1"/>
  <c r="N22" i="1"/>
  <c r="L22" i="1"/>
  <c r="R21" i="1"/>
  <c r="N21" i="1"/>
  <c r="J21" i="1"/>
  <c r="J22" i="1" s="1"/>
  <c r="S22" i="1" s="1"/>
  <c r="H21" i="1"/>
  <c r="R19" i="1"/>
  <c r="R22" i="1" s="1"/>
  <c r="N19" i="1"/>
  <c r="J19" i="1"/>
  <c r="H19" i="1"/>
  <c r="H22" i="1" s="1"/>
  <c r="N18" i="1"/>
  <c r="N23" i="1" s="1"/>
  <c r="L18" i="1"/>
  <c r="R17" i="1"/>
  <c r="N17" i="1"/>
  <c r="J17" i="1"/>
  <c r="H17" i="1"/>
  <c r="R16" i="1"/>
  <c r="N16" i="1"/>
  <c r="J16" i="1"/>
  <c r="H16" i="1"/>
  <c r="R15" i="1"/>
  <c r="R18" i="1" s="1"/>
  <c r="N15" i="1"/>
  <c r="J15" i="1"/>
  <c r="J18" i="1" s="1"/>
  <c r="H15" i="1"/>
  <c r="H18" i="1" s="1"/>
  <c r="N14" i="1"/>
  <c r="L14" i="1"/>
  <c r="L23" i="1" s="1"/>
  <c r="R7" i="1"/>
  <c r="N7" i="1"/>
  <c r="J7" i="1"/>
  <c r="H7" i="1"/>
  <c r="R6" i="1"/>
  <c r="R14" i="1" s="1"/>
  <c r="N6" i="1"/>
  <c r="J6" i="1"/>
  <c r="J14" i="1" s="1"/>
  <c r="H6" i="1"/>
  <c r="H14" i="1" s="1"/>
  <c r="J23" i="1" l="1"/>
  <c r="R24" i="1" s="1"/>
  <c r="S14" i="1"/>
  <c r="S23" i="1" s="1"/>
  <c r="J39" i="1"/>
  <c r="S39" i="1" s="1"/>
  <c r="S72" i="1"/>
  <c r="S81" i="1" s="1"/>
  <c r="J81" i="1"/>
  <c r="R23" i="1"/>
  <c r="S18" i="1"/>
  <c r="N55" i="1"/>
  <c r="J93" i="1"/>
  <c r="J109" i="1"/>
  <c r="S109" i="1" s="1"/>
  <c r="H23" i="1"/>
  <c r="J54" i="1"/>
  <c r="S54" i="1" s="1"/>
  <c r="R81" i="1"/>
  <c r="S76" i="1"/>
  <c r="N116" i="1"/>
  <c r="H54" i="1"/>
  <c r="H109" i="1"/>
  <c r="J30" i="1"/>
  <c r="J35" i="1" s="1"/>
  <c r="H115" i="1"/>
  <c r="H39" i="1"/>
  <c r="H55" i="1" s="1"/>
  <c r="H93" i="1"/>
  <c r="H116" i="1" s="1"/>
  <c r="S93" i="1" l="1"/>
  <c r="S116" i="1" s="1"/>
  <c r="J116" i="1"/>
  <c r="R117" i="1" s="1"/>
  <c r="R82" i="1"/>
  <c r="J55" i="1"/>
  <c r="R56" i="1" s="1"/>
  <c r="S35" i="1"/>
  <c r="S55" i="1" s="1"/>
  <c r="Q120" i="1" l="1"/>
</calcChain>
</file>

<file path=xl/sharedStrings.xml><?xml version="1.0" encoding="utf-8"?>
<sst xmlns="http://schemas.openxmlformats.org/spreadsheetml/2006/main" count="170" uniqueCount="60">
  <si>
    <t xml:space="preserve"> </t>
  </si>
  <si>
    <t xml:space="preserve">Акт выполненых работ за  Сентябрь  2023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</si>
  <si>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</si>
  <si>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</si>
  <si>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</si>
  <si>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</si>
  <si>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</si>
  <si>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</si>
  <si>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</si>
  <si>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</si>
  <si>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</si>
  <si>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</si>
  <si>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</si>
  <si>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</si>
  <si>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</si>
  <si>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</si>
  <si>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</si>
  <si>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50 лет Приморья д. 19</t>
  </si>
  <si>
    <t>ТВК</t>
  </si>
  <si>
    <t>Экспертиза достовернности сметной стоимости: "Востановление системы теплоснабжения МКД"</t>
  </si>
  <si>
    <t>счет №437 (дог.№122)</t>
  </si>
  <si>
    <t>Промывка и опрессовка системы теплоснабжения</t>
  </si>
  <si>
    <t>итого</t>
  </si>
  <si>
    <t>РСЦ</t>
  </si>
  <si>
    <t>Эл цех</t>
  </si>
  <si>
    <t xml:space="preserve">Акт выполненых работ за  Октябрь 2023 год </t>
  </si>
  <si>
    <t>Протяжка и установка эл проводки в гофре на клипсы и хомуты по стене и потолку. Установка и подключение панели светодиодной , эл розетки, выключателя и вводного автомата в боксе. Установка и сборка распред коробки. Изоляция всех соединений.</t>
  </si>
  <si>
    <t>ниссан</t>
  </si>
  <si>
    <t>гофра</t>
  </si>
  <si>
    <t>провод</t>
  </si>
  <si>
    <t>саморез</t>
  </si>
  <si>
    <t>дюбель</t>
  </si>
  <si>
    <t>панель</t>
  </si>
  <si>
    <t>розетка</t>
  </si>
  <si>
    <t>выключатель</t>
  </si>
  <si>
    <t>изолента</t>
  </si>
  <si>
    <t>распр коробка</t>
  </si>
  <si>
    <t>нулевая шина</t>
  </si>
  <si>
    <t>хомут</t>
  </si>
  <si>
    <t xml:space="preserve">Акт выполненых работ за Ноябрь 2023 год </t>
  </si>
  <si>
    <t>Перекрытие холодной воды, прочистка стояка холодной воды и фильтрующих элементов, запуск, проверка.</t>
  </si>
  <si>
    <t>кв 18</t>
  </si>
  <si>
    <t>проволока 4мм  (кг)</t>
  </si>
  <si>
    <t>Сброс воздуха из системы отопления</t>
  </si>
  <si>
    <t xml:space="preserve">Акт выполненых работ за Декабрь 2023 год </t>
  </si>
  <si>
    <t>Установка доводчика на входную метал дверью Регулировка доводчика. Ремонт обшивки метал двери.</t>
  </si>
  <si>
    <t>1 подьезд</t>
  </si>
  <si>
    <t>доводчик больш</t>
  </si>
  <si>
    <t>квадрат 2*4  (м)</t>
  </si>
  <si>
    <t>арматура ф10</t>
  </si>
  <si>
    <t>болт</t>
  </si>
  <si>
    <t>гайка</t>
  </si>
  <si>
    <t>Ремонт кодового замка. Установка пражины. Закрытие подвальных окон. Закрепление  обшивки метал входной двери 2 подьезд</t>
  </si>
  <si>
    <t>кв 10</t>
  </si>
  <si>
    <t>пружина</t>
  </si>
  <si>
    <t>пена монт</t>
  </si>
  <si>
    <t>пеноплекс</t>
  </si>
  <si>
    <t>Зачистка изоляции и протяжка нулей</t>
  </si>
  <si>
    <t>кв 8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</si>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</sst>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0" fontId="5" fillId="0" borderId="2" xfId="0" applyFont="1" applyFill="1" applyBorder="1"/>
    <xf numFmtId="2" fontId="2" fillId="0" borderId="2" xfId="0" applyNumberFormat="1" applyFont="1" applyBorder="1"/>
    <xf numFmtId="2" fontId="2" fillId="0" borderId="0" xfId="0" applyNumberFormat="1" applyFont="1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0" fontId="0" fillId="0" borderId="0" xfId="0" applyBorder="1"/>
    <xf numFmtId="2" fontId="0" fillId="0" borderId="0" xfId="0" applyNumberFormat="1"/>
    <xf numFmtId="2" fontId="0" fillId="0" borderId="2" xfId="0" applyNumberFormat="1" applyBorder="1" applyAlignment="1">
      <alignment wrapText="1"/>
    </xf>
    <xf numFmtId="0" fontId="3" fillId="0" borderId="0" xfId="0" applyFont="1"/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5C362-ECAD-4B7B-84C8-BA7B136C050B}">
  <sheetPr>
    <tabColor rgb="FFFFFF00"/>
  </sheetPr>
  <dimension ref="A2:S120"/>
  <sheetViews>
    <sheetView tabSelected="1" zoomScale="90" zoomScaleNormal="90" workbookViewId="0">
      <pane xSplit="1" ySplit="1" topLeftCell="B26" activePane="bottomRight" state="frozen"/>
      <selection pane="topRight" activeCell="B1" sqref="B1"/>
      <selection pane="bottomLeft" activeCell="A5" sqref="A5"/>
      <selection pane="bottomRight" activeCell="B33" sqref="B33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1.7109375" customWidth="1"/>
    <col min="11" max="11" width="8.140625" customWidth="1"/>
    <col min="12" max="12" width="7" customWidth="1"/>
    <col min="14" max="14" width="9.7109375" customWidth="1"/>
    <col min="15" max="15" width="9.28515625" customWidth="1"/>
    <col min="17" max="17" width="12.140625" bestFit="1" customWidth="1"/>
    <col min="18" max="18" width="12.425781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2" spans="1:19" ht="20.25" x14ac:dyDescent="0.3">
      <c r="F2" t="s">
        <v>0</v>
      </c>
      <c r="H2" s="1" t="s">
        <v>1</v>
      </c>
    </row>
    <row r="4" spans="1:19" x14ac:dyDescent="0.2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3" t="s">
        <v>8</v>
      </c>
      <c r="H4" s="4" t="s">
        <v>9</v>
      </c>
      <c r="I4" s="4"/>
      <c r="J4" s="4"/>
      <c r="K4" s="2"/>
      <c r="L4" s="4" t="s">
        <v>10</v>
      </c>
      <c r="M4" s="4"/>
      <c r="N4" s="4"/>
      <c r="O4" s="4" t="s">
        <v>11</v>
      </c>
      <c r="P4" s="4"/>
      <c r="Q4" s="4"/>
      <c r="R4" s="4"/>
    </row>
    <row r="5" spans="1:19" ht="25.5" x14ac:dyDescent="0.2">
      <c r="A5" s="5"/>
      <c r="B5" s="5"/>
      <c r="C5" s="5"/>
      <c r="D5" s="5"/>
      <c r="E5" s="5"/>
      <c r="F5" s="6"/>
      <c r="G5" s="6"/>
      <c r="H5" s="7" t="s">
        <v>12</v>
      </c>
      <c r="I5" s="8" t="s">
        <v>13</v>
      </c>
      <c r="J5" s="7" t="s">
        <v>14</v>
      </c>
      <c r="K5" s="9"/>
      <c r="L5" s="7" t="s">
        <v>12</v>
      </c>
      <c r="M5" s="7" t="s">
        <v>15</v>
      </c>
      <c r="N5" s="7" t="s">
        <v>14</v>
      </c>
      <c r="O5" s="8" t="s">
        <v>16</v>
      </c>
      <c r="P5" s="7" t="s">
        <v>12</v>
      </c>
      <c r="Q5" s="7" t="s">
        <v>15</v>
      </c>
      <c r="R5" s="7" t="s">
        <v>14</v>
      </c>
    </row>
    <row r="6" spans="1:19" ht="15.75" x14ac:dyDescent="0.25">
      <c r="A6" s="10"/>
      <c r="B6" s="11"/>
      <c r="C6" s="10"/>
      <c r="D6" s="11"/>
      <c r="E6" s="12" t="s">
        <v>17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>P6*Q6</f>
        <v>0</v>
      </c>
      <c r="S6" s="14"/>
    </row>
    <row r="7" spans="1:19" ht="15" x14ac:dyDescent="0.2">
      <c r="A7" s="10"/>
      <c r="B7" s="11"/>
      <c r="C7" s="10"/>
      <c r="D7" s="10"/>
      <c r="E7" s="15" t="s">
        <v>18</v>
      </c>
      <c r="F7" s="10"/>
      <c r="G7" s="10"/>
      <c r="H7" s="13">
        <f>F7*G7</f>
        <v>0</v>
      </c>
      <c r="I7" s="13"/>
      <c r="J7" s="13">
        <f>H7*I7</f>
        <v>0</v>
      </c>
      <c r="K7" s="13"/>
      <c r="L7" s="13"/>
      <c r="M7" s="13"/>
      <c r="N7" s="13">
        <f>L7*M7</f>
        <v>0</v>
      </c>
      <c r="O7" s="13"/>
      <c r="P7" s="13"/>
      <c r="Q7" s="13"/>
      <c r="R7" s="13">
        <f t="shared" ref="R7" si="0">P7*Q7</f>
        <v>0</v>
      </c>
      <c r="S7" s="14"/>
    </row>
    <row r="8" spans="1:19" ht="76.5" x14ac:dyDescent="0.2">
      <c r="A8" s="10">
        <v>1</v>
      </c>
      <c r="B8" s="11" t="s">
        <v>19</v>
      </c>
      <c r="C8" s="16">
        <v>45177</v>
      </c>
      <c r="D8" s="10"/>
      <c r="E8" s="17" t="s">
        <v>20</v>
      </c>
      <c r="F8" s="10"/>
      <c r="G8" s="10"/>
      <c r="H8" s="13"/>
      <c r="I8" s="13"/>
      <c r="J8" s="13"/>
      <c r="K8" s="13"/>
      <c r="L8" s="13"/>
      <c r="M8" s="13"/>
      <c r="N8" s="13"/>
      <c r="O8" s="13"/>
      <c r="P8" s="13"/>
      <c r="Q8" s="13"/>
      <c r="R8" s="18">
        <v>7000</v>
      </c>
      <c r="S8" s="19"/>
    </row>
    <row r="9" spans="1:19" x14ac:dyDescent="0.2">
      <c r="A9" s="10"/>
      <c r="B9" s="11"/>
      <c r="C9" s="10"/>
      <c r="D9" s="10"/>
      <c r="E9" s="10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9"/>
    </row>
    <row r="10" spans="1:19" x14ac:dyDescent="0.2">
      <c r="A10" s="10"/>
      <c r="B10" s="11"/>
      <c r="C10" s="10"/>
      <c r="D10" s="10"/>
      <c r="E10" s="10"/>
      <c r="F10" s="10"/>
      <c r="G10" s="10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9"/>
    </row>
    <row r="11" spans="1:19" ht="38.25" x14ac:dyDescent="0.2">
      <c r="A11" s="10">
        <v>2</v>
      </c>
      <c r="B11" s="11" t="s">
        <v>21</v>
      </c>
      <c r="C11" s="16">
        <v>45174</v>
      </c>
      <c r="D11" s="10"/>
      <c r="E11" s="10"/>
      <c r="F11" s="10"/>
      <c r="G11" s="10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8">
        <v>13000</v>
      </c>
      <c r="S11" s="19"/>
    </row>
    <row r="12" spans="1:19" x14ac:dyDescent="0.2">
      <c r="A12" s="10"/>
      <c r="B12" s="11"/>
      <c r="C12" s="10"/>
      <c r="D12" s="10"/>
      <c r="E12" s="10"/>
      <c r="F12" s="10"/>
      <c r="G12" s="10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9"/>
    </row>
    <row r="13" spans="1:19" x14ac:dyDescent="0.2">
      <c r="A13" s="10"/>
      <c r="B13" s="11"/>
      <c r="C13" s="10"/>
      <c r="D13" s="10"/>
      <c r="E13" s="10"/>
      <c r="F13" s="10"/>
      <c r="G13" s="10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9"/>
    </row>
    <row r="14" spans="1:19" x14ac:dyDescent="0.2">
      <c r="A14" s="10"/>
      <c r="B14" s="11"/>
      <c r="C14" s="10"/>
      <c r="D14" s="10"/>
      <c r="E14" s="20" t="s">
        <v>22</v>
      </c>
      <c r="F14" s="10"/>
      <c r="G14" s="10"/>
      <c r="H14" s="21">
        <f>SUM(H6:H9)</f>
        <v>0</v>
      </c>
      <c r="I14" s="13"/>
      <c r="J14" s="21">
        <f>SUM(J6:J9)</f>
        <v>0</v>
      </c>
      <c r="K14" s="13"/>
      <c r="L14" s="21">
        <f>SUM(L6:L9)</f>
        <v>0</v>
      </c>
      <c r="M14" s="13"/>
      <c r="N14" s="21">
        <f>SUM(N6:N9)</f>
        <v>0</v>
      </c>
      <c r="O14" s="13"/>
      <c r="P14" s="13"/>
      <c r="Q14" s="13"/>
      <c r="R14" s="21">
        <f>SUM(R6:R12)</f>
        <v>20000</v>
      </c>
      <c r="S14" s="14">
        <f>J14+N14+R14</f>
        <v>20000</v>
      </c>
    </row>
    <row r="15" spans="1:19" ht="15" x14ac:dyDescent="0.2">
      <c r="A15" s="10" t="s">
        <v>0</v>
      </c>
      <c r="B15" s="11"/>
      <c r="C15" s="10"/>
      <c r="D15" s="10"/>
      <c r="E15" s="15" t="s">
        <v>23</v>
      </c>
      <c r="F15" s="10"/>
      <c r="G15" s="10"/>
      <c r="H15" s="13">
        <f>F15*G15</f>
        <v>0</v>
      </c>
      <c r="I15" s="13"/>
      <c r="J15" s="13">
        <f>H15*I15</f>
        <v>0</v>
      </c>
      <c r="K15" s="13"/>
      <c r="L15" s="13"/>
      <c r="M15" s="13"/>
      <c r="N15" s="13">
        <f>L15*M15</f>
        <v>0</v>
      </c>
      <c r="O15" s="13"/>
      <c r="P15" s="13"/>
      <c r="Q15" s="13"/>
      <c r="R15" s="13">
        <f>P15</f>
        <v>0</v>
      </c>
      <c r="S15" s="22"/>
    </row>
    <row r="16" spans="1:19" ht="15" x14ac:dyDescent="0.2">
      <c r="A16" s="10"/>
      <c r="B16" s="11"/>
      <c r="C16" s="16"/>
      <c r="D16" s="10"/>
      <c r="E16" s="15"/>
      <c r="F16" s="10"/>
      <c r="G16" s="10"/>
      <c r="H16" s="13">
        <f t="shared" ref="H16:H17" si="1">F16*G16</f>
        <v>0</v>
      </c>
      <c r="I16" s="13"/>
      <c r="J16" s="13">
        <f>H16*I16</f>
        <v>0</v>
      </c>
      <c r="K16" s="13"/>
      <c r="L16" s="13"/>
      <c r="M16" s="13"/>
      <c r="N16" s="13">
        <f t="shared" ref="N16" si="2">L16*M16</f>
        <v>0</v>
      </c>
      <c r="O16" s="13"/>
      <c r="P16" s="13"/>
      <c r="Q16" s="13"/>
      <c r="R16" s="13">
        <f>P16*Q16</f>
        <v>0</v>
      </c>
      <c r="S16" s="22"/>
    </row>
    <row r="17" spans="1:19" x14ac:dyDescent="0.2">
      <c r="A17" s="10"/>
      <c r="B17" s="11"/>
      <c r="C17" s="10"/>
      <c r="D17" s="10"/>
      <c r="E17" s="10"/>
      <c r="F17" s="10"/>
      <c r="G17" s="10"/>
      <c r="H17" s="13">
        <f t="shared" si="1"/>
        <v>0</v>
      </c>
      <c r="I17" s="13"/>
      <c r="J17" s="13">
        <f t="shared" ref="J17" si="3">H17*I17</f>
        <v>0</v>
      </c>
      <c r="K17" s="13"/>
      <c r="L17" s="13"/>
      <c r="M17" s="13"/>
      <c r="N17" s="13">
        <f>L17*M17</f>
        <v>0</v>
      </c>
      <c r="O17" s="13"/>
      <c r="P17" s="13"/>
      <c r="Q17" s="13"/>
      <c r="R17" s="13">
        <f t="shared" ref="R17" si="4">P17*Q17</f>
        <v>0</v>
      </c>
      <c r="S17" s="14"/>
    </row>
    <row r="18" spans="1:19" x14ac:dyDescent="0.2">
      <c r="A18" s="10"/>
      <c r="B18" s="11"/>
      <c r="C18" s="10"/>
      <c r="D18" s="10"/>
      <c r="E18" s="20" t="s">
        <v>22</v>
      </c>
      <c r="F18" s="10"/>
      <c r="G18" s="10"/>
      <c r="H18" s="21">
        <f>SUM(H15:H17)</f>
        <v>0</v>
      </c>
      <c r="I18" s="13"/>
      <c r="J18" s="21">
        <f>SUM(J15:J17)</f>
        <v>0</v>
      </c>
      <c r="K18" s="13"/>
      <c r="L18" s="21">
        <f>SUM(L15:L17)</f>
        <v>0</v>
      </c>
      <c r="M18" s="13"/>
      <c r="N18" s="21">
        <f>SUM(N15:N17)</f>
        <v>0</v>
      </c>
      <c r="O18" s="13"/>
      <c r="P18" s="13"/>
      <c r="Q18" s="13"/>
      <c r="R18" s="21">
        <f>SUM(R15:R17)</f>
        <v>0</v>
      </c>
      <c r="S18" s="14">
        <f>J18+N18+R18</f>
        <v>0</v>
      </c>
    </row>
    <row r="19" spans="1:19" ht="15" x14ac:dyDescent="0.2">
      <c r="A19" s="10"/>
      <c r="B19" s="11"/>
      <c r="C19" s="10"/>
      <c r="D19" s="10"/>
      <c r="E19" s="15" t="s">
        <v>24</v>
      </c>
      <c r="F19" s="10"/>
      <c r="G19" s="10"/>
      <c r="H19" s="13">
        <f>F19*G19</f>
        <v>0</v>
      </c>
      <c r="I19" s="13"/>
      <c r="J19" s="13">
        <f>H19*I19</f>
        <v>0</v>
      </c>
      <c r="K19" s="13"/>
      <c r="L19" s="13"/>
      <c r="M19" s="13"/>
      <c r="N19" s="13">
        <f>L19*M19</f>
        <v>0</v>
      </c>
      <c r="O19" s="13"/>
      <c r="P19" s="13"/>
      <c r="Q19" s="13"/>
      <c r="R19" s="13">
        <f>P19*Q19</f>
        <v>0</v>
      </c>
      <c r="S19" s="22"/>
    </row>
    <row r="20" spans="1:19" ht="15" x14ac:dyDescent="0.2">
      <c r="A20" s="10"/>
      <c r="B20" s="11"/>
      <c r="C20" s="16"/>
      <c r="D20" s="10"/>
      <c r="E20" s="15"/>
      <c r="F20" s="10"/>
      <c r="G20" s="10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2"/>
    </row>
    <row r="21" spans="1:19" x14ac:dyDescent="0.2">
      <c r="A21" s="10"/>
      <c r="B21" s="11"/>
      <c r="C21" s="10"/>
      <c r="D21" s="10"/>
      <c r="E21" s="10"/>
      <c r="F21" s="10"/>
      <c r="G21" s="10"/>
      <c r="H21" s="13">
        <f>F21*G21</f>
        <v>0</v>
      </c>
      <c r="I21" s="13"/>
      <c r="J21" s="13">
        <f t="shared" ref="J21" si="5">H21*I21</f>
        <v>0</v>
      </c>
      <c r="K21" s="13"/>
      <c r="L21" s="13"/>
      <c r="M21" s="13"/>
      <c r="N21" s="13">
        <f>L21*M21</f>
        <v>0</v>
      </c>
      <c r="O21" s="13"/>
      <c r="P21" s="13"/>
      <c r="Q21" s="13"/>
      <c r="R21" s="13">
        <f t="shared" ref="R21" si="6">P21*Q21</f>
        <v>0</v>
      </c>
      <c r="S21" s="22"/>
    </row>
    <row r="22" spans="1:19" x14ac:dyDescent="0.2">
      <c r="A22" s="10"/>
      <c r="B22" s="11"/>
      <c r="C22" s="10"/>
      <c r="D22" s="10"/>
      <c r="E22" s="20" t="s">
        <v>22</v>
      </c>
      <c r="F22" s="10"/>
      <c r="G22" s="10"/>
      <c r="H22" s="21">
        <f>SUM(H19:H21)</f>
        <v>0</v>
      </c>
      <c r="I22" s="13"/>
      <c r="J22" s="21">
        <f>SUM(J20:J21)</f>
        <v>0</v>
      </c>
      <c r="K22" s="13"/>
      <c r="L22" s="21">
        <f>SUM(L19:L21)</f>
        <v>0</v>
      </c>
      <c r="M22" s="13"/>
      <c r="N22" s="21">
        <f>SUM(N19:N21)</f>
        <v>0</v>
      </c>
      <c r="O22" s="13"/>
      <c r="P22" s="13"/>
      <c r="Q22" s="13"/>
      <c r="R22" s="21">
        <f>SUM(R19:R21)</f>
        <v>0</v>
      </c>
      <c r="S22" s="14">
        <f>J22+N22+R22</f>
        <v>0</v>
      </c>
    </row>
    <row r="23" spans="1:19" x14ac:dyDescent="0.2">
      <c r="A23" s="10"/>
      <c r="B23" s="11"/>
      <c r="C23" s="10"/>
      <c r="D23" s="10"/>
      <c r="E23" s="20" t="s">
        <v>22</v>
      </c>
      <c r="F23" s="10"/>
      <c r="G23" s="10"/>
      <c r="H23" s="21">
        <f>H14+H18+H22</f>
        <v>0</v>
      </c>
      <c r="I23" s="13"/>
      <c r="J23" s="21">
        <f>J14+J18+J22</f>
        <v>0</v>
      </c>
      <c r="K23" s="13"/>
      <c r="L23" s="21">
        <f>L14+L18+L22</f>
        <v>0</v>
      </c>
      <c r="M23" s="13"/>
      <c r="N23" s="21">
        <f>N14+N18+N22</f>
        <v>0</v>
      </c>
      <c r="O23" s="13"/>
      <c r="P23" s="13"/>
      <c r="Q23" s="13"/>
      <c r="R23" s="21">
        <f>R14+R18+R22</f>
        <v>20000</v>
      </c>
      <c r="S23" s="21">
        <f>SUM(S6:S22)</f>
        <v>20000</v>
      </c>
    </row>
    <row r="24" spans="1:19" x14ac:dyDescent="0.2">
      <c r="C24" s="23"/>
      <c r="R24" s="24">
        <f>J23+N23+R23</f>
        <v>20000</v>
      </c>
      <c r="S24" s="24" t="s">
        <v>0</v>
      </c>
    </row>
    <row r="26" spans="1:19" ht="20.25" x14ac:dyDescent="0.3">
      <c r="F26" t="s">
        <v>0</v>
      </c>
      <c r="H26" s="1" t="s">
        <v>25</v>
      </c>
    </row>
    <row r="28" spans="1:19" x14ac:dyDescent="0.2">
      <c r="A28" s="2" t="s">
        <v>2</v>
      </c>
      <c r="B28" s="2" t="s">
        <v>3</v>
      </c>
      <c r="C28" s="2" t="s">
        <v>4</v>
      </c>
      <c r="D28" s="2" t="s">
        <v>5</v>
      </c>
      <c r="E28" s="2" t="s">
        <v>6</v>
      </c>
      <c r="F28" s="3" t="s">
        <v>7</v>
      </c>
      <c r="G28" s="3" t="s">
        <v>8</v>
      </c>
      <c r="H28" s="4" t="s">
        <v>9</v>
      </c>
      <c r="I28" s="4"/>
      <c r="J28" s="4"/>
      <c r="K28" s="2"/>
      <c r="L28" s="4" t="s">
        <v>10</v>
      </c>
      <c r="M28" s="4"/>
      <c r="N28" s="4"/>
      <c r="O28" s="4" t="s">
        <v>11</v>
      </c>
      <c r="P28" s="4"/>
      <c r="Q28" s="4"/>
      <c r="R28" s="4"/>
    </row>
    <row r="29" spans="1:19" ht="25.5" x14ac:dyDescent="0.2">
      <c r="A29" s="5"/>
      <c r="B29" s="5"/>
      <c r="C29" s="5"/>
      <c r="D29" s="5"/>
      <c r="E29" s="5"/>
      <c r="F29" s="6"/>
      <c r="G29" s="6"/>
      <c r="H29" s="7" t="s">
        <v>12</v>
      </c>
      <c r="I29" s="8" t="s">
        <v>13</v>
      </c>
      <c r="J29" s="7" t="s">
        <v>14</v>
      </c>
      <c r="K29" s="9"/>
      <c r="L29" s="7" t="s">
        <v>12</v>
      </c>
      <c r="M29" s="7" t="s">
        <v>15</v>
      </c>
      <c r="N29" s="7" t="s">
        <v>14</v>
      </c>
      <c r="O29" s="8" t="s">
        <v>16</v>
      </c>
      <c r="P29" s="7" t="s">
        <v>12</v>
      </c>
      <c r="Q29" s="7" t="s">
        <v>15</v>
      </c>
      <c r="R29" s="7" t="s">
        <v>14</v>
      </c>
    </row>
    <row r="30" spans="1:19" ht="15.75" x14ac:dyDescent="0.25">
      <c r="A30" s="10"/>
      <c r="B30" s="11"/>
      <c r="C30" s="10"/>
      <c r="D30" s="11"/>
      <c r="E30" s="12" t="s">
        <v>17</v>
      </c>
      <c r="F30" s="10"/>
      <c r="G30" s="10"/>
      <c r="H30" s="13">
        <f>F30*G30</f>
        <v>0</v>
      </c>
      <c r="I30" s="13"/>
      <c r="J30" s="13">
        <f>H30*I30</f>
        <v>0</v>
      </c>
      <c r="K30" s="13"/>
      <c r="L30" s="13"/>
      <c r="M30" s="13"/>
      <c r="N30" s="13">
        <f>L30*M30</f>
        <v>0</v>
      </c>
      <c r="O30" s="13"/>
      <c r="P30" s="13"/>
      <c r="Q30" s="13"/>
      <c r="R30" s="13">
        <f>P30*Q30</f>
        <v>0</v>
      </c>
      <c r="S30" s="14"/>
    </row>
    <row r="31" spans="1:19" ht="15" x14ac:dyDescent="0.2">
      <c r="A31" s="10"/>
      <c r="B31" s="11"/>
      <c r="C31" s="10"/>
      <c r="D31" s="10"/>
      <c r="E31" s="15" t="s">
        <v>18</v>
      </c>
      <c r="F31" s="10"/>
      <c r="G31" s="10"/>
      <c r="H31" s="13">
        <f>F31*G31</f>
        <v>0</v>
      </c>
      <c r="I31" s="13"/>
      <c r="J31" s="13">
        <f>H31*I31</f>
        <v>0</v>
      </c>
      <c r="K31" s="13"/>
      <c r="L31" s="13"/>
      <c r="M31" s="13"/>
      <c r="N31" s="13">
        <f>L31*M31</f>
        <v>0</v>
      </c>
      <c r="O31" s="13"/>
      <c r="P31" s="13"/>
      <c r="Q31" s="13"/>
      <c r="R31" s="13">
        <f t="shared" ref="R31" si="7">P31*Q31</f>
        <v>0</v>
      </c>
      <c r="S31" s="14"/>
    </row>
    <row r="32" spans="1:19" x14ac:dyDescent="0.2">
      <c r="A32" s="10"/>
      <c r="B32" s="11"/>
      <c r="C32" s="10"/>
      <c r="D32" s="10"/>
      <c r="E32" s="10"/>
      <c r="F32" s="10"/>
      <c r="G32" s="10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9"/>
    </row>
    <row r="33" spans="1:19" x14ac:dyDescent="0.2">
      <c r="A33" s="10"/>
      <c r="B33" s="11"/>
      <c r="C33" s="10"/>
      <c r="D33" s="10"/>
      <c r="E33" s="10"/>
      <c r="F33" s="10"/>
      <c r="G33" s="10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9"/>
    </row>
    <row r="34" spans="1:19" x14ac:dyDescent="0.2">
      <c r="A34" s="10"/>
      <c r="B34" s="11"/>
      <c r="C34" s="10"/>
      <c r="D34" s="10"/>
      <c r="E34" s="10"/>
      <c r="F34" s="10"/>
      <c r="G34" s="10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9"/>
    </row>
    <row r="35" spans="1:19" x14ac:dyDescent="0.2">
      <c r="A35" s="10"/>
      <c r="B35" s="11"/>
      <c r="C35" s="10"/>
      <c r="D35" s="10"/>
      <c r="E35" s="20" t="s">
        <v>22</v>
      </c>
      <c r="F35" s="10"/>
      <c r="G35" s="10"/>
      <c r="H35" s="21">
        <f>SUM(H30:H32)</f>
        <v>0</v>
      </c>
      <c r="I35" s="13"/>
      <c r="J35" s="21">
        <f>SUM(J30:J32)</f>
        <v>0</v>
      </c>
      <c r="K35" s="13"/>
      <c r="L35" s="21">
        <f>SUM(L30:L32)</f>
        <v>0</v>
      </c>
      <c r="M35" s="13"/>
      <c r="N35" s="21">
        <f>SUM(N30:N32)</f>
        <v>0</v>
      </c>
      <c r="O35" s="13"/>
      <c r="P35" s="13"/>
      <c r="Q35" s="13"/>
      <c r="R35" s="21">
        <f>SUM(R30:R33)</f>
        <v>0</v>
      </c>
      <c r="S35" s="14">
        <f>J35+N35+R35</f>
        <v>0</v>
      </c>
    </row>
    <row r="36" spans="1:19" ht="15" x14ac:dyDescent="0.2">
      <c r="A36" s="10" t="s">
        <v>0</v>
      </c>
      <c r="B36" s="11"/>
      <c r="C36" s="10"/>
      <c r="D36" s="10"/>
      <c r="E36" s="15" t="s">
        <v>23</v>
      </c>
      <c r="F36" s="10"/>
      <c r="G36" s="10"/>
      <c r="H36" s="13">
        <f>F36*G36</f>
        <v>0</v>
      </c>
      <c r="I36" s="13"/>
      <c r="J36" s="13">
        <f>H36*I36</f>
        <v>0</v>
      </c>
      <c r="K36" s="13"/>
      <c r="L36" s="13"/>
      <c r="M36" s="13"/>
      <c r="N36" s="13">
        <f>L36*M36</f>
        <v>0</v>
      </c>
      <c r="O36" s="13"/>
      <c r="P36" s="13"/>
      <c r="Q36" s="13"/>
      <c r="R36" s="13">
        <f>P36</f>
        <v>0</v>
      </c>
      <c r="S36" s="22"/>
    </row>
    <row r="37" spans="1:19" ht="15" x14ac:dyDescent="0.2">
      <c r="A37" s="10"/>
      <c r="B37" s="11"/>
      <c r="C37" s="16"/>
      <c r="D37" s="10"/>
      <c r="E37" s="15"/>
      <c r="F37" s="10"/>
      <c r="G37" s="10"/>
      <c r="H37" s="13">
        <f t="shared" ref="H37:H38" si="8">F37*G37</f>
        <v>0</v>
      </c>
      <c r="I37" s="13"/>
      <c r="J37" s="13">
        <f>H37*I37</f>
        <v>0</v>
      </c>
      <c r="K37" s="13"/>
      <c r="L37" s="13"/>
      <c r="M37" s="13"/>
      <c r="N37" s="13">
        <f t="shared" ref="N37" si="9">L37*M37</f>
        <v>0</v>
      </c>
      <c r="O37" s="13"/>
      <c r="P37" s="13"/>
      <c r="Q37" s="13"/>
      <c r="R37" s="13">
        <f>P37*Q37</f>
        <v>0</v>
      </c>
      <c r="S37" s="22"/>
    </row>
    <row r="38" spans="1:19" x14ac:dyDescent="0.2">
      <c r="A38" s="10"/>
      <c r="B38" s="11"/>
      <c r="C38" s="10"/>
      <c r="D38" s="10"/>
      <c r="E38" s="10"/>
      <c r="F38" s="10"/>
      <c r="G38" s="10"/>
      <c r="H38" s="13">
        <f t="shared" si="8"/>
        <v>0</v>
      </c>
      <c r="I38" s="13"/>
      <c r="J38" s="13">
        <f t="shared" ref="J38" si="10">H38*I38</f>
        <v>0</v>
      </c>
      <c r="K38" s="13"/>
      <c r="L38" s="13"/>
      <c r="M38" s="13"/>
      <c r="N38" s="13">
        <f>L38*M38</f>
        <v>0</v>
      </c>
      <c r="O38" s="13"/>
      <c r="P38" s="13"/>
      <c r="Q38" s="13"/>
      <c r="R38" s="13">
        <f t="shared" ref="R38" si="11">P38*Q38</f>
        <v>0</v>
      </c>
      <c r="S38" s="14"/>
    </row>
    <row r="39" spans="1:19" x14ac:dyDescent="0.2">
      <c r="A39" s="10"/>
      <c r="B39" s="11"/>
      <c r="C39" s="10"/>
      <c r="D39" s="10"/>
      <c r="E39" s="20" t="s">
        <v>22</v>
      </c>
      <c r="F39" s="10"/>
      <c r="G39" s="10"/>
      <c r="H39" s="21">
        <f>SUM(H36:H38)</f>
        <v>0</v>
      </c>
      <c r="I39" s="13"/>
      <c r="J39" s="21">
        <f>SUM(J36:J38)</f>
        <v>0</v>
      </c>
      <c r="K39" s="13"/>
      <c r="L39" s="21">
        <f>SUM(L36:L38)</f>
        <v>0</v>
      </c>
      <c r="M39" s="13"/>
      <c r="N39" s="21">
        <f>SUM(N36:N38)</f>
        <v>0</v>
      </c>
      <c r="O39" s="13"/>
      <c r="P39" s="13"/>
      <c r="Q39" s="13"/>
      <c r="R39" s="21">
        <f>SUM(R36:R38)</f>
        <v>0</v>
      </c>
      <c r="S39" s="14">
        <f>J39+N39+R39</f>
        <v>0</v>
      </c>
    </row>
    <row r="40" spans="1:19" ht="15" x14ac:dyDescent="0.2">
      <c r="A40" s="10"/>
      <c r="B40" s="11"/>
      <c r="C40" s="10"/>
      <c r="D40" s="10"/>
      <c r="E40" s="15" t="s">
        <v>24</v>
      </c>
      <c r="F40" s="10"/>
      <c r="G40" s="10"/>
      <c r="H40" s="13">
        <f>F40*G40</f>
        <v>0</v>
      </c>
      <c r="I40" s="13"/>
      <c r="J40" s="13">
        <f>H40*I40</f>
        <v>0</v>
      </c>
      <c r="K40" s="13"/>
      <c r="L40" s="13"/>
      <c r="M40" s="13"/>
      <c r="N40" s="13">
        <f>L40*M40</f>
        <v>0</v>
      </c>
      <c r="O40" s="13"/>
      <c r="P40" s="13"/>
      <c r="Q40" s="13"/>
      <c r="R40" s="13">
        <f>P40*Q40</f>
        <v>0</v>
      </c>
      <c r="S40" s="22"/>
    </row>
    <row r="41" spans="1:19" ht="165.75" x14ac:dyDescent="0.2">
      <c r="A41" s="10">
        <v>1</v>
      </c>
      <c r="B41" s="11" t="s">
        <v>26</v>
      </c>
      <c r="C41" s="16">
        <v>45208</v>
      </c>
      <c r="D41" s="10"/>
      <c r="E41" s="15"/>
      <c r="F41" s="10">
        <v>2</v>
      </c>
      <c r="G41" s="10">
        <v>2</v>
      </c>
      <c r="H41" s="13">
        <f>F41*G41</f>
        <v>4</v>
      </c>
      <c r="I41" s="13">
        <v>600</v>
      </c>
      <c r="J41" s="13">
        <f>H41*I41</f>
        <v>2400</v>
      </c>
      <c r="K41" s="13" t="s">
        <v>27</v>
      </c>
      <c r="L41" s="13">
        <v>0.5</v>
      </c>
      <c r="M41" s="13">
        <v>500</v>
      </c>
      <c r="N41" s="13">
        <f>L41*M41</f>
        <v>250</v>
      </c>
      <c r="O41" s="25" t="s">
        <v>28</v>
      </c>
      <c r="P41" s="13">
        <v>10</v>
      </c>
      <c r="Q41" s="13">
        <v>18</v>
      </c>
      <c r="R41" s="13">
        <f>P41*Q41</f>
        <v>180</v>
      </c>
      <c r="S41" s="22"/>
    </row>
    <row r="42" spans="1:19" ht="15" x14ac:dyDescent="0.2">
      <c r="A42" s="10"/>
      <c r="B42" s="11"/>
      <c r="C42" s="16"/>
      <c r="D42" s="10"/>
      <c r="E42" s="15"/>
      <c r="F42" s="10"/>
      <c r="G42" s="10"/>
      <c r="H42" s="13">
        <f>F42*G42</f>
        <v>0</v>
      </c>
      <c r="I42" s="13"/>
      <c r="J42" s="13">
        <f t="shared" ref="J42:J53" si="12">H42*I42</f>
        <v>0</v>
      </c>
      <c r="K42" s="13"/>
      <c r="L42" s="13"/>
      <c r="M42" s="13"/>
      <c r="N42" s="13">
        <f>L42*M42</f>
        <v>0</v>
      </c>
      <c r="O42" s="25" t="s">
        <v>29</v>
      </c>
      <c r="P42" s="13">
        <v>10</v>
      </c>
      <c r="Q42" s="13">
        <v>56</v>
      </c>
      <c r="R42" s="13">
        <f t="shared" ref="R42:R53" si="13">P42*Q42</f>
        <v>560</v>
      </c>
      <c r="S42" s="22"/>
    </row>
    <row r="43" spans="1:19" ht="15" x14ac:dyDescent="0.2">
      <c r="A43" s="10"/>
      <c r="B43" s="11"/>
      <c r="C43" s="16"/>
      <c r="D43" s="10"/>
      <c r="E43" s="15"/>
      <c r="F43" s="10"/>
      <c r="G43" s="10"/>
      <c r="H43" s="13">
        <f t="shared" ref="H43:H52" si="14">F43*G43</f>
        <v>0</v>
      </c>
      <c r="I43" s="13"/>
      <c r="J43" s="13">
        <f t="shared" si="12"/>
        <v>0</v>
      </c>
      <c r="K43" s="13"/>
      <c r="L43" s="13"/>
      <c r="M43" s="13"/>
      <c r="N43" s="13">
        <f t="shared" ref="N43:N52" si="15">L43*M43</f>
        <v>0</v>
      </c>
      <c r="O43" s="25" t="s">
        <v>30</v>
      </c>
      <c r="P43" s="13">
        <v>50</v>
      </c>
      <c r="Q43" s="13">
        <v>0.8</v>
      </c>
      <c r="R43" s="13">
        <f t="shared" si="13"/>
        <v>40</v>
      </c>
      <c r="S43" s="22"/>
    </row>
    <row r="44" spans="1:19" ht="15" x14ac:dyDescent="0.2">
      <c r="A44" s="10"/>
      <c r="B44" s="11"/>
      <c r="C44" s="16"/>
      <c r="D44" s="10"/>
      <c r="E44" s="15"/>
      <c r="F44" s="10"/>
      <c r="G44" s="10"/>
      <c r="H44" s="13">
        <f t="shared" si="14"/>
        <v>0</v>
      </c>
      <c r="I44" s="13"/>
      <c r="J44" s="13">
        <f t="shared" si="12"/>
        <v>0</v>
      </c>
      <c r="K44" s="13"/>
      <c r="L44" s="13"/>
      <c r="M44" s="13"/>
      <c r="N44" s="13">
        <f t="shared" si="15"/>
        <v>0</v>
      </c>
      <c r="O44" s="25" t="s">
        <v>31</v>
      </c>
      <c r="P44" s="13">
        <v>50</v>
      </c>
      <c r="Q44" s="13">
        <v>1</v>
      </c>
      <c r="R44" s="13">
        <f t="shared" si="13"/>
        <v>50</v>
      </c>
      <c r="S44" s="22"/>
    </row>
    <row r="45" spans="1:19" ht="15" x14ac:dyDescent="0.2">
      <c r="A45" s="10"/>
      <c r="B45" s="11"/>
      <c r="C45" s="16"/>
      <c r="D45" s="10"/>
      <c r="E45" s="15"/>
      <c r="F45" s="10"/>
      <c r="G45" s="10"/>
      <c r="H45" s="13">
        <f t="shared" si="14"/>
        <v>0</v>
      </c>
      <c r="I45" s="13"/>
      <c r="J45" s="13">
        <f t="shared" si="12"/>
        <v>0</v>
      </c>
      <c r="K45" s="13"/>
      <c r="L45" s="13"/>
      <c r="M45" s="13"/>
      <c r="N45" s="13">
        <f t="shared" si="15"/>
        <v>0</v>
      </c>
      <c r="O45" s="25" t="s">
        <v>32</v>
      </c>
      <c r="P45" s="13">
        <v>1</v>
      </c>
      <c r="Q45" s="13">
        <v>370</v>
      </c>
      <c r="R45" s="13">
        <f t="shared" si="13"/>
        <v>370</v>
      </c>
      <c r="S45" s="22"/>
    </row>
    <row r="46" spans="1:19" ht="15" x14ac:dyDescent="0.2">
      <c r="A46" s="10"/>
      <c r="B46" s="11"/>
      <c r="C46" s="16"/>
      <c r="D46" s="10"/>
      <c r="E46" s="15"/>
      <c r="F46" s="10"/>
      <c r="G46" s="10"/>
      <c r="H46" s="13">
        <f t="shared" si="14"/>
        <v>0</v>
      </c>
      <c r="I46" s="13"/>
      <c r="J46" s="13">
        <f t="shared" si="12"/>
        <v>0</v>
      </c>
      <c r="K46" s="13"/>
      <c r="L46" s="13"/>
      <c r="M46" s="13"/>
      <c r="N46" s="13">
        <f t="shared" si="15"/>
        <v>0</v>
      </c>
      <c r="O46" s="25" t="s">
        <v>33</v>
      </c>
      <c r="P46" s="13">
        <v>1</v>
      </c>
      <c r="Q46" s="13">
        <v>177</v>
      </c>
      <c r="R46" s="13">
        <f t="shared" si="13"/>
        <v>177</v>
      </c>
      <c r="S46" s="22"/>
    </row>
    <row r="47" spans="1:19" ht="25.5" x14ac:dyDescent="0.2">
      <c r="A47" s="10"/>
      <c r="B47" s="11"/>
      <c r="C47" s="16"/>
      <c r="D47" s="10"/>
      <c r="E47" s="15"/>
      <c r="F47" s="10"/>
      <c r="G47" s="10"/>
      <c r="H47" s="13">
        <f t="shared" si="14"/>
        <v>0</v>
      </c>
      <c r="I47" s="13"/>
      <c r="J47" s="13">
        <f t="shared" si="12"/>
        <v>0</v>
      </c>
      <c r="K47" s="13"/>
      <c r="L47" s="13"/>
      <c r="M47" s="13"/>
      <c r="N47" s="13">
        <f t="shared" si="15"/>
        <v>0</v>
      </c>
      <c r="O47" s="25" t="s">
        <v>34</v>
      </c>
      <c r="P47" s="13">
        <v>1</v>
      </c>
      <c r="Q47" s="13">
        <v>138</v>
      </c>
      <c r="R47" s="13">
        <f t="shared" si="13"/>
        <v>138</v>
      </c>
      <c r="S47" s="22"/>
    </row>
    <row r="48" spans="1:19" ht="15" x14ac:dyDescent="0.2">
      <c r="A48" s="10"/>
      <c r="B48" s="11"/>
      <c r="C48" s="16"/>
      <c r="D48" s="10"/>
      <c r="E48" s="15"/>
      <c r="F48" s="10"/>
      <c r="G48" s="10"/>
      <c r="H48" s="13">
        <f t="shared" si="14"/>
        <v>0</v>
      </c>
      <c r="I48" s="13"/>
      <c r="J48" s="13">
        <f t="shared" si="12"/>
        <v>0</v>
      </c>
      <c r="K48" s="13"/>
      <c r="L48" s="13"/>
      <c r="M48" s="13"/>
      <c r="N48" s="13">
        <f t="shared" si="15"/>
        <v>0</v>
      </c>
      <c r="O48" s="25" t="s">
        <v>35</v>
      </c>
      <c r="P48" s="13">
        <v>0.5</v>
      </c>
      <c r="Q48" s="13">
        <v>68</v>
      </c>
      <c r="R48" s="13">
        <f t="shared" si="13"/>
        <v>34</v>
      </c>
      <c r="S48" s="22"/>
    </row>
    <row r="49" spans="1:19" ht="25.5" x14ac:dyDescent="0.2">
      <c r="A49" s="10"/>
      <c r="B49" s="11"/>
      <c r="C49" s="16"/>
      <c r="D49" s="10"/>
      <c r="E49" s="15"/>
      <c r="F49" s="10"/>
      <c r="G49" s="10"/>
      <c r="H49" s="13">
        <f t="shared" si="14"/>
        <v>0</v>
      </c>
      <c r="I49" s="13"/>
      <c r="J49" s="13">
        <f t="shared" si="12"/>
        <v>0</v>
      </c>
      <c r="K49" s="13"/>
      <c r="L49" s="13"/>
      <c r="M49" s="13"/>
      <c r="N49" s="13">
        <f t="shared" si="15"/>
        <v>0</v>
      </c>
      <c r="O49" s="25" t="s">
        <v>36</v>
      </c>
      <c r="P49" s="13">
        <v>1</v>
      </c>
      <c r="Q49" s="13">
        <v>28</v>
      </c>
      <c r="R49" s="13">
        <f t="shared" si="13"/>
        <v>28</v>
      </c>
      <c r="S49" s="22"/>
    </row>
    <row r="50" spans="1:19" ht="25.5" x14ac:dyDescent="0.2">
      <c r="A50" s="10"/>
      <c r="B50" s="11"/>
      <c r="C50" s="16"/>
      <c r="D50" s="10"/>
      <c r="E50" s="15"/>
      <c r="F50" s="10"/>
      <c r="G50" s="10"/>
      <c r="H50" s="13">
        <f t="shared" si="14"/>
        <v>0</v>
      </c>
      <c r="I50" s="13"/>
      <c r="J50" s="13">
        <f t="shared" si="12"/>
        <v>0</v>
      </c>
      <c r="K50" s="13"/>
      <c r="L50" s="13"/>
      <c r="M50" s="13"/>
      <c r="N50" s="13">
        <f t="shared" si="15"/>
        <v>0</v>
      </c>
      <c r="O50" s="25" t="s">
        <v>37</v>
      </c>
      <c r="P50" s="13">
        <v>1</v>
      </c>
      <c r="Q50" s="13">
        <v>132</v>
      </c>
      <c r="R50" s="13">
        <f t="shared" si="13"/>
        <v>132</v>
      </c>
      <c r="S50" s="22"/>
    </row>
    <row r="51" spans="1:19" ht="15" x14ac:dyDescent="0.2">
      <c r="A51" s="10"/>
      <c r="B51" s="11"/>
      <c r="C51" s="16"/>
      <c r="D51" s="10"/>
      <c r="E51" s="15"/>
      <c r="F51" s="10"/>
      <c r="G51" s="10"/>
      <c r="H51" s="13">
        <f t="shared" si="14"/>
        <v>0</v>
      </c>
      <c r="I51" s="13"/>
      <c r="J51" s="13">
        <f t="shared" si="12"/>
        <v>0</v>
      </c>
      <c r="K51" s="13"/>
      <c r="L51" s="13"/>
      <c r="M51" s="13"/>
      <c r="N51" s="13">
        <f t="shared" si="15"/>
        <v>0</v>
      </c>
      <c r="O51" s="25" t="s">
        <v>38</v>
      </c>
      <c r="P51" s="13">
        <v>10</v>
      </c>
      <c r="Q51" s="13">
        <v>3.1</v>
      </c>
      <c r="R51" s="13">
        <f t="shared" si="13"/>
        <v>31</v>
      </c>
      <c r="S51" s="22"/>
    </row>
    <row r="52" spans="1:19" ht="15" x14ac:dyDescent="0.2">
      <c r="A52" s="10"/>
      <c r="B52" s="11"/>
      <c r="C52" s="16"/>
      <c r="D52" s="10"/>
      <c r="E52" s="15"/>
      <c r="F52" s="10"/>
      <c r="G52" s="10"/>
      <c r="H52" s="13">
        <f t="shared" si="14"/>
        <v>0</v>
      </c>
      <c r="I52" s="13"/>
      <c r="J52" s="13">
        <f t="shared" si="12"/>
        <v>0</v>
      </c>
      <c r="K52" s="13"/>
      <c r="L52" s="13"/>
      <c r="M52" s="13"/>
      <c r="N52" s="13">
        <f t="shared" si="15"/>
        <v>0</v>
      </c>
      <c r="O52" s="13"/>
      <c r="P52" s="13"/>
      <c r="Q52" s="13"/>
      <c r="R52" s="13">
        <f t="shared" si="13"/>
        <v>0</v>
      </c>
      <c r="S52" s="22"/>
    </row>
    <row r="53" spans="1:19" x14ac:dyDescent="0.2">
      <c r="A53" s="10"/>
      <c r="B53" s="11"/>
      <c r="C53" s="10"/>
      <c r="D53" s="10"/>
      <c r="E53" s="10"/>
      <c r="F53" s="10"/>
      <c r="G53" s="10"/>
      <c r="H53" s="13">
        <f>F53*G53</f>
        <v>0</v>
      </c>
      <c r="I53" s="13"/>
      <c r="J53" s="13">
        <f t="shared" si="12"/>
        <v>0</v>
      </c>
      <c r="K53" s="13"/>
      <c r="L53" s="13"/>
      <c r="M53" s="13"/>
      <c r="N53" s="13">
        <f>L53*M53</f>
        <v>0</v>
      </c>
      <c r="O53" s="13"/>
      <c r="P53" s="13"/>
      <c r="Q53" s="13"/>
      <c r="R53" s="13">
        <f t="shared" si="13"/>
        <v>0</v>
      </c>
      <c r="S53" s="22"/>
    </row>
    <row r="54" spans="1:19" x14ac:dyDescent="0.2">
      <c r="A54" s="10"/>
      <c r="B54" s="11"/>
      <c r="C54" s="10"/>
      <c r="D54" s="10"/>
      <c r="E54" s="20" t="s">
        <v>22</v>
      </c>
      <c r="F54" s="10"/>
      <c r="G54" s="10"/>
      <c r="H54" s="21">
        <f>SUM(H40:H53)</f>
        <v>4</v>
      </c>
      <c r="I54" s="13"/>
      <c r="J54" s="21">
        <f>SUM(J41:J53)</f>
        <v>2400</v>
      </c>
      <c r="K54" s="13"/>
      <c r="L54" s="21">
        <f>SUM(L40:L53)</f>
        <v>0.5</v>
      </c>
      <c r="M54" s="13"/>
      <c r="N54" s="21">
        <f>SUM(N40:N53)</f>
        <v>250</v>
      </c>
      <c r="O54" s="13"/>
      <c r="P54" s="13"/>
      <c r="Q54" s="13"/>
      <c r="R54" s="21">
        <f>SUM(R40:R53)</f>
        <v>1740</v>
      </c>
      <c r="S54" s="14">
        <f>J54+N54+R54</f>
        <v>4390</v>
      </c>
    </row>
    <row r="55" spans="1:19" x14ac:dyDescent="0.2">
      <c r="A55" s="10"/>
      <c r="B55" s="11"/>
      <c r="C55" s="10"/>
      <c r="D55" s="10"/>
      <c r="E55" s="20" t="s">
        <v>22</v>
      </c>
      <c r="F55" s="10"/>
      <c r="G55" s="10"/>
      <c r="H55" s="21">
        <f>H35+H39+H54</f>
        <v>4</v>
      </c>
      <c r="I55" s="13"/>
      <c r="J55" s="21">
        <f>J35+J39+J54</f>
        <v>2400</v>
      </c>
      <c r="K55" s="13"/>
      <c r="L55" s="21">
        <f>L35+L39+L54</f>
        <v>0.5</v>
      </c>
      <c r="M55" s="13"/>
      <c r="N55" s="21">
        <f>N35+N39+N54</f>
        <v>250</v>
      </c>
      <c r="O55" s="13"/>
      <c r="P55" s="13"/>
      <c r="Q55" s="13"/>
      <c r="R55" s="21">
        <f>R35+R39+R54</f>
        <v>1740</v>
      </c>
      <c r="S55" s="21">
        <f>SUM(S30:S54)</f>
        <v>4390</v>
      </c>
    </row>
    <row r="56" spans="1:19" x14ac:dyDescent="0.2">
      <c r="C56" s="23"/>
      <c r="R56" s="24">
        <f>J55+N55+R55</f>
        <v>4390</v>
      </c>
      <c r="S56" s="24" t="s">
        <v>0</v>
      </c>
    </row>
    <row r="58" spans="1:19" ht="20.25" x14ac:dyDescent="0.3">
      <c r="F58" t="s">
        <v>0</v>
      </c>
      <c r="H58" s="1" t="s">
        <v>39</v>
      </c>
    </row>
    <row r="60" spans="1:19" x14ac:dyDescent="0.2">
      <c r="A60" s="2" t="s">
        <v>2</v>
      </c>
      <c r="B60" s="2" t="s">
        <v>3</v>
      </c>
      <c r="C60" s="2" t="s">
        <v>4</v>
      </c>
      <c r="D60" s="2" t="s">
        <v>5</v>
      </c>
      <c r="E60" s="2" t="s">
        <v>6</v>
      </c>
      <c r="F60" s="3" t="s">
        <v>7</v>
      </c>
      <c r="G60" s="3" t="s">
        <v>8</v>
      </c>
      <c r="H60" s="4" t="s">
        <v>9</v>
      </c>
      <c r="I60" s="4"/>
      <c r="J60" s="4"/>
      <c r="K60" s="2"/>
      <c r="L60" s="4" t="s">
        <v>10</v>
      </c>
      <c r="M60" s="4"/>
      <c r="N60" s="4"/>
      <c r="O60" s="4" t="s">
        <v>11</v>
      </c>
      <c r="P60" s="4"/>
      <c r="Q60" s="4"/>
      <c r="R60" s="4"/>
    </row>
    <row r="61" spans="1:19" ht="25.5" x14ac:dyDescent="0.2">
      <c r="A61" s="5"/>
      <c r="B61" s="5"/>
      <c r="C61" s="5"/>
      <c r="D61" s="5"/>
      <c r="E61" s="5"/>
      <c r="F61" s="6"/>
      <c r="G61" s="6"/>
      <c r="H61" s="7" t="s">
        <v>12</v>
      </c>
      <c r="I61" s="8" t="s">
        <v>13</v>
      </c>
      <c r="J61" s="7" t="s">
        <v>14</v>
      </c>
      <c r="K61" s="9"/>
      <c r="L61" s="7" t="s">
        <v>12</v>
      </c>
      <c r="M61" s="7" t="s">
        <v>15</v>
      </c>
      <c r="N61" s="7" t="s">
        <v>14</v>
      </c>
      <c r="O61" s="8" t="s">
        <v>16</v>
      </c>
      <c r="P61" s="7" t="s">
        <v>12</v>
      </c>
      <c r="Q61" s="7" t="s">
        <v>15</v>
      </c>
      <c r="R61" s="7" t="s">
        <v>14</v>
      </c>
    </row>
    <row r="62" spans="1:19" ht="15.75" x14ac:dyDescent="0.25">
      <c r="A62" s="10"/>
      <c r="B62" s="11"/>
      <c r="C62" s="10"/>
      <c r="D62" s="11"/>
      <c r="E62" s="12" t="s">
        <v>17</v>
      </c>
      <c r="F62" s="10"/>
      <c r="G62" s="10"/>
      <c r="H62" s="13">
        <f>F62*G62</f>
        <v>0</v>
      </c>
      <c r="I62" s="13"/>
      <c r="J62" s="13">
        <f>H62*I62</f>
        <v>0</v>
      </c>
      <c r="K62" s="13"/>
      <c r="L62" s="13"/>
      <c r="M62" s="13"/>
      <c r="N62" s="13">
        <f>L62*M62</f>
        <v>0</v>
      </c>
      <c r="O62" s="13"/>
      <c r="P62" s="13"/>
      <c r="Q62" s="13"/>
      <c r="R62" s="13">
        <f>P62*Q62</f>
        <v>0</v>
      </c>
      <c r="S62" s="14"/>
    </row>
    <row r="63" spans="1:19" ht="15" x14ac:dyDescent="0.2">
      <c r="A63" s="10"/>
      <c r="B63" s="11"/>
      <c r="C63" s="10"/>
      <c r="D63" s="10"/>
      <c r="E63" s="15" t="s">
        <v>18</v>
      </c>
      <c r="F63" s="10"/>
      <c r="G63" s="10"/>
      <c r="H63" s="13">
        <f>F63*G63</f>
        <v>0</v>
      </c>
      <c r="I63" s="13"/>
      <c r="J63" s="13">
        <f>H63*I63</f>
        <v>0</v>
      </c>
      <c r="K63" s="13"/>
      <c r="L63" s="13"/>
      <c r="M63" s="13"/>
      <c r="N63" s="13">
        <f>L63*M63</f>
        <v>0</v>
      </c>
      <c r="O63" s="13"/>
      <c r="P63" s="13"/>
      <c r="Q63" s="13"/>
      <c r="R63" s="13">
        <f t="shared" ref="R63" si="16">P63*Q63</f>
        <v>0</v>
      </c>
      <c r="S63" s="14"/>
    </row>
    <row r="64" spans="1:19" x14ac:dyDescent="0.2">
      <c r="A64" s="10"/>
      <c r="B64" s="11"/>
      <c r="C64" s="10"/>
      <c r="D64" s="10"/>
      <c r="E64" s="10"/>
      <c r="F64" s="10"/>
      <c r="G64" s="10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9"/>
    </row>
    <row r="65" spans="1:19" x14ac:dyDescent="0.2">
      <c r="A65" s="10"/>
      <c r="B65" s="11"/>
      <c r="C65" s="10"/>
      <c r="D65" s="10"/>
      <c r="E65" s="10"/>
      <c r="F65" s="10"/>
      <c r="G65" s="10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9"/>
    </row>
    <row r="66" spans="1:19" ht="76.5" x14ac:dyDescent="0.2">
      <c r="A66" s="10">
        <v>1</v>
      </c>
      <c r="B66" s="11" t="s">
        <v>40</v>
      </c>
      <c r="C66" s="16">
        <v>45232</v>
      </c>
      <c r="D66" s="10">
        <v>1288</v>
      </c>
      <c r="E66" s="10" t="s">
        <v>41</v>
      </c>
      <c r="F66" s="10">
        <v>2.5</v>
      </c>
      <c r="G66" s="10">
        <v>2</v>
      </c>
      <c r="H66" s="13">
        <f t="shared" ref="H66:H70" si="17">F66*G66</f>
        <v>5</v>
      </c>
      <c r="I66" s="13">
        <v>600</v>
      </c>
      <c r="J66" s="13">
        <f t="shared" ref="J66:J70" si="18">H66*I66</f>
        <v>3000</v>
      </c>
      <c r="K66" s="13" t="s">
        <v>27</v>
      </c>
      <c r="L66" s="13">
        <v>0.5</v>
      </c>
      <c r="M66" s="13">
        <v>500</v>
      </c>
      <c r="N66" s="13">
        <f t="shared" ref="N66:N70" si="19">L66*M66</f>
        <v>250</v>
      </c>
      <c r="O66" s="25" t="s">
        <v>42</v>
      </c>
      <c r="P66" s="13">
        <v>0.5</v>
      </c>
      <c r="Q66" s="13">
        <v>193</v>
      </c>
      <c r="R66" s="13">
        <f t="shared" ref="R66:R70" si="20">P66*Q66</f>
        <v>96.5</v>
      </c>
      <c r="S66" s="19"/>
    </row>
    <row r="67" spans="1:19" x14ac:dyDescent="0.2">
      <c r="A67" s="10"/>
      <c r="B67" s="11"/>
      <c r="C67" s="10"/>
      <c r="D67" s="10"/>
      <c r="E67" s="10"/>
      <c r="F67" s="10"/>
      <c r="G67" s="10"/>
      <c r="H67" s="13">
        <f t="shared" si="17"/>
        <v>0</v>
      </c>
      <c r="I67" s="13"/>
      <c r="J67" s="13">
        <f t="shared" si="18"/>
        <v>0</v>
      </c>
      <c r="K67" s="13"/>
      <c r="L67" s="13"/>
      <c r="M67" s="13"/>
      <c r="N67" s="13">
        <f t="shared" si="19"/>
        <v>0</v>
      </c>
      <c r="O67" s="25"/>
      <c r="P67" s="13"/>
      <c r="Q67" s="13"/>
      <c r="R67" s="13">
        <f t="shared" si="20"/>
        <v>0</v>
      </c>
      <c r="S67" s="19"/>
    </row>
    <row r="68" spans="1:19" x14ac:dyDescent="0.2">
      <c r="A68" s="10"/>
      <c r="B68" s="11"/>
      <c r="C68" s="10"/>
      <c r="D68" s="10"/>
      <c r="E68" s="10"/>
      <c r="F68" s="10"/>
      <c r="G68" s="10"/>
      <c r="H68" s="13">
        <f t="shared" si="17"/>
        <v>0</v>
      </c>
      <c r="I68" s="13"/>
      <c r="J68" s="13">
        <f t="shared" si="18"/>
        <v>0</v>
      </c>
      <c r="K68" s="13"/>
      <c r="L68" s="13"/>
      <c r="M68" s="13"/>
      <c r="N68" s="13">
        <f t="shared" si="19"/>
        <v>0</v>
      </c>
      <c r="O68" s="25"/>
      <c r="P68" s="13"/>
      <c r="Q68" s="13"/>
      <c r="R68" s="13">
        <f t="shared" si="20"/>
        <v>0</v>
      </c>
      <c r="S68" s="19"/>
    </row>
    <row r="69" spans="1:19" ht="25.5" x14ac:dyDescent="0.2">
      <c r="A69" s="10">
        <v>2</v>
      </c>
      <c r="B69" s="11" t="s">
        <v>43</v>
      </c>
      <c r="C69" s="16">
        <v>45258</v>
      </c>
      <c r="D69" s="10"/>
      <c r="E69" s="10"/>
      <c r="F69" s="10">
        <v>0.5</v>
      </c>
      <c r="G69" s="10">
        <v>2</v>
      </c>
      <c r="H69" s="13">
        <f t="shared" si="17"/>
        <v>1</v>
      </c>
      <c r="I69" s="13">
        <v>600</v>
      </c>
      <c r="J69" s="13">
        <f t="shared" si="18"/>
        <v>600</v>
      </c>
      <c r="K69" s="13" t="s">
        <v>27</v>
      </c>
      <c r="L69" s="13">
        <v>0.5</v>
      </c>
      <c r="M69" s="13">
        <v>500</v>
      </c>
      <c r="N69" s="13">
        <f t="shared" si="19"/>
        <v>250</v>
      </c>
      <c r="O69" s="25"/>
      <c r="P69" s="13"/>
      <c r="Q69" s="13"/>
      <c r="R69" s="13">
        <f t="shared" si="20"/>
        <v>0</v>
      </c>
      <c r="S69" s="19"/>
    </row>
    <row r="70" spans="1:19" x14ac:dyDescent="0.2">
      <c r="A70" s="10"/>
      <c r="B70" s="11"/>
      <c r="C70" s="10"/>
      <c r="D70" s="10"/>
      <c r="E70" s="10"/>
      <c r="F70" s="10"/>
      <c r="G70" s="10"/>
      <c r="H70" s="13">
        <f t="shared" si="17"/>
        <v>0</v>
      </c>
      <c r="I70" s="13"/>
      <c r="J70" s="13">
        <f t="shared" si="18"/>
        <v>0</v>
      </c>
      <c r="K70" s="13"/>
      <c r="L70" s="13"/>
      <c r="M70" s="13"/>
      <c r="N70" s="13">
        <f t="shared" si="19"/>
        <v>0</v>
      </c>
      <c r="O70" s="25"/>
      <c r="P70" s="13"/>
      <c r="Q70" s="13"/>
      <c r="R70" s="13">
        <f t="shared" si="20"/>
        <v>0</v>
      </c>
      <c r="S70" s="19"/>
    </row>
    <row r="71" spans="1:19" x14ac:dyDescent="0.2">
      <c r="A71" s="10"/>
      <c r="B71" s="11"/>
      <c r="C71" s="10"/>
      <c r="D71" s="10"/>
      <c r="E71" s="10"/>
      <c r="F71" s="10"/>
      <c r="G71" s="10"/>
      <c r="H71" s="13"/>
      <c r="I71" s="13"/>
      <c r="J71" s="13"/>
      <c r="K71" s="13"/>
      <c r="L71" s="13"/>
      <c r="M71" s="13"/>
      <c r="N71" s="13"/>
      <c r="O71" s="25"/>
      <c r="P71" s="13"/>
      <c r="Q71" s="13"/>
      <c r="R71" s="13"/>
      <c r="S71" s="19"/>
    </row>
    <row r="72" spans="1:19" x14ac:dyDescent="0.2">
      <c r="A72" s="10"/>
      <c r="B72" s="11"/>
      <c r="C72" s="10"/>
      <c r="D72" s="10"/>
      <c r="E72" s="20" t="s">
        <v>22</v>
      </c>
      <c r="F72" s="10"/>
      <c r="G72" s="10"/>
      <c r="H72" s="21">
        <f>SUM(H62:H64)</f>
        <v>0</v>
      </c>
      <c r="I72" s="13"/>
      <c r="J72" s="21">
        <f>SUM(J62:J70)</f>
        <v>3600</v>
      </c>
      <c r="K72" s="13"/>
      <c r="L72" s="21">
        <f>SUM(L62:L64)</f>
        <v>0</v>
      </c>
      <c r="M72" s="13"/>
      <c r="N72" s="21">
        <f>SUM(N62:N70)</f>
        <v>500</v>
      </c>
      <c r="O72" s="25"/>
      <c r="P72" s="13"/>
      <c r="Q72" s="13"/>
      <c r="R72" s="21">
        <f>SUM(R62:R70)</f>
        <v>96.5</v>
      </c>
      <c r="S72" s="14">
        <f>J72+N72+R72</f>
        <v>4196.5</v>
      </c>
    </row>
    <row r="73" spans="1:19" ht="15" x14ac:dyDescent="0.2">
      <c r="A73" s="10" t="s">
        <v>0</v>
      </c>
      <c r="B73" s="11"/>
      <c r="C73" s="10"/>
      <c r="D73" s="10"/>
      <c r="E73" s="15" t="s">
        <v>23</v>
      </c>
      <c r="F73" s="10"/>
      <c r="G73" s="10"/>
      <c r="H73" s="13">
        <f>F73*G73</f>
        <v>0</v>
      </c>
      <c r="I73" s="13"/>
      <c r="J73" s="13">
        <f>H73*I73</f>
        <v>0</v>
      </c>
      <c r="K73" s="13"/>
      <c r="L73" s="13"/>
      <c r="M73" s="13"/>
      <c r="N73" s="13">
        <f>L73*M73</f>
        <v>0</v>
      </c>
      <c r="O73" s="25"/>
      <c r="P73" s="13"/>
      <c r="Q73" s="13"/>
      <c r="R73" s="13">
        <f>P73</f>
        <v>0</v>
      </c>
      <c r="S73" s="22"/>
    </row>
    <row r="74" spans="1:19" ht="15" x14ac:dyDescent="0.2">
      <c r="A74" s="10"/>
      <c r="B74" s="11"/>
      <c r="C74" s="16"/>
      <c r="D74" s="10"/>
      <c r="E74" s="15"/>
      <c r="F74" s="10"/>
      <c r="G74" s="10"/>
      <c r="H74" s="13">
        <f t="shared" ref="H74:H75" si="21">F74*G74</f>
        <v>0</v>
      </c>
      <c r="I74" s="13"/>
      <c r="J74" s="13">
        <f>H74*I74</f>
        <v>0</v>
      </c>
      <c r="K74" s="13"/>
      <c r="L74" s="13"/>
      <c r="M74" s="13"/>
      <c r="N74" s="13">
        <f t="shared" ref="N74" si="22">L74*M74</f>
        <v>0</v>
      </c>
      <c r="O74" s="25"/>
      <c r="P74" s="13"/>
      <c r="Q74" s="13"/>
      <c r="R74" s="13">
        <f>P74*Q74</f>
        <v>0</v>
      </c>
      <c r="S74" s="22"/>
    </row>
    <row r="75" spans="1:19" x14ac:dyDescent="0.2">
      <c r="A75" s="10"/>
      <c r="B75" s="11"/>
      <c r="C75" s="10"/>
      <c r="D75" s="10"/>
      <c r="E75" s="10"/>
      <c r="F75" s="10"/>
      <c r="G75" s="10"/>
      <c r="H75" s="13">
        <f t="shared" si="21"/>
        <v>0</v>
      </c>
      <c r="I75" s="13"/>
      <c r="J75" s="13">
        <f t="shared" ref="J75" si="23">H75*I75</f>
        <v>0</v>
      </c>
      <c r="K75" s="13"/>
      <c r="L75" s="13"/>
      <c r="M75" s="13"/>
      <c r="N75" s="13">
        <f>L75*M75</f>
        <v>0</v>
      </c>
      <c r="O75" s="25"/>
      <c r="P75" s="13"/>
      <c r="Q75" s="13"/>
      <c r="R75" s="13">
        <f t="shared" ref="R75" si="24">P75*Q75</f>
        <v>0</v>
      </c>
      <c r="S75" s="14"/>
    </row>
    <row r="76" spans="1:19" x14ac:dyDescent="0.2">
      <c r="A76" s="10"/>
      <c r="B76" s="11"/>
      <c r="C76" s="10"/>
      <c r="D76" s="10"/>
      <c r="E76" s="20" t="s">
        <v>22</v>
      </c>
      <c r="F76" s="10"/>
      <c r="G76" s="10"/>
      <c r="H76" s="21">
        <f>SUM(H73:H75)</f>
        <v>0</v>
      </c>
      <c r="I76" s="13"/>
      <c r="J76" s="21">
        <f>SUM(J73:J75)</f>
        <v>0</v>
      </c>
      <c r="K76" s="13"/>
      <c r="L76" s="21">
        <f>SUM(L73:L75)</f>
        <v>0</v>
      </c>
      <c r="M76" s="13"/>
      <c r="N76" s="21">
        <f>SUM(N73:N75)</f>
        <v>0</v>
      </c>
      <c r="O76" s="25"/>
      <c r="P76" s="13"/>
      <c r="Q76" s="13"/>
      <c r="R76" s="21">
        <f>SUM(R73:R75)</f>
        <v>0</v>
      </c>
      <c r="S76" s="14">
        <f>J76+N76+R76</f>
        <v>0</v>
      </c>
    </row>
    <row r="77" spans="1:19" ht="15" x14ac:dyDescent="0.2">
      <c r="A77" s="10"/>
      <c r="B77" s="11"/>
      <c r="C77" s="10"/>
      <c r="D77" s="10"/>
      <c r="E77" s="15" t="s">
        <v>24</v>
      </c>
      <c r="F77" s="10"/>
      <c r="G77" s="10"/>
      <c r="H77" s="13">
        <f>F77*G77</f>
        <v>0</v>
      </c>
      <c r="I77" s="13"/>
      <c r="J77" s="13">
        <f>H77*I77</f>
        <v>0</v>
      </c>
      <c r="K77" s="13"/>
      <c r="L77" s="13"/>
      <c r="M77" s="13"/>
      <c r="N77" s="13">
        <f>L77*M77</f>
        <v>0</v>
      </c>
      <c r="O77" s="25"/>
      <c r="P77" s="13"/>
      <c r="Q77" s="13"/>
      <c r="R77" s="13">
        <f>P77*Q77</f>
        <v>0</v>
      </c>
      <c r="S77" s="22"/>
    </row>
    <row r="78" spans="1:19" ht="15" x14ac:dyDescent="0.2">
      <c r="A78" s="10"/>
      <c r="B78" s="11"/>
      <c r="C78" s="16"/>
      <c r="D78" s="10"/>
      <c r="E78" s="15"/>
      <c r="F78" s="10"/>
      <c r="G78" s="10"/>
      <c r="H78" s="13">
        <f>F78*G78</f>
        <v>0</v>
      </c>
      <c r="I78" s="13"/>
      <c r="J78" s="13">
        <f>H78*I78</f>
        <v>0</v>
      </c>
      <c r="K78" s="13"/>
      <c r="L78" s="13"/>
      <c r="M78" s="13"/>
      <c r="N78" s="13">
        <f>L78*M78</f>
        <v>0</v>
      </c>
      <c r="O78" s="25"/>
      <c r="P78" s="13"/>
      <c r="Q78" s="13"/>
      <c r="R78" s="13">
        <f>P78*Q78</f>
        <v>0</v>
      </c>
      <c r="S78" s="22"/>
    </row>
    <row r="79" spans="1:19" x14ac:dyDescent="0.2">
      <c r="A79" s="10"/>
      <c r="B79" s="11"/>
      <c r="C79" s="10"/>
      <c r="D79" s="10"/>
      <c r="E79" s="10"/>
      <c r="F79" s="10"/>
      <c r="G79" s="10"/>
      <c r="H79" s="13">
        <f>F79*G79</f>
        <v>0</v>
      </c>
      <c r="I79" s="13"/>
      <c r="J79" s="13">
        <f t="shared" ref="J79" si="25">H79*I79</f>
        <v>0</v>
      </c>
      <c r="K79" s="13"/>
      <c r="L79" s="13"/>
      <c r="M79" s="13"/>
      <c r="N79" s="13">
        <f>L79*M79</f>
        <v>0</v>
      </c>
      <c r="O79" s="13"/>
      <c r="P79" s="13"/>
      <c r="Q79" s="13"/>
      <c r="R79" s="13">
        <f t="shared" ref="R79" si="26">P79*Q79</f>
        <v>0</v>
      </c>
      <c r="S79" s="22"/>
    </row>
    <row r="80" spans="1:19" x14ac:dyDescent="0.2">
      <c r="A80" s="10"/>
      <c r="B80" s="11"/>
      <c r="C80" s="10"/>
      <c r="D80" s="10"/>
      <c r="E80" s="20" t="s">
        <v>22</v>
      </c>
      <c r="F80" s="10"/>
      <c r="G80" s="10"/>
      <c r="H80" s="21">
        <f>SUM(H77:H79)</f>
        <v>0</v>
      </c>
      <c r="I80" s="13"/>
      <c r="J80" s="21">
        <f>SUM(J78:J79)</f>
        <v>0</v>
      </c>
      <c r="K80" s="13"/>
      <c r="L80" s="21">
        <f>SUM(L77:L79)</f>
        <v>0</v>
      </c>
      <c r="M80" s="13"/>
      <c r="N80" s="21">
        <f>SUM(N77:N79)</f>
        <v>0</v>
      </c>
      <c r="O80" s="13"/>
      <c r="P80" s="13"/>
      <c r="Q80" s="13"/>
      <c r="R80" s="21">
        <f>SUM(R77:R79)</f>
        <v>0</v>
      </c>
      <c r="S80" s="14">
        <f>J80+N80+R80</f>
        <v>0</v>
      </c>
    </row>
    <row r="81" spans="1:19" x14ac:dyDescent="0.2">
      <c r="A81" s="10"/>
      <c r="B81" s="11"/>
      <c r="C81" s="10"/>
      <c r="D81" s="10"/>
      <c r="E81" s="20" t="s">
        <v>22</v>
      </c>
      <c r="F81" s="10"/>
      <c r="G81" s="10"/>
      <c r="H81" s="21">
        <f>H72+H76+H80</f>
        <v>0</v>
      </c>
      <c r="I81" s="13"/>
      <c r="J81" s="21">
        <f>J72+J76+J80</f>
        <v>3600</v>
      </c>
      <c r="K81" s="13"/>
      <c r="L81" s="21">
        <f>L72+L76+L80</f>
        <v>0</v>
      </c>
      <c r="M81" s="13"/>
      <c r="N81" s="21">
        <f>N72+N76+N80</f>
        <v>500</v>
      </c>
      <c r="O81" s="13"/>
      <c r="P81" s="13"/>
      <c r="Q81" s="13"/>
      <c r="R81" s="21">
        <f>R72+R76+R80</f>
        <v>96.5</v>
      </c>
      <c r="S81" s="21">
        <f>SUM(S62:S80)</f>
        <v>4196.5</v>
      </c>
    </row>
    <row r="82" spans="1:19" x14ac:dyDescent="0.2">
      <c r="C82" s="23"/>
      <c r="R82" s="24">
        <f>J81+N81+R81</f>
        <v>4196.5</v>
      </c>
      <c r="S82" s="24" t="s">
        <v>0</v>
      </c>
    </row>
    <row r="85" spans="1:19" ht="20.25" x14ac:dyDescent="0.3">
      <c r="F85" t="s">
        <v>0</v>
      </c>
      <c r="H85" s="1" t="s">
        <v>44</v>
      </c>
    </row>
    <row r="87" spans="1:19" x14ac:dyDescent="0.2">
      <c r="A87" s="2" t="s">
        <v>2</v>
      </c>
      <c r="B87" s="2" t="s">
        <v>3</v>
      </c>
      <c r="C87" s="2" t="s">
        <v>4</v>
      </c>
      <c r="D87" s="2" t="s">
        <v>5</v>
      </c>
      <c r="E87" s="2" t="s">
        <v>6</v>
      </c>
      <c r="F87" s="3" t="s">
        <v>7</v>
      </c>
      <c r="G87" s="3" t="s">
        <v>8</v>
      </c>
      <c r="H87" s="4" t="s">
        <v>9</v>
      </c>
      <c r="I87" s="4"/>
      <c r="J87" s="4"/>
      <c r="K87" s="2"/>
      <c r="L87" s="4" t="s">
        <v>10</v>
      </c>
      <c r="M87" s="4"/>
      <c r="N87" s="4"/>
      <c r="O87" s="4" t="s">
        <v>11</v>
      </c>
      <c r="P87" s="4"/>
      <c r="Q87" s="4"/>
      <c r="R87" s="4"/>
    </row>
    <row r="88" spans="1:19" ht="25.5" x14ac:dyDescent="0.2">
      <c r="A88" s="5"/>
      <c r="B88" s="5"/>
      <c r="C88" s="5"/>
      <c r="D88" s="5"/>
      <c r="E88" s="5"/>
      <c r="F88" s="6"/>
      <c r="G88" s="6"/>
      <c r="H88" s="7" t="s">
        <v>12</v>
      </c>
      <c r="I88" s="8" t="s">
        <v>13</v>
      </c>
      <c r="J88" s="7" t="s">
        <v>14</v>
      </c>
      <c r="K88" s="9"/>
      <c r="L88" s="7" t="s">
        <v>12</v>
      </c>
      <c r="M88" s="7" t="s">
        <v>15</v>
      </c>
      <c r="N88" s="7" t="s">
        <v>14</v>
      </c>
      <c r="O88" s="8" t="s">
        <v>16</v>
      </c>
      <c r="P88" s="7" t="s">
        <v>12</v>
      </c>
      <c r="Q88" s="7" t="s">
        <v>15</v>
      </c>
      <c r="R88" s="7" t="s">
        <v>14</v>
      </c>
    </row>
    <row r="89" spans="1:19" ht="15.75" x14ac:dyDescent="0.25">
      <c r="A89" s="10"/>
      <c r="B89" s="11"/>
      <c r="C89" s="10"/>
      <c r="D89" s="11"/>
      <c r="E89" s="12" t="s">
        <v>17</v>
      </c>
      <c r="F89" s="10"/>
      <c r="G89" s="10"/>
      <c r="H89" s="13">
        <f>F89*G89</f>
        <v>0</v>
      </c>
      <c r="I89" s="13"/>
      <c r="J89" s="13">
        <f>H89*I89</f>
        <v>0</v>
      </c>
      <c r="K89" s="13"/>
      <c r="L89" s="13"/>
      <c r="M89" s="13"/>
      <c r="N89" s="13">
        <f>L89*M89</f>
        <v>0</v>
      </c>
      <c r="O89" s="13"/>
      <c r="P89" s="13"/>
      <c r="Q89" s="13"/>
      <c r="R89" s="13">
        <f>P89*Q89</f>
        <v>0</v>
      </c>
      <c r="S89" s="14"/>
    </row>
    <row r="90" spans="1:19" ht="15" x14ac:dyDescent="0.2">
      <c r="A90" s="10"/>
      <c r="B90" s="11"/>
      <c r="C90" s="10"/>
      <c r="D90" s="10"/>
      <c r="E90" s="15" t="s">
        <v>18</v>
      </c>
      <c r="F90" s="10"/>
      <c r="G90" s="10"/>
      <c r="H90" s="13">
        <f>F90*G90</f>
        <v>0</v>
      </c>
      <c r="I90" s="13"/>
      <c r="J90" s="13">
        <f>H90*I90</f>
        <v>0</v>
      </c>
      <c r="K90" s="13"/>
      <c r="L90" s="13"/>
      <c r="M90" s="13"/>
      <c r="N90" s="13">
        <f>L90*M90</f>
        <v>0</v>
      </c>
      <c r="O90" s="13"/>
      <c r="P90" s="13"/>
      <c r="Q90" s="13"/>
      <c r="R90" s="13">
        <f t="shared" ref="R90" si="27">P90*Q90</f>
        <v>0</v>
      </c>
      <c r="S90" s="14"/>
    </row>
    <row r="91" spans="1:19" x14ac:dyDescent="0.2">
      <c r="A91" s="10"/>
      <c r="B91" s="11"/>
      <c r="C91" s="10"/>
      <c r="D91" s="10"/>
      <c r="E91" s="10"/>
      <c r="F91" s="10"/>
      <c r="G91" s="10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9"/>
    </row>
    <row r="92" spans="1:19" x14ac:dyDescent="0.2">
      <c r="A92" s="10"/>
      <c r="B92" s="11"/>
      <c r="C92" s="10"/>
      <c r="D92" s="10"/>
      <c r="E92" s="10"/>
      <c r="F92" s="10"/>
      <c r="G92" s="10"/>
      <c r="H92" s="13"/>
      <c r="I92" s="13"/>
      <c r="J92" s="13"/>
      <c r="K92" s="13"/>
      <c r="L92" s="13"/>
      <c r="M92" s="13"/>
      <c r="N92" s="13"/>
      <c r="O92" s="25"/>
      <c r="P92" s="13"/>
      <c r="Q92" s="13"/>
      <c r="R92" s="13"/>
      <c r="S92" s="19"/>
    </row>
    <row r="93" spans="1:19" x14ac:dyDescent="0.2">
      <c r="A93" s="10"/>
      <c r="B93" s="11"/>
      <c r="C93" s="10"/>
      <c r="D93" s="10"/>
      <c r="E93" s="20" t="s">
        <v>22</v>
      </c>
      <c r="F93" s="10"/>
      <c r="G93" s="10"/>
      <c r="H93" s="21">
        <f>SUM(H89:H91)</f>
        <v>0</v>
      </c>
      <c r="I93" s="13"/>
      <c r="J93" s="21">
        <f>SUM(J89:J91)</f>
        <v>0</v>
      </c>
      <c r="K93" s="13"/>
      <c r="L93" s="21">
        <f>SUM(L89:L91)</f>
        <v>0</v>
      </c>
      <c r="M93" s="13"/>
      <c r="N93" s="21">
        <f>SUM(N89:N91)</f>
        <v>0</v>
      </c>
      <c r="O93" s="25"/>
      <c r="P93" s="13"/>
      <c r="Q93" s="13"/>
      <c r="R93" s="21">
        <f>SUM(R89:R91)</f>
        <v>0</v>
      </c>
      <c r="S93" s="14">
        <f>J93+N93+R93</f>
        <v>0</v>
      </c>
    </row>
    <row r="94" spans="1:19" ht="15" x14ac:dyDescent="0.2">
      <c r="A94" s="10" t="s">
        <v>0</v>
      </c>
      <c r="B94" s="11"/>
      <c r="C94" s="10"/>
      <c r="D94" s="10"/>
      <c r="E94" s="15" t="s">
        <v>23</v>
      </c>
      <c r="F94" s="10"/>
      <c r="G94" s="10"/>
      <c r="H94" s="13">
        <f>F94*G94</f>
        <v>0</v>
      </c>
      <c r="I94" s="13"/>
      <c r="J94" s="13">
        <f>H94*I94</f>
        <v>0</v>
      </c>
      <c r="K94" s="13"/>
      <c r="L94" s="13"/>
      <c r="M94" s="13"/>
      <c r="N94" s="13">
        <f>L94*M94</f>
        <v>0</v>
      </c>
      <c r="O94" s="25"/>
      <c r="P94" s="13"/>
      <c r="Q94" s="13"/>
      <c r="R94" s="13">
        <f>P94</f>
        <v>0</v>
      </c>
      <c r="S94" s="22"/>
    </row>
    <row r="95" spans="1:19" ht="15" x14ac:dyDescent="0.2">
      <c r="A95" s="10"/>
      <c r="B95" s="11"/>
      <c r="C95" s="16"/>
      <c r="D95" s="10"/>
      <c r="E95" s="15"/>
      <c r="F95" s="10"/>
      <c r="G95" s="10"/>
      <c r="H95" s="13">
        <f t="shared" ref="H95:H108" si="28">F95*G95</f>
        <v>0</v>
      </c>
      <c r="I95" s="13"/>
      <c r="J95" s="13">
        <f>H95*I95</f>
        <v>0</v>
      </c>
      <c r="K95" s="13"/>
      <c r="L95" s="13"/>
      <c r="M95" s="13"/>
      <c r="N95" s="13">
        <f t="shared" ref="N95:N107" si="29">L95*M95</f>
        <v>0</v>
      </c>
      <c r="O95" s="25"/>
      <c r="P95" s="13"/>
      <c r="Q95" s="13"/>
      <c r="R95" s="13">
        <f>P95*Q95</f>
        <v>0</v>
      </c>
      <c r="S95" s="22"/>
    </row>
    <row r="96" spans="1:19" ht="15" x14ac:dyDescent="0.2">
      <c r="A96" s="10"/>
      <c r="B96" s="11"/>
      <c r="C96" s="10"/>
      <c r="D96" s="10"/>
      <c r="E96" s="15"/>
      <c r="F96" s="10"/>
      <c r="G96" s="10"/>
      <c r="H96" s="13">
        <f t="shared" si="28"/>
        <v>0</v>
      </c>
      <c r="I96" s="13"/>
      <c r="J96" s="13">
        <f>H96*I96</f>
        <v>0</v>
      </c>
      <c r="K96" s="13"/>
      <c r="L96" s="13"/>
      <c r="M96" s="13"/>
      <c r="N96" s="13">
        <f t="shared" si="29"/>
        <v>0</v>
      </c>
      <c r="O96" s="25"/>
      <c r="P96" s="13"/>
      <c r="Q96" s="13"/>
      <c r="R96" s="13">
        <f t="shared" ref="R96:R108" si="30">P96*Q96</f>
        <v>0</v>
      </c>
      <c r="S96" s="22"/>
    </row>
    <row r="97" spans="1:19" ht="63.75" x14ac:dyDescent="0.2">
      <c r="A97" s="10">
        <v>1</v>
      </c>
      <c r="B97" s="11" t="s">
        <v>45</v>
      </c>
      <c r="C97" s="16">
        <v>45264</v>
      </c>
      <c r="D97" s="10"/>
      <c r="E97" s="15" t="s">
        <v>46</v>
      </c>
      <c r="F97" s="10">
        <v>4</v>
      </c>
      <c r="G97" s="10">
        <v>2</v>
      </c>
      <c r="H97" s="13">
        <f t="shared" si="28"/>
        <v>8</v>
      </c>
      <c r="I97" s="13">
        <v>600</v>
      </c>
      <c r="J97" s="13">
        <f t="shared" ref="J97:J108" si="31">H97*I97</f>
        <v>4800</v>
      </c>
      <c r="K97" s="13" t="s">
        <v>27</v>
      </c>
      <c r="L97" s="13">
        <v>1</v>
      </c>
      <c r="M97" s="13">
        <v>500</v>
      </c>
      <c r="N97" s="13">
        <f t="shared" si="29"/>
        <v>500</v>
      </c>
      <c r="O97" s="25" t="s">
        <v>47</v>
      </c>
      <c r="P97" s="13">
        <v>1</v>
      </c>
      <c r="Q97" s="13">
        <v>2153</v>
      </c>
      <c r="R97" s="13">
        <f t="shared" si="30"/>
        <v>2153</v>
      </c>
      <c r="S97" s="22"/>
    </row>
    <row r="98" spans="1:19" ht="25.5" x14ac:dyDescent="0.2">
      <c r="A98" s="10"/>
      <c r="B98" s="11"/>
      <c r="C98" s="10"/>
      <c r="D98" s="10"/>
      <c r="E98" s="15"/>
      <c r="F98" s="10"/>
      <c r="G98" s="10"/>
      <c r="H98" s="13">
        <f t="shared" si="28"/>
        <v>0</v>
      </c>
      <c r="I98" s="13"/>
      <c r="J98" s="13">
        <f t="shared" si="31"/>
        <v>0</v>
      </c>
      <c r="K98" s="13"/>
      <c r="L98" s="13"/>
      <c r="M98" s="13"/>
      <c r="N98" s="13">
        <f t="shared" si="29"/>
        <v>0</v>
      </c>
      <c r="O98" s="25" t="s">
        <v>48</v>
      </c>
      <c r="P98" s="13">
        <v>0.5</v>
      </c>
      <c r="Q98" s="13">
        <v>185</v>
      </c>
      <c r="R98" s="13">
        <f t="shared" si="30"/>
        <v>92.5</v>
      </c>
      <c r="S98" s="22"/>
    </row>
    <row r="99" spans="1:19" ht="25.5" x14ac:dyDescent="0.2">
      <c r="A99" s="10"/>
      <c r="B99" s="11"/>
      <c r="C99" s="10"/>
      <c r="D99" s="10"/>
      <c r="E99" s="15"/>
      <c r="F99" s="10"/>
      <c r="G99" s="10"/>
      <c r="H99" s="13">
        <f t="shared" si="28"/>
        <v>0</v>
      </c>
      <c r="I99" s="13"/>
      <c r="J99" s="13">
        <f t="shared" si="31"/>
        <v>0</v>
      </c>
      <c r="K99" s="13"/>
      <c r="L99" s="13"/>
      <c r="M99" s="13"/>
      <c r="N99" s="13">
        <f t="shared" si="29"/>
        <v>0</v>
      </c>
      <c r="O99" s="25" t="s">
        <v>49</v>
      </c>
      <c r="P99" s="13">
        <v>0.5</v>
      </c>
      <c r="Q99" s="13">
        <v>154</v>
      </c>
      <c r="R99" s="13">
        <f t="shared" si="30"/>
        <v>77</v>
      </c>
      <c r="S99" s="22"/>
    </row>
    <row r="100" spans="1:19" ht="15" x14ac:dyDescent="0.2">
      <c r="A100" s="10"/>
      <c r="B100" s="11"/>
      <c r="C100" s="10"/>
      <c r="D100" s="10"/>
      <c r="E100" s="15"/>
      <c r="F100" s="10"/>
      <c r="G100" s="10"/>
      <c r="H100" s="13">
        <f t="shared" si="28"/>
        <v>0</v>
      </c>
      <c r="I100" s="13"/>
      <c r="J100" s="13">
        <f t="shared" si="31"/>
        <v>0</v>
      </c>
      <c r="K100" s="13"/>
      <c r="L100" s="13"/>
      <c r="M100" s="13"/>
      <c r="N100" s="13">
        <f t="shared" si="29"/>
        <v>0</v>
      </c>
      <c r="O100" s="25" t="s">
        <v>50</v>
      </c>
      <c r="P100" s="13">
        <v>2</v>
      </c>
      <c r="Q100" s="13">
        <v>6.6</v>
      </c>
      <c r="R100" s="13">
        <f t="shared" si="30"/>
        <v>13.2</v>
      </c>
      <c r="S100" s="22"/>
    </row>
    <row r="101" spans="1:19" ht="15" x14ac:dyDescent="0.2">
      <c r="A101" s="10"/>
      <c r="B101" s="11"/>
      <c r="C101" s="10"/>
      <c r="D101" s="10"/>
      <c r="E101" s="15"/>
      <c r="F101" s="10"/>
      <c r="G101" s="10"/>
      <c r="H101" s="13">
        <f t="shared" si="28"/>
        <v>0</v>
      </c>
      <c r="I101" s="13"/>
      <c r="J101" s="13">
        <f t="shared" si="31"/>
        <v>0</v>
      </c>
      <c r="K101" s="13"/>
      <c r="L101" s="13"/>
      <c r="M101" s="13"/>
      <c r="N101" s="13">
        <f t="shared" si="29"/>
        <v>0</v>
      </c>
      <c r="O101" s="25" t="s">
        <v>51</v>
      </c>
      <c r="P101" s="13">
        <v>2</v>
      </c>
      <c r="Q101" s="13">
        <v>1.63</v>
      </c>
      <c r="R101" s="13">
        <f t="shared" si="30"/>
        <v>3.26</v>
      </c>
      <c r="S101" s="22"/>
    </row>
    <row r="102" spans="1:19" ht="15" x14ac:dyDescent="0.2">
      <c r="A102" s="10"/>
      <c r="B102" s="11"/>
      <c r="C102" s="10"/>
      <c r="D102" s="10"/>
      <c r="E102" s="15"/>
      <c r="F102" s="10"/>
      <c r="G102" s="10"/>
      <c r="H102" s="13">
        <f t="shared" si="28"/>
        <v>0</v>
      </c>
      <c r="I102" s="13"/>
      <c r="J102" s="13">
        <f t="shared" si="31"/>
        <v>0</v>
      </c>
      <c r="K102" s="13"/>
      <c r="L102" s="13"/>
      <c r="M102" s="13"/>
      <c r="N102" s="13">
        <f t="shared" si="29"/>
        <v>0</v>
      </c>
      <c r="O102" s="25" t="s">
        <v>30</v>
      </c>
      <c r="P102" s="13">
        <v>20</v>
      </c>
      <c r="Q102" s="13">
        <v>0.8</v>
      </c>
      <c r="R102" s="13">
        <f t="shared" si="30"/>
        <v>16</v>
      </c>
      <c r="S102" s="22"/>
    </row>
    <row r="103" spans="1:19" ht="15" x14ac:dyDescent="0.2">
      <c r="A103" s="10"/>
      <c r="B103" s="11"/>
      <c r="C103" s="10"/>
      <c r="D103" s="10"/>
      <c r="E103" s="15"/>
      <c r="F103" s="10"/>
      <c r="G103" s="10"/>
      <c r="H103" s="13">
        <f t="shared" si="28"/>
        <v>0</v>
      </c>
      <c r="I103" s="13"/>
      <c r="J103" s="13">
        <f t="shared" si="31"/>
        <v>0</v>
      </c>
      <c r="K103" s="13"/>
      <c r="L103" s="13"/>
      <c r="M103" s="13"/>
      <c r="N103" s="13">
        <f t="shared" si="29"/>
        <v>0</v>
      </c>
      <c r="O103" s="25"/>
      <c r="P103" s="13"/>
      <c r="Q103" s="13"/>
      <c r="R103" s="13">
        <f t="shared" si="30"/>
        <v>0</v>
      </c>
      <c r="S103" s="22"/>
    </row>
    <row r="104" spans="1:19" ht="102" x14ac:dyDescent="0.2">
      <c r="A104" s="10">
        <v>2</v>
      </c>
      <c r="B104" s="11" t="s">
        <v>52</v>
      </c>
      <c r="C104" s="16">
        <v>45261</v>
      </c>
      <c r="D104" s="10">
        <v>1483</v>
      </c>
      <c r="E104" s="15" t="s">
        <v>53</v>
      </c>
      <c r="F104" s="10">
        <v>2</v>
      </c>
      <c r="G104" s="10">
        <v>2</v>
      </c>
      <c r="H104" s="13">
        <f t="shared" si="28"/>
        <v>4</v>
      </c>
      <c r="I104" s="13">
        <v>600</v>
      </c>
      <c r="J104" s="13">
        <f t="shared" si="31"/>
        <v>2400</v>
      </c>
      <c r="K104" s="13" t="s">
        <v>27</v>
      </c>
      <c r="L104" s="13">
        <v>0.5</v>
      </c>
      <c r="M104" s="13">
        <v>500</v>
      </c>
      <c r="N104" s="13">
        <f t="shared" si="29"/>
        <v>250</v>
      </c>
      <c r="O104" s="25" t="s">
        <v>54</v>
      </c>
      <c r="P104" s="13">
        <v>1</v>
      </c>
      <c r="Q104" s="13">
        <v>95</v>
      </c>
      <c r="R104" s="13">
        <f t="shared" si="30"/>
        <v>95</v>
      </c>
      <c r="S104" s="22"/>
    </row>
    <row r="105" spans="1:19" ht="25.5" x14ac:dyDescent="0.2">
      <c r="A105" s="10"/>
      <c r="B105" s="11"/>
      <c r="C105" s="10"/>
      <c r="D105" s="10"/>
      <c r="E105" s="15"/>
      <c r="F105" s="10"/>
      <c r="G105" s="10"/>
      <c r="H105" s="13">
        <f t="shared" si="28"/>
        <v>0</v>
      </c>
      <c r="I105" s="13"/>
      <c r="J105" s="13">
        <f t="shared" si="31"/>
        <v>0</v>
      </c>
      <c r="K105" s="13"/>
      <c r="L105" s="13"/>
      <c r="M105" s="13"/>
      <c r="N105" s="13">
        <f t="shared" si="29"/>
        <v>0</v>
      </c>
      <c r="O105" s="25" t="s">
        <v>55</v>
      </c>
      <c r="P105" s="13">
        <v>0.5</v>
      </c>
      <c r="Q105" s="13">
        <v>598</v>
      </c>
      <c r="R105" s="13">
        <f t="shared" si="30"/>
        <v>299</v>
      </c>
      <c r="S105" s="22"/>
    </row>
    <row r="106" spans="1:19" ht="25.5" x14ac:dyDescent="0.2">
      <c r="A106" s="10"/>
      <c r="B106" s="11"/>
      <c r="C106" s="10"/>
      <c r="D106" s="10"/>
      <c r="E106" s="15"/>
      <c r="F106" s="10"/>
      <c r="G106" s="10"/>
      <c r="H106" s="13">
        <f t="shared" si="28"/>
        <v>0</v>
      </c>
      <c r="I106" s="13"/>
      <c r="J106" s="13">
        <f t="shared" si="31"/>
        <v>0</v>
      </c>
      <c r="K106" s="13"/>
      <c r="L106" s="13"/>
      <c r="M106" s="13"/>
      <c r="N106" s="13">
        <f t="shared" si="29"/>
        <v>0</v>
      </c>
      <c r="O106" s="25" t="s">
        <v>56</v>
      </c>
      <c r="P106" s="13">
        <v>1</v>
      </c>
      <c r="Q106" s="13">
        <v>467</v>
      </c>
      <c r="R106" s="13">
        <f t="shared" si="30"/>
        <v>467</v>
      </c>
      <c r="S106" s="22"/>
    </row>
    <row r="107" spans="1:19" ht="15" x14ac:dyDescent="0.2">
      <c r="A107" s="10"/>
      <c r="B107" s="11"/>
      <c r="C107" s="10"/>
      <c r="D107" s="10"/>
      <c r="E107" s="15"/>
      <c r="F107" s="10"/>
      <c r="G107" s="10"/>
      <c r="H107" s="13">
        <f t="shared" si="28"/>
        <v>0</v>
      </c>
      <c r="I107" s="13"/>
      <c r="J107" s="13">
        <f t="shared" si="31"/>
        <v>0</v>
      </c>
      <c r="K107" s="13"/>
      <c r="L107" s="13"/>
      <c r="M107" s="13"/>
      <c r="N107" s="13">
        <f t="shared" si="29"/>
        <v>0</v>
      </c>
      <c r="O107" s="25"/>
      <c r="P107" s="13"/>
      <c r="Q107" s="13"/>
      <c r="R107" s="13">
        <f t="shared" si="30"/>
        <v>0</v>
      </c>
      <c r="S107" s="22"/>
    </row>
    <row r="108" spans="1:19" x14ac:dyDescent="0.2">
      <c r="A108" s="10"/>
      <c r="B108" s="11"/>
      <c r="C108" s="10"/>
      <c r="D108" s="10"/>
      <c r="E108" s="10"/>
      <c r="F108" s="10"/>
      <c r="G108" s="10"/>
      <c r="H108" s="13">
        <f t="shared" si="28"/>
        <v>0</v>
      </c>
      <c r="I108" s="13"/>
      <c r="J108" s="13">
        <f t="shared" si="31"/>
        <v>0</v>
      </c>
      <c r="K108" s="13"/>
      <c r="L108" s="13"/>
      <c r="M108" s="13"/>
      <c r="N108" s="13">
        <f>L108*M108</f>
        <v>0</v>
      </c>
      <c r="O108" s="25"/>
      <c r="P108" s="13"/>
      <c r="Q108" s="13"/>
      <c r="R108" s="13">
        <f t="shared" si="30"/>
        <v>0</v>
      </c>
      <c r="S108" s="14"/>
    </row>
    <row r="109" spans="1:19" x14ac:dyDescent="0.2">
      <c r="A109" s="10"/>
      <c r="B109" s="11"/>
      <c r="C109" s="10"/>
      <c r="D109" s="10"/>
      <c r="E109" s="20" t="s">
        <v>22</v>
      </c>
      <c r="F109" s="10"/>
      <c r="G109" s="10"/>
      <c r="H109" s="21">
        <f>SUM(H94:H108)</f>
        <v>12</v>
      </c>
      <c r="I109" s="13"/>
      <c r="J109" s="21">
        <f>SUM(J94:J108)</f>
        <v>7200</v>
      </c>
      <c r="K109" s="13"/>
      <c r="L109" s="21">
        <f>SUM(L94:L108)</f>
        <v>1.5</v>
      </c>
      <c r="M109" s="13"/>
      <c r="N109" s="21">
        <f>SUM(N94:N108)</f>
        <v>750</v>
      </c>
      <c r="O109" s="25"/>
      <c r="P109" s="13"/>
      <c r="Q109" s="13"/>
      <c r="R109" s="21">
        <f>SUM(R94:R108)</f>
        <v>3215.96</v>
      </c>
      <c r="S109" s="14">
        <f>J109+N109+R109</f>
        <v>11165.96</v>
      </c>
    </row>
    <row r="110" spans="1:19" ht="15" x14ac:dyDescent="0.2">
      <c r="A110" s="10"/>
      <c r="B110" s="11"/>
      <c r="C110" s="10"/>
      <c r="D110" s="10"/>
      <c r="E110" s="15" t="s">
        <v>24</v>
      </c>
      <c r="F110" s="10"/>
      <c r="G110" s="10"/>
      <c r="H110" s="13">
        <f>F110*G110</f>
        <v>0</v>
      </c>
      <c r="I110" s="13"/>
      <c r="J110" s="13">
        <f>H110*I110</f>
        <v>0</v>
      </c>
      <c r="K110" s="13"/>
      <c r="L110" s="13"/>
      <c r="M110" s="13"/>
      <c r="N110" s="13">
        <f>L110*M110</f>
        <v>0</v>
      </c>
      <c r="O110" s="25"/>
      <c r="P110" s="13"/>
      <c r="Q110" s="13"/>
      <c r="R110" s="13">
        <f>P110*Q110</f>
        <v>0</v>
      </c>
      <c r="S110" s="22"/>
    </row>
    <row r="111" spans="1:19" ht="15" x14ac:dyDescent="0.2">
      <c r="A111" s="10"/>
      <c r="B111" s="11"/>
      <c r="C111" s="16"/>
      <c r="D111" s="10"/>
      <c r="E111" s="15"/>
      <c r="F111" s="10"/>
      <c r="G111" s="10"/>
      <c r="H111" s="13">
        <f>F111*G111</f>
        <v>0</v>
      </c>
      <c r="I111" s="13"/>
      <c r="J111" s="13">
        <f>H111*I111</f>
        <v>0</v>
      </c>
      <c r="K111" s="13"/>
      <c r="L111" s="13"/>
      <c r="M111" s="13"/>
      <c r="N111" s="13">
        <f>L111*M111</f>
        <v>0</v>
      </c>
      <c r="O111" s="25"/>
      <c r="P111" s="13"/>
      <c r="Q111" s="13"/>
      <c r="R111" s="13">
        <f>P111*Q111</f>
        <v>0</v>
      </c>
      <c r="S111" s="22"/>
    </row>
    <row r="112" spans="1:19" ht="25.5" x14ac:dyDescent="0.2">
      <c r="A112" s="10">
        <v>1</v>
      </c>
      <c r="B112" s="11" t="s">
        <v>57</v>
      </c>
      <c r="C112" s="16">
        <v>45280</v>
      </c>
      <c r="D112" s="10">
        <v>1580</v>
      </c>
      <c r="E112" s="15" t="s">
        <v>58</v>
      </c>
      <c r="F112" s="10">
        <v>1.5</v>
      </c>
      <c r="G112" s="10">
        <v>1</v>
      </c>
      <c r="H112" s="13">
        <f>F112*G112</f>
        <v>1.5</v>
      </c>
      <c r="I112" s="13">
        <v>600</v>
      </c>
      <c r="J112" s="13">
        <f t="shared" ref="J112:J114" si="32">H112*I112</f>
        <v>900</v>
      </c>
      <c r="K112" s="13" t="s">
        <v>27</v>
      </c>
      <c r="L112" s="13">
        <v>0.5</v>
      </c>
      <c r="M112" s="13">
        <v>500</v>
      </c>
      <c r="N112" s="13">
        <f>L112*M112</f>
        <v>250</v>
      </c>
      <c r="O112" s="25" t="s">
        <v>35</v>
      </c>
      <c r="P112" s="13">
        <v>0.5</v>
      </c>
      <c r="Q112" s="13">
        <v>81</v>
      </c>
      <c r="R112" s="13">
        <f t="shared" ref="R112:R114" si="33">P112*Q112</f>
        <v>40.5</v>
      </c>
      <c r="S112" s="22"/>
    </row>
    <row r="113" spans="1:19" ht="15" x14ac:dyDescent="0.2">
      <c r="A113" s="10"/>
      <c r="B113" s="11"/>
      <c r="C113" s="16"/>
      <c r="D113" s="10"/>
      <c r="E113" s="15"/>
      <c r="F113" s="10"/>
      <c r="G113" s="10"/>
      <c r="H113" s="13">
        <f t="shared" ref="H113" si="34">F113*G113</f>
        <v>0</v>
      </c>
      <c r="I113" s="13"/>
      <c r="J113" s="13">
        <f t="shared" si="32"/>
        <v>0</v>
      </c>
      <c r="K113" s="13"/>
      <c r="L113" s="13"/>
      <c r="M113" s="13"/>
      <c r="N113" s="13">
        <f t="shared" ref="N113" si="35">L113*M113</f>
        <v>0</v>
      </c>
      <c r="O113" s="25"/>
      <c r="P113" s="13"/>
      <c r="Q113" s="13"/>
      <c r="R113" s="13">
        <f t="shared" si="33"/>
        <v>0</v>
      </c>
      <c r="S113" s="22"/>
    </row>
    <row r="114" spans="1:19" x14ac:dyDescent="0.2">
      <c r="A114" s="10"/>
      <c r="B114" s="11"/>
      <c r="C114" s="10"/>
      <c r="D114" s="10"/>
      <c r="E114" s="10"/>
      <c r="F114" s="10"/>
      <c r="G114" s="10"/>
      <c r="H114" s="13">
        <f>F114*G114</f>
        <v>0</v>
      </c>
      <c r="I114" s="13"/>
      <c r="J114" s="13">
        <f t="shared" si="32"/>
        <v>0</v>
      </c>
      <c r="K114" s="13"/>
      <c r="L114" s="13"/>
      <c r="M114" s="13"/>
      <c r="N114" s="13">
        <f>L114*M114</f>
        <v>0</v>
      </c>
      <c r="O114" s="13"/>
      <c r="P114" s="13"/>
      <c r="Q114" s="13"/>
      <c r="R114" s="13">
        <f t="shared" si="33"/>
        <v>0</v>
      </c>
      <c r="S114" s="22"/>
    </row>
    <row r="115" spans="1:19" x14ac:dyDescent="0.2">
      <c r="A115" s="10"/>
      <c r="B115" s="11"/>
      <c r="C115" s="10"/>
      <c r="D115" s="10"/>
      <c r="E115" s="20" t="s">
        <v>22</v>
      </c>
      <c r="F115" s="10"/>
      <c r="G115" s="10"/>
      <c r="H115" s="21">
        <f>SUM(H110:H114)</f>
        <v>1.5</v>
      </c>
      <c r="I115" s="13"/>
      <c r="J115" s="21">
        <f>SUM(J111:J114)</f>
        <v>900</v>
      </c>
      <c r="K115" s="13"/>
      <c r="L115" s="21">
        <f>SUM(L110:L114)</f>
        <v>0.5</v>
      </c>
      <c r="M115" s="13"/>
      <c r="N115" s="21">
        <f>SUM(N110:N114)</f>
        <v>250</v>
      </c>
      <c r="O115" s="13"/>
      <c r="P115" s="13"/>
      <c r="Q115" s="13"/>
      <c r="R115" s="21">
        <f>SUM(R110:R114)</f>
        <v>40.5</v>
      </c>
      <c r="S115" s="14">
        <f>J115+N115+R115</f>
        <v>1190.5</v>
      </c>
    </row>
    <row r="116" spans="1:19" x14ac:dyDescent="0.2">
      <c r="A116" s="10"/>
      <c r="B116" s="11"/>
      <c r="C116" s="10"/>
      <c r="D116" s="10"/>
      <c r="E116" s="20" t="s">
        <v>22</v>
      </c>
      <c r="F116" s="10"/>
      <c r="G116" s="10"/>
      <c r="H116" s="21">
        <f>H93+H109+H115</f>
        <v>13.5</v>
      </c>
      <c r="I116" s="13"/>
      <c r="J116" s="21">
        <f>J93+J109+J115</f>
        <v>8100</v>
      </c>
      <c r="K116" s="13"/>
      <c r="L116" s="21">
        <f>L93+L109+L115</f>
        <v>2</v>
      </c>
      <c r="M116" s="13"/>
      <c r="N116" s="21">
        <f>N93+N109+N115</f>
        <v>1000</v>
      </c>
      <c r="O116" s="13"/>
      <c r="P116" s="13"/>
      <c r="Q116" s="13"/>
      <c r="R116" s="21">
        <f>R93+R109+R115</f>
        <v>3256.46</v>
      </c>
      <c r="S116" s="21">
        <f>SUM(S89:S115)</f>
        <v>12356.46</v>
      </c>
    </row>
    <row r="117" spans="1:19" x14ac:dyDescent="0.2">
      <c r="C117" s="23"/>
      <c r="R117" s="24">
        <f>J116+N116+R116</f>
        <v>12356.46</v>
      </c>
      <c r="S117" s="24" t="s">
        <v>0</v>
      </c>
    </row>
    <row r="120" spans="1:19" ht="15.75" x14ac:dyDescent="0.25">
      <c r="P120" s="26" t="s">
        <v>59</v>
      </c>
      <c r="Q120" s="27">
        <f>R117+R82+R56+R24</f>
        <v>40942.959999999999</v>
      </c>
    </row>
  </sheetData>
  <mergeCells count="44">
    <mergeCell ref="F87:F88"/>
    <mergeCell ref="G87:G88"/>
    <mergeCell ref="H87:J87"/>
    <mergeCell ref="K87:K88"/>
    <mergeCell ref="L87:N87"/>
    <mergeCell ref="O87:R87"/>
    <mergeCell ref="G60:G61"/>
    <mergeCell ref="H60:J60"/>
    <mergeCell ref="K60:K61"/>
    <mergeCell ref="L60:N60"/>
    <mergeCell ref="O60:R60"/>
    <mergeCell ref="A87:A88"/>
    <mergeCell ref="B87:B88"/>
    <mergeCell ref="C87:C88"/>
    <mergeCell ref="D87:D88"/>
    <mergeCell ref="E87:E88"/>
    <mergeCell ref="A60:A61"/>
    <mergeCell ref="B60:B61"/>
    <mergeCell ref="C60:C61"/>
    <mergeCell ref="D60:D61"/>
    <mergeCell ref="E60:E61"/>
    <mergeCell ref="F60:F61"/>
    <mergeCell ref="F28:F29"/>
    <mergeCell ref="G28:G29"/>
    <mergeCell ref="H28:J28"/>
    <mergeCell ref="K28:K29"/>
    <mergeCell ref="L28:N28"/>
    <mergeCell ref="O28:R28"/>
    <mergeCell ref="G4:G5"/>
    <mergeCell ref="H4:J4"/>
    <mergeCell ref="K4:K5"/>
    <mergeCell ref="L4:N4"/>
    <mergeCell ref="O4:R4"/>
    <mergeCell ref="A28:A29"/>
    <mergeCell ref="B28:B29"/>
    <mergeCell ref="C28:C29"/>
    <mergeCell ref="D28:D29"/>
    <mergeCell ref="E28:E29"/>
    <mergeCell ref="A4:A5"/>
    <mergeCell ref="B4:B5"/>
    <mergeCell ref="C4:C5"/>
    <mergeCell ref="D4:D5"/>
    <mergeCell ref="E4:E5"/>
    <mergeCell ref="F4:F5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2024-03-04T22:44:57Z</dcterms:created>
  <dcterms:modified xsi:type="dcterms:W3CDTF">2024-03-04T22:45:33Z</dcterms:modified>
</cp:coreProperties>
</file>